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R-ORE-DC01\Ore Work\OREAS Standards\OREAS 114-115 &amp; 911-913 Firefly JV Cu-Au VMS JN1941\DataPacks\"/>
    </mc:Choice>
  </mc:AlternateContent>
  <xr:revisionPtr revIDLastSave="0" documentId="13_ncr:1_{5D64F4C6-3EB7-4D65-973A-10734B991DA7}" xr6:coauthVersionLast="46" xr6:coauthVersionMax="47" xr10:uidLastSave="{00000000-0000-0000-0000-000000000000}"/>
  <bookViews>
    <workbookView xWindow="-120" yWindow="-120" windowWidth="29040" windowHeight="15840" tabRatio="788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Homogeneity" sheetId="47895" r:id="rId6"/>
    <sheet name="Fire Assay" sheetId="47896" r:id="rId7"/>
    <sheet name="AR Digest 15-50g" sheetId="47897" r:id="rId8"/>
    <sheet name="IRC" sheetId="47898" r:id="rId9"/>
    <sheet name="Fusion ICP" sheetId="47899" r:id="rId10"/>
    <sheet name="4-Acid" sheetId="47900" r:id="rId11"/>
    <sheet name="Aqua Regia" sheetId="47901" r:id="rId12"/>
  </sheets>
  <calcPr calcId="191029" iterateDelta="0"/>
</workbook>
</file>

<file path=xl/calcChain.xml><?xml version="1.0" encoding="utf-8"?>
<calcChain xmlns="http://schemas.openxmlformats.org/spreadsheetml/2006/main">
  <c r="I23" i="47895" l="1"/>
  <c r="I24" i="47895"/>
  <c r="I25" i="47895"/>
  <c r="H23" i="47895"/>
  <c r="I26" i="47895" l="1"/>
  <c r="I27" i="47895" s="1"/>
  <c r="J14" i="47895" l="1"/>
  <c r="J16" i="47895"/>
  <c r="J10" i="47895"/>
  <c r="J6" i="47895"/>
  <c r="J18" i="47895"/>
  <c r="J12" i="47895"/>
  <c r="J7" i="47895"/>
  <c r="J4" i="47895"/>
  <c r="J3" i="47895"/>
  <c r="J21" i="47895"/>
  <c r="J19" i="47895"/>
  <c r="J11" i="47895"/>
  <c r="J8" i="47895"/>
  <c r="J20" i="47895"/>
  <c r="J17" i="47895"/>
  <c r="J13" i="47895"/>
  <c r="J9" i="47895"/>
  <c r="J5" i="47895"/>
  <c r="J15" i="47895"/>
  <c r="J22" i="47895"/>
  <c r="J23" i="47895" l="1"/>
  <c r="J24" i="47895"/>
  <c r="J25" i="47895"/>
  <c r="J26" i="4789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94E10803-74EE-4DBB-B668-97C9F1ABF1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3CB965DB-FF0D-4633-9E86-DEF9FA93B8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5F54DA9E-F048-40A8-BD8F-E3439B5891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BE300075-2D1F-4126-AF62-80E15EA906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D4633E01-C94F-4B75-9DFC-F9056D9187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AF3F0CD5-493D-44ED-831F-15E781ADCD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8DF48409-A375-4E7C-8673-48A52E0D72D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1D927CAF-52C1-4CA9-8920-85112FF1AF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96F6D6FA-4024-4D9B-B062-E9EB6B768F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4FD94CD0-6CE0-4CDA-85B6-BAC47663F9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 shapeId="0" xr:uid="{A594740E-959F-4F61-B5F8-7D68B35FE8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6290549F-EEF6-44C7-B3C6-31AC587043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B3096DDD-8E00-4E56-9492-4736B6EADF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516D45F2-558C-4D52-89D6-9B0157D262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 xr:uid="{BD20907A-07FB-49F3-8E3F-8729975C67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A5070865-5755-40CA-B4E2-3512DB04004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FA331865-2C12-4612-A2A4-96B55AA28E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8FF62103-D17B-4B33-8D85-E18269665B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 xr:uid="{AE25E379-F8C1-400C-88B8-741DA56042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 xr:uid="{8CD42085-DB53-4F36-A8F8-71049E6879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 shapeId="0" xr:uid="{CD6CCF3C-200D-4DD3-AAD2-4C62A5D7BD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0" authorId="0" shapeId="0" xr:uid="{0662DFED-7E3B-4EA7-9DC7-AF81F1E5BF9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8" authorId="0" shapeId="0" xr:uid="{E9B4E8C3-4EC2-45CA-BFAF-C94B73D6BB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6" authorId="0" shapeId="0" xr:uid="{8044AE12-C66A-48CE-9201-C8CEDADC96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4" authorId="0" shapeId="0" xr:uid="{00AAE6F6-BF05-4422-8ECA-6A99564F9C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2" authorId="0" shapeId="0" xr:uid="{32C602AD-E881-4657-A941-FD630D5777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0" authorId="0" shapeId="0" xr:uid="{A9CCD5C9-6D30-4D03-B1AD-C3AEED295EF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9" authorId="0" shapeId="0" xr:uid="{81E5FAD9-D7B6-4708-981F-DBC1AD8C24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7" authorId="0" shapeId="0" xr:uid="{EA80262C-82A4-4769-B6BD-6C78324F87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F26B23D0-D2E2-4BD6-BA7B-D8DF061CDD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3" authorId="0" shapeId="0" xr:uid="{16EAA1E7-6506-4DC5-AB7E-8248740D32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1" authorId="0" shapeId="0" xr:uid="{535C5307-056C-46F1-9B2F-1AFBFC36FB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0" authorId="0" shapeId="0" xr:uid="{4197AD9A-D6D1-41EA-AE25-6BFE0EBFE3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8" authorId="0" shapeId="0" xr:uid="{13533A3A-C5FE-4754-BED1-9B151CBF8CD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6" authorId="0" shapeId="0" xr:uid="{4356B56B-50C8-4073-A282-19EDB2D362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4" authorId="0" shapeId="0" xr:uid="{6F0C430E-0D81-4CA1-B943-35292724F9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2" authorId="0" shapeId="0" xr:uid="{B5AAB95C-22B7-4201-84EE-DDB7122A90C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0" authorId="0" shapeId="0" xr:uid="{A0FAFECF-B111-44BC-BC9D-E83FF4D5C6C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9" authorId="0" shapeId="0" xr:uid="{0A9CC978-38ED-4506-AAEC-2EC4141BD8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4C6950BA-F841-4560-AC48-B7B0B24758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5" authorId="0" shapeId="0" xr:uid="{02239E1C-8ABF-4219-A441-9C84565623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3" authorId="0" shapeId="0" xr:uid="{F83C1A34-86B8-42B0-A49E-9463A89DDE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1" authorId="0" shapeId="0" xr:uid="{621EB2A5-77A3-4982-A4BA-DB17EE364B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9" authorId="0" shapeId="0" xr:uid="{5628B1E2-4647-4115-8937-E8BCA1A205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7" authorId="0" shapeId="0" xr:uid="{6DB3048E-62CB-4401-B990-F586886BD4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5" authorId="0" shapeId="0" xr:uid="{43D7E3D5-55A6-4A26-94B4-D15554DD51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3" authorId="0" shapeId="0" xr:uid="{37A09FB1-9B7A-4D12-A857-3819BA4360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1" authorId="0" shapeId="0" xr:uid="{B0207A27-6E6C-40EF-ADC5-3B2B2376B8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9" authorId="0" shapeId="0" xr:uid="{4DBB64F2-E35E-49AD-8B67-7FD55B296A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8" authorId="0" shapeId="0" xr:uid="{95C320C3-0598-440A-B661-15C0F8F942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6" authorId="0" shapeId="0" xr:uid="{76BB6277-3CB4-43F6-B61B-354A20E613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4" authorId="0" shapeId="0" xr:uid="{003B072E-2A2B-4348-9B95-CFD73840D5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2" authorId="0" shapeId="0" xr:uid="{F0D2749F-E2BC-4811-80B4-7233C460A9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1" authorId="0" shapeId="0" xr:uid="{846402FA-08A9-48F0-842E-E4B7973313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9" authorId="0" shapeId="0" xr:uid="{B3DD344D-E137-432A-935F-EA31E2BC68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8" authorId="0" shapeId="0" xr:uid="{AD29AE88-20CD-4CD0-8AF8-E8EC772670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6" authorId="0" shapeId="0" xr:uid="{4109539C-7FC6-4C24-AC3C-49ED19DA12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4" authorId="0" shapeId="0" xr:uid="{A34D0FC8-7B4C-4746-85C7-D236FA0B4C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3" authorId="0" shapeId="0" xr:uid="{F9919CD2-DAE9-4359-AFB9-48CD8265E1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1" authorId="0" shapeId="0" xr:uid="{F4F5C0E3-62AA-4C08-AB0C-A3EAC88A15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9" authorId="0" shapeId="0" xr:uid="{0ADF570D-3FAA-4C8D-9979-3C5A535CD3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8" authorId="0" shapeId="0" xr:uid="{03535EC2-19B7-4052-88BF-FAD15A0692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6" authorId="0" shapeId="0" xr:uid="{C559EC2B-245B-4633-9212-39E6AA07FB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4" authorId="0" shapeId="0" xr:uid="{D4CA164C-A495-4EA1-97D8-B21310F2E8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2" authorId="0" shapeId="0" xr:uid="{EFFBCFF6-FC0B-4F62-93EE-D1A934B0CB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BB02FDB4-00F4-4E65-BB5C-C6B74B7D0B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689E0555-5FF8-4048-ADA7-C07156B5E68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CC1AC729-9557-4360-9B95-7FD6AA3DBB5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8B01B639-2906-4F0D-A297-F1AC2B7D02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6C1C88F9-E9AA-4449-ABB8-27AC1C03E3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" authorId="0" shapeId="0" xr:uid="{6847D661-2CA6-4243-A017-498A1E4DDB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75B64F60-FC24-4B31-BC51-5B0192025A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614D203E-13FC-4028-9471-FC5526FA58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329B2811-2893-4128-AA5F-09D128D9D2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64EB0ADD-F610-4DAA-BB3B-8D06D2012F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 xr:uid="{AF8DE898-72EA-4736-AEDD-BAD92FA3E0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06B165F6-A481-4D15-BEF0-D9F3D2038A5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289E76C7-BD11-4BD4-A201-752C5C4E53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5" authorId="0" shapeId="0" xr:uid="{5124FEC9-829D-4F34-8045-398C83923E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3" authorId="0" shapeId="0" xr:uid="{2C59992D-86F5-49EE-A5E9-C881A1FEC7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 xr:uid="{F5AA993B-D933-4982-9392-A0D9E958B4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 shapeId="0" xr:uid="{6C563D60-7577-459B-8D0C-95D83C0D61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9" authorId="0" shapeId="0" xr:uid="{788052B0-41E6-4CFC-A28D-CDEB0FEA21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8" authorId="0" shapeId="0" xr:uid="{CBB954C7-1195-4FCB-AA8A-805004D1FB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6" authorId="0" shapeId="0" xr:uid="{71B03DB3-C981-4EB3-A9DD-FCCDF8280C7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5" authorId="0" shapeId="0" xr:uid="{91054527-BE05-4DB0-A5C9-272A440182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3" authorId="0" shapeId="0" xr:uid="{E66E0649-8DB9-4E98-A0E9-B13D8C2B02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1" authorId="0" shapeId="0" xr:uid="{886093B0-4D07-4A04-ABDF-BBC809B276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0" authorId="0" shapeId="0" xr:uid="{D2B19EB6-0E5D-40EF-8131-D0135192BC1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9" authorId="0" shapeId="0" xr:uid="{F6BE9B47-7465-4A25-8057-07401A4562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7" authorId="0" shapeId="0" xr:uid="{F720E859-4B06-4407-B080-7CFB6BFC1A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5" authorId="0" shapeId="0" xr:uid="{191A9C9C-EB86-4883-AD4E-F5C956C8B45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4" authorId="0" shapeId="0" xr:uid="{0A27EB35-2CA4-4B8A-86FF-D02D71E1C6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2" authorId="0" shapeId="0" xr:uid="{F1F75ED6-D8CE-4F94-B3BB-0F366D1447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1" authorId="0" shapeId="0" xr:uid="{6EF1F051-3216-4983-8FBD-6873237635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0" authorId="0" shapeId="0" xr:uid="{A2D7CB4E-E952-4E74-AF52-8D6BD706CC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9" authorId="0" shapeId="0" xr:uid="{43D3D459-9C4D-4BB4-B2E8-ABD9D41D9E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7" authorId="0" shapeId="0" xr:uid="{EA1B8ED7-1E2E-4129-8F71-8D368FD64F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5" authorId="0" shapeId="0" xr:uid="{61E796BA-500F-46DA-9AD2-56CCA50C77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E2A04813-1CE7-4AF5-A85A-CDE05B79BC2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1" authorId="0" shapeId="0" xr:uid="{90ADF090-193A-4726-A27C-CE482015C1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9" authorId="0" shapeId="0" xr:uid="{92383E31-C509-47AB-B4D0-A30FDBDF0BE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7" authorId="0" shapeId="0" xr:uid="{774E9696-07EE-4973-A3FB-28C6C541D8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5" authorId="0" shapeId="0" xr:uid="{32F16900-B4DD-4D8B-934A-46903C863A1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3" authorId="0" shapeId="0" xr:uid="{8BD3FC73-37EE-44CD-8B13-0A6C7C7E52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1" authorId="0" shapeId="0" xr:uid="{F3CC1149-F314-4028-A5E2-B9A051D7D6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9" authorId="0" shapeId="0" xr:uid="{AB71A8D6-B539-4896-BE3C-9D232639C5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8" authorId="0" shapeId="0" xr:uid="{590F5744-1E42-4ACB-97BE-62DF5D192F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7" authorId="0" shapeId="0" xr:uid="{AA9B2B65-6E44-4F95-BFBD-82A38D5B35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5" authorId="0" shapeId="0" xr:uid="{5DCFD526-5C8F-4036-BAA6-E1D963F997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3" authorId="0" shapeId="0" xr:uid="{8066532D-321E-4A41-A857-DF64D3225C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2" authorId="0" shapeId="0" xr:uid="{327188A5-551E-48BE-A231-9AA62D6E83A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0" authorId="0" shapeId="0" xr:uid="{4B6148AE-7BFE-491B-AD13-7A096E1E6C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B0D28FE3-56CB-46FD-B52D-93B4F00B9C0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8" authorId="0" shapeId="0" xr:uid="{6530D90E-B4FB-4165-81A5-B6DDF5718F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6" authorId="0" shapeId="0" xr:uid="{482772EB-83FE-4FAA-97FA-A27E60E1EC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4" authorId="0" shapeId="0" xr:uid="{C4BAD0FF-821A-45CD-BB88-92D3F66AD4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2" authorId="0" shapeId="0" xr:uid="{960672F2-E934-4AF0-A0BB-1B531464478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1" authorId="0" shapeId="0" xr:uid="{CE5D8CC1-864F-4D1E-B0AE-441C3D4188C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9" authorId="0" shapeId="0" xr:uid="{45C6510B-7B9F-4F8F-8626-876AB05F58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7" authorId="0" shapeId="0" xr:uid="{0C6CF87D-A057-4CE8-ADDD-B6B30A7710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5" authorId="0" shapeId="0" xr:uid="{18089508-C7E2-47D1-9B7F-069333CEA30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3" authorId="0" shapeId="0" xr:uid="{1D0A7019-0EA5-4BE2-B3A5-2F42E65995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1" authorId="0" shapeId="0" xr:uid="{654A7AFD-3D08-4979-93AC-AE71A71A950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00" authorId="0" shapeId="0" xr:uid="{0611BF0F-DB9F-4805-A82F-D5E8BB4DEC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8" authorId="0" shapeId="0" xr:uid="{B0D02B51-F18A-4F36-BFF5-423C937DAC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8DC6F588-1CEF-4954-BF08-C9B38DC0ED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32DBE42D-8ED6-44C3-A2F8-77A954A0E3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7F568DA9-3517-41C3-9447-01DB987358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42EBDBEE-9996-4E37-876D-6888DFBFCB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1C6A5A4B-A0AB-4530-800C-C4BB948C4C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CEBB0B22-BED1-4B1F-A9A8-50836ED23F1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EBC553EE-ED02-44A7-9B7B-36D9834DE3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F570EF46-C1A0-49F9-BA8E-6EC2D0F35F3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4EFF3BF9-6486-4B2A-AF06-0C254958FE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 shapeId="0" xr:uid="{6072377A-AC34-49DC-8D37-07E1E59158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1" authorId="0" shapeId="0" xr:uid="{7E9F6D4D-92E6-4274-A1EA-6A94B07326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6AD83D38-232C-4F3F-8CF8-F531E8AC94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1EBA6EB9-95D0-4D06-8EE5-EB802C63E5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 shapeId="0" xr:uid="{08EDEBE1-092B-475C-9BFD-F8F68B49C6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 xr:uid="{62226761-5CD4-43E0-9F01-8DE9C3AA2E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 xr:uid="{39111077-F3C3-4BB2-8419-350B6C22B6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 shapeId="0" xr:uid="{12E75E1E-1430-4BB0-A239-84146994FA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 shapeId="0" xr:uid="{888C5EFB-02A8-4D2A-8E70-6BB4716D5C3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 shapeId="0" xr:uid="{98943574-DED1-4814-BF72-CF3552E8D75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5" authorId="0" shapeId="0" xr:uid="{DDA4829A-6568-4526-A47E-A273763134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3" authorId="0" shapeId="0" xr:uid="{DFF215E2-26C4-4F3F-8683-B325F26A48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2" authorId="0" shapeId="0" xr:uid="{85B0C8A8-A2ED-48FF-8035-2F25FFDCF8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1" authorId="0" shapeId="0" xr:uid="{DA8FB617-6370-4E7A-9155-6DA6480EE1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9" authorId="0" shapeId="0" xr:uid="{507F3B4E-6C5B-4ABA-8363-4EE6DD1B8C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7" authorId="0" shapeId="0" xr:uid="{9C087237-32A5-45EB-AA5C-267421C7AD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6" authorId="0" shapeId="0" xr:uid="{68E82410-45D1-4B6F-A24B-D7ACBD9A08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4" authorId="0" shapeId="0" xr:uid="{1532280C-6129-4B35-9CBB-E8BDD1FA13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3" authorId="0" shapeId="0" xr:uid="{1BE1D4EF-CE5E-4E8E-9DC6-93355135CDD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2" authorId="0" shapeId="0" xr:uid="{85E4EDBA-A277-4697-ABBA-462A05C2B4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0" authorId="0" shapeId="0" xr:uid="{0DC29940-2859-4381-AD9C-CB8BB140E5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8" authorId="0" shapeId="0" xr:uid="{0336ED01-C596-4620-8B50-2C8F8037E1B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6" authorId="0" shapeId="0" xr:uid="{21EE79B1-8F86-4880-8F15-ED32615D55E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5" authorId="0" shapeId="0" xr:uid="{EE52599C-AE92-449D-BEA0-7C92DA45B13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4" authorId="0" shapeId="0" xr:uid="{E96A493D-9183-4657-8168-85BF720D00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CCF36EED-4509-4942-A10B-F148BCC02C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1" authorId="0" shapeId="0" xr:uid="{50C79596-161F-478C-B22E-2489D044F4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9" authorId="0" shapeId="0" xr:uid="{5C44D6EF-4483-42EC-8029-5C86B9B76D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8" authorId="0" shapeId="0" xr:uid="{D6CA4625-2F4B-475A-B552-1E2DCCABAC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6" authorId="0" shapeId="0" xr:uid="{CB47836E-D0BC-4392-B1F3-92F0E1D46D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4" authorId="0" shapeId="0" xr:uid="{9EC2F2C8-6734-4229-8C0F-E40074E8A7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2" authorId="0" shapeId="0" xr:uid="{D28B7C05-336A-43A3-8D06-6EF1EE879C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0" authorId="0" shapeId="0" xr:uid="{6DC2C0CB-901A-4832-8D1A-BBDB10AE247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8" authorId="0" shapeId="0" xr:uid="{896C9DAC-A96A-43FD-BDF5-1C2EF0EE9D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6" authorId="0" shapeId="0" xr:uid="{51ECCF37-A8F2-4524-BA10-A385C4FE69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4" authorId="0" shapeId="0" xr:uid="{05E8C5C5-2FF9-46F7-A23C-58F9856482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2" authorId="0" shapeId="0" xr:uid="{954F3A34-BE42-4BF8-9956-8571BE4E43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1" authorId="0" shapeId="0" xr:uid="{76CF4DCD-DE48-4CC6-AF15-5532009DAA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9" authorId="0" shapeId="0" xr:uid="{88E769C5-D83A-42E3-900D-5D9772A1AA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7" authorId="0" shapeId="0" xr:uid="{9D4D6CA3-A7BD-4A08-9578-FD3F2D2119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5" authorId="0" shapeId="0" xr:uid="{A221152D-7319-44B3-AE9B-E74FB03AD93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3" authorId="0" shapeId="0" xr:uid="{DBF47FDC-B5C7-4452-A435-73F69A9E6A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1" authorId="0" shapeId="0" xr:uid="{18BEC926-4F95-4EE8-A0C6-A45AF68E6F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0" authorId="0" shapeId="0" xr:uid="{EEB4753C-5736-4739-960B-DB44B2B78A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 shapeId="0" xr:uid="{8818F9A5-3B36-418C-A441-5F6FC339E9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 shapeId="0" xr:uid="{66144235-8C4E-43D9-A03E-A3FDAA1B9B6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 shapeId="0" xr:uid="{E9F579AF-3523-4E76-8167-044698E479C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4" authorId="0" shapeId="0" xr:uid="{443C1578-72A4-4C16-84F0-D93001D07D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2" authorId="0" shapeId="0" xr:uid="{FADDD90F-645B-4AC6-9CB9-D2A47DD06A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0" authorId="0" shapeId="0" xr:uid="{F68EE8AA-E47F-4B2F-8A9F-8D80D398C5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8" authorId="0" shapeId="0" xr:uid="{542435E8-C71F-41CE-882E-713EF66D3F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7" authorId="0" shapeId="0" xr:uid="{32B0716A-E051-4FBA-86E4-2BE656B7FE8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5" authorId="0" shapeId="0" xr:uid="{D9FEC2BB-DA5D-4FF0-8BB1-28E5E2785D6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53" authorId="0" shapeId="0" xr:uid="{E96F2562-1183-4AEA-A156-87F43A192C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71" authorId="0" shapeId="0" xr:uid="{E87EC715-7131-4E47-8243-0098DBE6A4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<sst xmlns="http://schemas.openxmlformats.org/spreadsheetml/2006/main" count="14920" uniqueCount="622">
  <si>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</si>
  <si>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</si>
  <si>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</si>
  <si>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</si>
  <si>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</si>
  <si>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</si>
  <si>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</si>
  <si>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</si>
  <si>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</si>
  <si>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</si>
  <si>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</si>
  <si>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</si>
  <si>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</si>
  <si>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</si>
  <si>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</si>
  <si>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</si>
  <si>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</si>
  <si>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</si>
  <si>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</si>
  <si>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</si>
  <si>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</si>
  <si>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</si>
  <si>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</si>
  <si>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</si>
  <si>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</si>
  <si>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</si>
  <si>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</si>
  <si>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</si>
  <si>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</si>
  <si>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</si>
  <si>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</si>
  <si>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</si>
  <si>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</si>
  <si>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</si>
  <si>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</si>
  <si>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</si>
  <si>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</si>
  <si>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</si>
  <si>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</si>
  <si>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</si>
  <si>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</si>
  <si>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</si>
  <si>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</si>
  <si>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</si>
  <si>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</si>
  <si>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</si>
  <si>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</si>
  <si>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</si>
  <si>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</si>
  <si>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</si>
  <si>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</si>
  <si>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</si>
  <si>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</si>
  <si>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</si>
  <si>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</si>
  <si>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</si>
  <si>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</si>
  <si>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</si>
  <si>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</si>
  <si>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</si>
  <si>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</si>
  <si>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</si>
  <si>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</si>
  <si>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</si>
  <si>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</si>
  <si>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</si>
  <si>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</si>
  <si>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</si>
  <si>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</si>
  <si>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</si>
  <si>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</si>
  <si>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</si>
  <si>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</si>
  <si>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</si>
  <si>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</si>
  <si>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</si>
  <si>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</si>
  <si>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</si>
  <si>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</si>
  <si>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</si>
  <si>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</si>
  <si>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</si>
  <si>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</si>
  <si>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</si>
  <si>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</si>
  <si>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</si>
  <si>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</si>
  <si>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</si>
  <si>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</si>
  <si>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</si>
  <si>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</si>
  <si>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</si>
  <si>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</si>
  <si>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</si>
  <si>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</si>
  <si>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100</t>
  </si>
  <si>
    <t>&lt; 10</t>
  </si>
  <si>
    <t>&lt; 0.2</t>
  </si>
  <si>
    <t>Au</t>
  </si>
  <si>
    <t>BF*MS</t>
  </si>
  <si>
    <t>BF*OES/MS</t>
  </si>
  <si>
    <t>IRC</t>
  </si>
  <si>
    <t>PF*MS</t>
  </si>
  <si>
    <t>PF*OES</t>
  </si>
  <si>
    <t>&lt; 50</t>
  </si>
  <si>
    <t>&lt; 1</t>
  </si>
  <si>
    <t>&lt; 2</t>
  </si>
  <si>
    <t>&lt; 5</t>
  </si>
  <si>
    <t>&lt; 0.1</t>
  </si>
  <si>
    <t>&lt; 0.01</t>
  </si>
  <si>
    <t>C</t>
  </si>
  <si>
    <t>Round</t>
  </si>
  <si>
    <t>Replicate</t>
  </si>
  <si>
    <t>INAA</t>
  </si>
  <si>
    <t>4A*OES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</si>
  <si>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</si>
  <si>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</si>
  <si>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</si>
  <si>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</si>
  <si>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</si>
  <si>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</si>
  <si>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</si>
  <si>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</si>
  <si>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</si>
  <si>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</si>
  <si>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</si>
  <si>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</si>
  <si>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</si>
  <si>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</si>
  <si>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</si>
  <si>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Method Codes:</t>
  </si>
  <si>
    <t>indeterminate</t>
  </si>
  <si>
    <t>one relative standard deviation</t>
  </si>
  <si>
    <t>one standard deviation</t>
  </si>
  <si>
    <t>U, ppm</t>
  </si>
  <si>
    <t>Borate / Peroxide Fusion ICP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</si>
  <si>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</si>
  <si>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</si>
  <si>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</si>
  <si>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</si>
  <si>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</si>
  <si>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</si>
  <si>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</si>
  <si>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</si>
  <si>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</si>
  <si>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</si>
  <si>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</si>
  <si>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</si>
  <si>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</si>
  <si>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</si>
  <si>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</si>
  <si>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</si>
  <si>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</si>
  <si>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</si>
  <si>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</si>
  <si>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</si>
  <si>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</si>
  <si>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</si>
  <si>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</si>
  <si>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</si>
  <si>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</si>
  <si>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</si>
  <si>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</si>
  <si>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</si>
  <si>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</si>
  <si>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</si>
  <si>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</si>
  <si>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</si>
  <si>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</si>
  <si>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</si>
  <si>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</si>
  <si>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</si>
  <si>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</si>
  <si>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</si>
  <si>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</si>
  <si>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</si>
  <si>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</si>
  <si>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</si>
  <si>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</si>
  <si>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</si>
  <si>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</si>
  <si>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</si>
  <si>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</si>
  <si>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</si>
  <si>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</si>
  <si>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</si>
  <si>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</si>
  <si>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</si>
  <si>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</si>
  <si>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</si>
  <si>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</si>
  <si>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</si>
  <si>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</si>
  <si>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</si>
  <si>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</si>
  <si>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</si>
  <si>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</si>
  <si>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</si>
  <si>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</si>
  <si>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</si>
  <si>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</si>
  <si>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Response (ppm)</t>
  </si>
  <si>
    <t>Upscaled
Value (ppm)</t>
  </si>
  <si>
    <t>ANSLu</t>
  </si>
  <si>
    <t>Aqua Regia Digestion</t>
  </si>
  <si>
    <t>Pb Fire Assay</t>
  </si>
  <si>
    <t>&lt; 0.05</t>
  </si>
  <si>
    <t>Au, ppm</t>
  </si>
  <si>
    <t>S, wt.%</t>
  </si>
  <si>
    <t>As, ppm</t>
  </si>
  <si>
    <t>Bi, ppm</t>
  </si>
  <si>
    <t>Cd, ppm</t>
  </si>
  <si>
    <t>Cu, wt.%</t>
  </si>
  <si>
    <t>Er, ppm</t>
  </si>
  <si>
    <t>Ge, ppm</t>
  </si>
  <si>
    <t>Sb, ppm</t>
  </si>
  <si>
    <t>Te, ppm</t>
  </si>
  <si>
    <t>W, ppm</t>
  </si>
  <si>
    <t>Ag, ppm</t>
  </si>
  <si>
    <t>Se, ppm</t>
  </si>
  <si>
    <t>B, ppm</t>
  </si>
  <si>
    <t>Hg, ppm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</si>
  <si>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</si>
  <si>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</si>
  <si>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</si>
  <si>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</si>
  <si>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</si>
  <si>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</si>
  <si>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</si>
  <si>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</si>
  <si>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</si>
  <si>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</si>
  <si>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</si>
  <si>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</si>
  <si>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</si>
  <si>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</si>
  <si>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</si>
  <si>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</si>
  <si>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</si>
  <si>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</si>
  <si>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</si>
  <si>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</si>
  <si>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</si>
  <si>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</si>
  <si>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</si>
  <si>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</si>
  <si>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</si>
  <si>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</si>
  <si>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</si>
  <si>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</si>
  <si>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</si>
  <si>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FA*AAS</t>
  </si>
  <si>
    <t>FA*MS</t>
  </si>
  <si>
    <t>FA*OES</t>
  </si>
  <si>
    <t>0.085g</t>
  </si>
  <si>
    <t>50g</t>
  </si>
  <si>
    <t>40g</t>
  </si>
  <si>
    <t>Mean</t>
  </si>
  <si>
    <t>Median</t>
  </si>
  <si>
    <t>Std Dev.</t>
  </si>
  <si>
    <t>PDM3</t>
  </si>
  <si>
    <t>Z-Score (Absolute)</t>
  </si>
  <si>
    <t>NA</t>
  </si>
  <si>
    <t>13</t>
  </si>
  <si>
    <t>AR*AAS</t>
  </si>
  <si>
    <t>AR*MS</t>
  </si>
  <si>
    <t>15g</t>
  </si>
  <si>
    <t>Indicative</t>
  </si>
  <si>
    <t>PF*OES/MS</t>
  </si>
  <si>
    <t>&lt; 20</t>
  </si>
  <si>
    <t>Results from laboratories 10, 12 and 13 were removed due to their 100 ppm reading resolution.</t>
  </si>
  <si>
    <t>&lt; 3</t>
  </si>
  <si>
    <t>Results from laboratory 5 were removed due to their 1 ppm reading resolution.</t>
  </si>
  <si>
    <t>Results from laboratories 1, 7, 11, 14 and 21 were removed due to their 0.1 wt.% reading resolution.</t>
  </si>
  <si>
    <t>Results from laboratories 6, 10, 12 and 13 were removed due to their 10 ppm reading resolution.</t>
  </si>
  <si>
    <t>&lt; 500</t>
  </si>
  <si>
    <t>&lt; 70</t>
  </si>
  <si>
    <t>Results from laboratory 15 were removed due to their 1 ppm reading resolution.</t>
  </si>
  <si>
    <t>Results from laboratories 1, 5 and 7 were removed due to their 0.1 ppm reading resolution.</t>
  </si>
  <si>
    <t>&lt; 0.3</t>
  </si>
  <si>
    <t>Results from laboratory 7 were removed due to their 0.1 ppm reading resolution.</t>
  </si>
  <si>
    <t>Results from laboratories 1, 5, 10, 11 and 13 were removed due to their 10 ppm reading resolution.</t>
  </si>
  <si>
    <t>&lt; 8</t>
  </si>
  <si>
    <t>&gt; 64</t>
  </si>
  <si>
    <t>Results from laboratories 5 and 7 were removed due to their 0.1 ppm reading resolution.</t>
  </si>
  <si>
    <t>Results from laboratory 2 were removed due to their 1 ppm reading resolution.</t>
  </si>
  <si>
    <t>&lt; 0.5</t>
  </si>
  <si>
    <t>&lt; 0.6</t>
  </si>
  <si>
    <t>Results from laboratories 1, 2, 7, 14 and 21 were removed due to their 1 ppm reading resolution.</t>
  </si>
  <si>
    <t>&lt; 2.5</t>
  </si>
  <si>
    <r>
      <t>SiO</t>
    </r>
    <r>
      <rPr>
        <vertAlign val="subscript"/>
        <sz val="12"/>
        <rFont val="Arial"/>
        <family val="2"/>
      </rPr>
      <t>2</t>
    </r>
  </si>
  <si>
    <t>4A*MS</t>
  </si>
  <si>
    <t>4A*OES/MS</t>
  </si>
  <si>
    <t>Results from laboratories 1, 5, 16 and 22 were removed due to their 0.1 ppm reading resolution.</t>
  </si>
  <si>
    <t>&gt; 1000</t>
  </si>
  <si>
    <t>Results from laboratories 6, 16 and 22 were removed due to their 1 ppm reading resolution.</t>
  </si>
  <si>
    <t>Results from laboratory 2.03 were removed due to their systematic bias.</t>
  </si>
  <si>
    <t>Results from laboratories 5 and 6 were removed due to their 0.1 ppm reading resolution.</t>
  </si>
  <si>
    <t>Results from laboratory 6 were removed due to their 0.1 ppm reading resolution.</t>
  </si>
  <si>
    <t>Results from laboratory 22 were removed due to their 1 ppm reading resolution.</t>
  </si>
  <si>
    <t>Results from laboratories 1, 5, 7, 14, 22 and 24 were removed due to their 0.1 ppm reading resolution.</t>
  </si>
  <si>
    <t>Results from laboratory 5 were removed due to their 0.1 ppm reading resolution.</t>
  </si>
  <si>
    <t>Results from laboratories 15, 20 and 21 were removed due to their 1 ppm reading resolution.</t>
  </si>
  <si>
    <t>&lt; 0.002</t>
  </si>
  <si>
    <t>&lt; 0.005</t>
  </si>
  <si>
    <t>Results from laboratories 1, 5 and 16 were removed due to their 1 ppm reading resolution.</t>
  </si>
  <si>
    <t>Results from laboratories 5, 6 and 22 were removed due to their 0.1 ppm reading resolution.</t>
  </si>
  <si>
    <t>Results from laboratory 22 were removed due to their 0.1 ppm reading resolution.</t>
  </si>
  <si>
    <t>Results from laboratories 5, 6, 20 and 21 were removed due to their 0.1 ppm reading resolution.</t>
  </si>
  <si>
    <t>AR*OES/MS</t>
  </si>
  <si>
    <t>AR*OES</t>
  </si>
  <si>
    <t>01g</t>
  </si>
  <si>
    <t>0.5g</t>
  </si>
  <si>
    <t>0.2g</t>
  </si>
  <si>
    <t>0.25g</t>
  </si>
  <si>
    <t>Results from laboratories 7, 15 and 22 were removed due to their 0.1 ppm reading resolution.</t>
  </si>
  <si>
    <t>Results from laboratories 5 and 20 were removed due to their 0.1 ppm reading resolution.</t>
  </si>
  <si>
    <t>Results from laboratory 7 were removed due to their 1 ppm reading resolution.</t>
  </si>
  <si>
    <t>Results from laboratories 7 and 22 were removed due to their 0.1 ppm reading resolution.</t>
  </si>
  <si>
    <t>Results from laboratories 5 and 22 were removed due to their 0.1 ppm reading resolution.</t>
  </si>
  <si>
    <t>Results from laboratory 1 were removed due to their 0.01 ppm reading resolution.</t>
  </si>
  <si>
    <t>Results from laboratories 7, 20 and 21 were removed due to their 1 ppm reading resolution.</t>
  </si>
  <si>
    <t>Results from laboratory 2.25 were removed due to their systematic bias.</t>
  </si>
  <si>
    <t>Results from laboratories 1, 5 and 22 were removed due to their 0.1 ppm reading resolution.</t>
  </si>
  <si>
    <t>&lt; 0.001</t>
  </si>
  <si>
    <t>Results from laboratories 1 and 7 were removed due to their 1 ppm reading resolution.</t>
  </si>
  <si>
    <t>Results from laboratories 14 and 16 were removed due to their 0.01 ppm reading resolution.</t>
  </si>
  <si>
    <t>Results from laboratories 1, 5, 16, 20 and 22 were removed due to their 0.1 ppm reading resolution.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</si>
  <si>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</si>
  <si>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</si>
  <si>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</si>
  <si>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</si>
  <si>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</si>
  <si>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</si>
  <si>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</si>
  <si>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inductively coupled plasma mass spectroscopy</t>
  </si>
  <si>
    <t>lithium borate fusion with ICP-OES or ICP-MS finish</t>
  </si>
  <si>
    <t>fire assay with atomic absorption spectroscopy</t>
  </si>
  <si>
    <t>fire assay with inductively coupled plasma mass spectroscopy</t>
  </si>
  <si>
    <t>fire assay with inductively coupled plasma optical emission spectroscopy</t>
  </si>
  <si>
    <t>instrumental neutron activation analysis</t>
  </si>
  <si>
    <t>infrared combustion</t>
  </si>
  <si>
    <t>sodium peroxide fusion with inductively coupled plasma mass spectroscopy</t>
  </si>
  <si>
    <t>sodium peroxide fusion with inductively coupled plasma optical emission spectroscopy</t>
  </si>
  <si>
    <t>sodium peroxide fusion with ICP-OES or ICP-MS finish</t>
  </si>
  <si>
    <t>AGAT Laboratories, Thunder Bay, Ontario, Canada</t>
  </si>
  <si>
    <t>ALS, Lima, Peru</t>
  </si>
  <si>
    <t>ALS, Loughrea, Galway, Ireland</t>
  </si>
  <si>
    <t>ALS, Malaga, WA, Australia</t>
  </si>
  <si>
    <t>American Assay Laboratories, Sparks, Nevada, USA</t>
  </si>
  <si>
    <t>ANSTO, Lucas Heights, NSW, Australia</t>
  </si>
  <si>
    <t>Bureau Veritas Commodities Canada Ltd, Vancouver, BC, Canada</t>
  </si>
  <si>
    <t>Gekko Assay Labs, Ballarat, VIC, Australia</t>
  </si>
  <si>
    <t>Inspectorate (BV), Lima, Peru</t>
  </si>
  <si>
    <t>Intertek, Cupang, Muntinlupa, Philippines</t>
  </si>
  <si>
    <t>Intertek, Perth, WA, Australia</t>
  </si>
  <si>
    <t>Intertek, Townsville, QLD, Australia</t>
  </si>
  <si>
    <t>Intertek Genalysis, Adelaide, SA, Australia</t>
  </si>
  <si>
    <t>Intertek Minerals Ltd, Tarkwa, Western Region, Ghana</t>
  </si>
  <si>
    <t>Lucid Laboratories Private Limited, Hyderabad, Telangana, India</t>
  </si>
  <si>
    <t>On Site Laboratory Services, Bendigo, VIC, Australia</t>
  </si>
  <si>
    <t>PT Geoservices Ltd, Cikarang, Jakarta Raya, Indonesia</t>
  </si>
  <si>
    <t>PT Indo Mineral Research, Bungursari, West Java, Indonesia</t>
  </si>
  <si>
    <t>PT Intertek Utama Services, Jakarta Timur, DKI Jakarta, Indonesia</t>
  </si>
  <si>
    <t>SGS Canada Inc., Vancouver, BC, Canada</t>
  </si>
  <si>
    <t>SGS Geosol Laboratorios Ltda, Vespasiano, Minas Gerais, Brazil</t>
  </si>
  <si>
    <t>SGS Tarkwa, Tarkwa, Western Region, Ghana</t>
  </si>
  <si>
    <t>Shiva Analyticals Ltd, Bangalore North, Karnataka, India</t>
  </si>
  <si>
    <t>Skyline Assayers &amp; Laboratories, Tucson, Arizona, USA</t>
  </si>
  <si>
    <t>Stewart Assay &amp; Environmental Laboratories LLC, Kara-Balta, Chüy, Kyrgyzstan</t>
  </si>
  <si>
    <t>Au, Gold (ppm)</t>
  </si>
  <si>
    <t>S, Sulphur (wt.%)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</si>
  <si>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</si>
  <si>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</si>
  <si>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</si>
  <si>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</si>
  <si>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</si>
  <si>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</si>
  <si>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</si>
  <si>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</si>
  <si>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</si>
  <si>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</si>
  <si>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</si>
  <si>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</si>
  <si>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</si>
  <si>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</si>
  <si>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</si>
  <si>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</si>
  <si>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</si>
  <si>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</si>
  <si>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Ge, Germanium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</si>
  <si>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</si>
  <si>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</si>
  <si>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</si>
  <si>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</si>
  <si>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</si>
  <si>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</si>
  <si>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</si>
  <si>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</si>
  <si>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</si>
  <si>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</si>
  <si>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</si>
  <si>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</si>
  <si>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</si>
  <si>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</si>
  <si>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</si>
  <si>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</si>
  <si>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</si>
  <si>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Sb, Antimony (ppm)</t>
  </si>
  <si>
    <t>Sc, Scandium (ppm)</t>
  </si>
  <si>
    <r>
      <t>SiO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, Silicon dioxide (wt.%)</t>
    </r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</si>
  <si>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</si>
  <si>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</si>
  <si>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</si>
  <si>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</si>
  <si>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</si>
  <si>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</si>
  <si>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</si>
  <si>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</si>
  <si>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</si>
  <si>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</si>
  <si>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</si>
  <si>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</si>
  <si>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</si>
  <si>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</si>
  <si>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</si>
  <si>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</si>
  <si>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</si>
  <si>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Ag, Silver (ppm)</t>
  </si>
  <si>
    <t>Na, Sodium (wt.%)</t>
  </si>
  <si>
    <t>Se, Selenium (ppm)</t>
  </si>
  <si>
    <t>B, Boron (ppm)</t>
  </si>
  <si>
    <t>Hg, Mercury (ppm)</t>
  </si>
  <si>
    <r>
      <t>SiO</t>
    </r>
    <r>
      <rPr>
        <vertAlign val="subscript"/>
        <sz val="8.5"/>
        <color theme="10"/>
        <rFont val="Arial"/>
        <family val="2"/>
      </rPr>
      <t>2</t>
    </r>
    <r>
      <rPr>
        <sz val="8.5"/>
        <color theme="10"/>
        <rFont val="Arial"/>
        <family val="2"/>
      </rPr>
      <t>, wt.%</t>
    </r>
  </si>
  <si>
    <t>Analytical results for Au in OREAS 114 (Certified Value 0.06 ppm)</t>
  </si>
  <si>
    <t>Analytical results for Au in OREAS 114 (Certified Value 0.061 ppm)</t>
  </si>
  <si>
    <t>Analytical results for C in OREAS 114 (Indicative Value 0.139 wt.%)</t>
  </si>
  <si>
    <t>Analytical results for S in OREAS 114 (Certified Value 1.74 wt.%)</t>
  </si>
  <si>
    <t>Analytical results for Ag in OREAS 114 (Indicative Value &lt; 5 ppm)</t>
  </si>
  <si>
    <t>Analytical results for Al in OREAS 114 (Certified Value 6.89 wt.%)</t>
  </si>
  <si>
    <t>Analytical results for As in OREAS 114 (Certified Value 19.4 ppm)</t>
  </si>
  <si>
    <t>Analytical results for B in OREAS 114 (Indicative Value 24.1 ppm)</t>
  </si>
  <si>
    <t>Analytical results for Ba in OREAS 114 (Certified Value 1861 ppm)</t>
  </si>
  <si>
    <t>Analytical results for Be in OREAS 114 (Certified Value 1.97 ppm)</t>
  </si>
  <si>
    <t>Analytical results for Bi in OREAS 114 (Certified Value 2.09 ppm)</t>
  </si>
  <si>
    <t>Analytical results for Ca in OREAS 114 (Certified Value 0.972 wt.%)</t>
  </si>
  <si>
    <t>Analytical results for Cd in OREAS 114 (Certified Value 1.02 ppm)</t>
  </si>
  <si>
    <t>Analytical results for Ce in OREAS 114 (Certified Value 59 ppm)</t>
  </si>
  <si>
    <t>Analytical results for Co in OREAS 114 (Certified Value 23.2 ppm)</t>
  </si>
  <si>
    <t>Analytical results for Cr in OREAS 114 (Certified Value 81 ppm)</t>
  </si>
  <si>
    <t>Analytical results for Cs in OREAS 114 (Certified Value 3.87 ppm)</t>
  </si>
  <si>
    <t>Analytical results for Cu in OREAS 114 (Certified Value 0.835 wt.%)</t>
  </si>
  <si>
    <t>Analytical results for Dy in OREAS 114 (Certified Value 2.54 ppm)</t>
  </si>
  <si>
    <t>Analytical results for Er in OREAS 114 (Certified Value 0.84 ppm)</t>
  </si>
  <si>
    <t>Analytical results for Eu in OREAS 114 (Certified Value 0.85 ppm)</t>
  </si>
  <si>
    <t>Analytical results for Fe in OREAS 114 (Certified Value 5.68 wt.%)</t>
  </si>
  <si>
    <t>Analytical results for Ga in OREAS 114 (Certified Value 17.6 ppm)</t>
  </si>
  <si>
    <t>Analytical results for Gd in OREAS 114 (Certified Value 4 ppm)</t>
  </si>
  <si>
    <t>Analytical results for Ge in OREAS 114 (Certified Value 1.02 ppm)</t>
  </si>
  <si>
    <t>Analytical results for Hf in OREAS 114 (Certified Value 4.91 ppm)</t>
  </si>
  <si>
    <t>Analytical results for Ho in OREAS 114 (Certified Value 0.38 ppm)</t>
  </si>
  <si>
    <t>Analytical results for In in OREAS 114 (Certified Value &lt; 0.2 ppm)</t>
  </si>
  <si>
    <t>Analytical results for K in OREAS 114 (Certified Value 2.2 wt.%)</t>
  </si>
  <si>
    <t>Analytical results for La in OREAS 114 (Certified Value 29.7 ppm)</t>
  </si>
  <si>
    <t>Analytical results for Li in OREAS 114 (Certified Value 19.1 ppm)</t>
  </si>
  <si>
    <t>Analytical results for Lu in OREAS 114 (Certified Value 0.092 ppm)</t>
  </si>
  <si>
    <t>Analytical results for Mg in OREAS 114 (Certified Value 1.34 wt.%)</t>
  </si>
  <si>
    <t>Analytical results for Mn in OREAS 114 (Certified Value 0.04 wt.%)</t>
  </si>
  <si>
    <t>Analytical results for Mo in OREAS 114 (Certified Value 4.54 ppm)</t>
  </si>
  <si>
    <t>Analytical results for Nb in OREAS 114 (Certified Value 12 ppm)</t>
  </si>
  <si>
    <t>Analytical results for Nd in OREAS 114 (Certified Value 25.4 ppm)</t>
  </si>
  <si>
    <t>Analytical results for Ni in OREAS 114 (Certified Value 31.4 ppm)</t>
  </si>
  <si>
    <t>Analytical results for P in OREAS 114 (Certified Value 0.023 wt.%)</t>
  </si>
  <si>
    <t>Analytical results for Pb in OREAS 114 (Certified Value 55 ppm)</t>
  </si>
  <si>
    <t>Analytical results for Pr in OREAS 114 (Certified Value 6.78 ppm)</t>
  </si>
  <si>
    <t>Analytical results for Rb in OREAS 114 (Certified Value 91 ppm)</t>
  </si>
  <si>
    <t>Analytical results for Re in OREAS 114 (Indicative Value &lt; 0.1 ppm)</t>
  </si>
  <si>
    <t>Analytical results for Sb in OREAS 114 (Certified Value 1 ppm)</t>
  </si>
  <si>
    <t>Analytical results for Sc in OREAS 114 (Certified Value 10.1 ppm)</t>
  </si>
  <si>
    <t>Analytical results for Se in OREAS 114 (Indicative Value 15.1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</si>
  <si>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114 (Certified Value 66.52 wt.%)</t>
    </r>
  </si>
  <si>
    <t>Analytical results for Sm in OREAS 114 (Certified Value 4.79 ppm)</t>
  </si>
  <si>
    <t>Analytical results for Sn in OREAS 114 (Certified Value 4.27 ppm)</t>
  </si>
  <si>
    <t>Analytical results for Sr in OREAS 114 (Certified Value 124 ppm)</t>
  </si>
  <si>
    <t>Analytical results for Ta in OREAS 114 (Certified Value 1 ppm)</t>
  </si>
  <si>
    <t>Analytical results for Tb in OREAS 114 (Certified Value 0.52 ppm)</t>
  </si>
  <si>
    <t>Analytical results for Te in OREAS 114 (Certified Value 1.86 ppm)</t>
  </si>
  <si>
    <t>Analytical results for Th in OREAS 114 (Certified Value 9.59 ppm)</t>
  </si>
  <si>
    <t>Analytical results for Ti in OREAS 114 (Certified Value 0.112 wt.%)</t>
  </si>
  <si>
    <t>Analytical results for Tl in OREAS 114 (Certified Value 0.52 ppm)</t>
  </si>
  <si>
    <t>Analytical results for Tm in OREAS 114 (Certified Value 0.11 ppm)</t>
  </si>
  <si>
    <t>Analytical results for U in OREAS 114 (Certified Value 3.58 ppm)</t>
  </si>
  <si>
    <t>Analytical results for V in OREAS 114 (Certified Value 37.7 ppm)</t>
  </si>
  <si>
    <t>Analytical results for W in OREAS 114 (Certified Value 2.39 ppm)</t>
  </si>
  <si>
    <t>Analytical results for Y in OREAS 114 (Certified Value 11.3 ppm)</t>
  </si>
  <si>
    <t>Analytical results for Yb in OREAS 114 (Certified Value 0.64 ppm)</t>
  </si>
  <si>
    <t>Analytical results for Zn in OREAS 114 (Certified Value 200 ppm)</t>
  </si>
  <si>
    <t>Analytical results for Zr in OREAS 114 (Certified Value 182 ppm)</t>
  </si>
  <si>
    <t>Analytical results for Ag in OREAS 114 (Certified Value 0.952 ppm)</t>
  </si>
  <si>
    <t>Analytical results for Al in OREAS 114 (Certified Value 6.74 wt.%)</t>
  </si>
  <si>
    <t>Analytical results for As in OREAS 114 (Certified Value 17.5 ppm)</t>
  </si>
  <si>
    <t>Analytical results for Ba in OREAS 114 (Indicative Value 1032 ppm)</t>
  </si>
  <si>
    <t>Analytical results for Be in OREAS 114 (Certified Value 1.98 ppm)</t>
  </si>
  <si>
    <t>Analytical results for Ca in OREAS 114 (Certified Value 0.945 wt.%)</t>
  </si>
  <si>
    <t>Analytical results for Co in OREAS 114 (Certified Value 23.7 ppm)</t>
  </si>
  <si>
    <t>Analytical results for Cr in OREAS 114 (Certified Value 67 ppm)</t>
  </si>
  <si>
    <t>Analytical results for Cs in OREAS 114 (Certified Value 3.81 ppm)</t>
  </si>
  <si>
    <t>Analytical results for Cu in OREAS 114 (Certified Value 0.81 wt.%)</t>
  </si>
  <si>
    <t>Analytical results for Dy in OREAS 114 (Certified Value 2.49 ppm)</t>
  </si>
  <si>
    <t>Analytical results for Er in OREAS 114 (Certified Value 0.82 ppm)</t>
  </si>
  <si>
    <t>Analytical results for Fe in OREAS 114 (Certified Value 5.55 wt.%)</t>
  </si>
  <si>
    <t>Analytical results for Ga in OREAS 114 (Certified Value 17.9 ppm)</t>
  </si>
  <si>
    <t>Analytical results for Gd in OREAS 114 (Certified Value 3.93 ppm)</t>
  </si>
  <si>
    <t>Analytical results for Ge in OREAS 114 (Certified Value 0.17 ppm)</t>
  </si>
  <si>
    <t>Analytical results for Hf in OREAS 114 (Certified Value 4.85 ppm)</t>
  </si>
  <si>
    <t>Analytical results for Hg in OREAS 114 (Indicative Value 0.033 ppm)</t>
  </si>
  <si>
    <t>Analytical results for Ho in OREAS 114 (Certified Value 0.35 ppm)</t>
  </si>
  <si>
    <t>Analytical results for In in OREAS 114 (Certified Value 0.12 ppm)</t>
  </si>
  <si>
    <t>Analytical results for K in OREAS 114 (Certified Value 2.17 wt.%)</t>
  </si>
  <si>
    <t>Analytical results for La in OREAS 114 (Certified Value 28.9 ppm)</t>
  </si>
  <si>
    <t>Analytical results for Li in OREAS 114 (Certified Value 17.4 ppm)</t>
  </si>
  <si>
    <t>Analytical results for Lu in OREAS 114 (Certified Value 0.08 ppm)</t>
  </si>
  <si>
    <t>Analytical results for Mg in OREAS 114 (Certified Value 1.32 wt.%)</t>
  </si>
  <si>
    <t>Analytical results for Mo in OREAS 114 (Certified Value 4.38 ppm)</t>
  </si>
  <si>
    <t>Analytical results for Na in OREAS 114 (Certified Value 1.82 wt.%)</t>
  </si>
  <si>
    <t>Analytical results for Nb in OREAS 114 (Certified Value 12.3 ppm)</t>
  </si>
  <si>
    <t>Analytical results for Nd in OREAS 114 (Certified Value 24.8 ppm)</t>
  </si>
  <si>
    <t>Analytical results for Ni in OREAS 114 (Certified Value 21.4 ppm)</t>
  </si>
  <si>
    <t>Analytical results for Pb in OREAS 114 (Certified Value 52 ppm)</t>
  </si>
  <si>
    <t>Analytical results for Pr in OREAS 114 (Certified Value 6.67 ppm)</t>
  </si>
  <si>
    <t>Analytical results for Rb in OREAS 114 (Certified Value 90 ppm)</t>
  </si>
  <si>
    <t>Analytical results for Re in OREAS 114 (Indicative Value 0.003 ppm)</t>
  </si>
  <si>
    <t>Analytical results for S in OREAS 114 (Certified Value 1.71 wt.%)</t>
  </si>
  <si>
    <t>Analytical results for Sb in OREAS 114 (Certified Value 0.98 ppm)</t>
  </si>
  <si>
    <t>Analytical results for Sc in OREAS 114 (Certified Value 10.5 ppm)</t>
  </si>
  <si>
    <t>Analytical results for Se in OREAS 114 (Certified Value 15.7 ppm)</t>
  </si>
  <si>
    <t>Analytical results for Sm in OREAS 114 (Certified Value 4.78 ppm)</t>
  </si>
  <si>
    <t>Analytical results for Sn in OREAS 114 (Certified Value 3.9 ppm)</t>
  </si>
  <si>
    <t>Analytical results for Sr in OREAS 114 (Certified Value 120 ppm)</t>
  </si>
  <si>
    <t>Analytical results for Ta in OREAS 114 (Certified Value 0.89 ppm)</t>
  </si>
  <si>
    <t>Analytical results for Te in OREAS 114 (Certified Value 1.63 ppm)</t>
  </si>
  <si>
    <t>Analytical results for Th in OREAS 114 (Certified Value 9.11 ppm)</t>
  </si>
  <si>
    <t>Analytical results for Tm in OREAS 114 (Certified Value 0.096 ppm)</t>
  </si>
  <si>
    <t>Analytical results for U in OREAS 114 (Certified Value 3.48 ppm)</t>
  </si>
  <si>
    <t>Analytical results for V in OREAS 114 (Certified Value 37.8 ppm)</t>
  </si>
  <si>
    <t>Analytical results for W in OREAS 114 (Certified Value 2.26 ppm)</t>
  </si>
  <si>
    <t>Analytical results for Y in OREAS 114 (Certified Value 11.1 ppm)</t>
  </si>
  <si>
    <t>Analytical results for Yb in OREAS 114 (Certified Value 0.56 ppm)</t>
  </si>
  <si>
    <t>Analytical results for Zn in OREAS 114 (Certified Value 198 ppm)</t>
  </si>
  <si>
    <t>Analytical results for Zr in OREAS 114 (Certified Value 180 ppm)</t>
  </si>
  <si>
    <t>Analytical results for Ag in OREAS 114 (Certified Value 0.93 ppm)</t>
  </si>
  <si>
    <t>Analytical results for Al in OREAS 114 (Certified Value 1.8 wt.%)</t>
  </si>
  <si>
    <t>Analytical results for As in OREAS 114 (Certified Value 16.6 ppm)</t>
  </si>
  <si>
    <t>Analytical results for B in OREAS 114 (Certified Value &lt; 10 ppm)</t>
  </si>
  <si>
    <t>Analytical results for Ba in OREAS 114 (Certified Value 120 ppm)</t>
  </si>
  <si>
    <t>Analytical results for Be in OREAS 114 (Certified Value 0.33 ppm)</t>
  </si>
  <si>
    <t>Analytical results for Bi in OREAS 114 (Certified Value 2.08 ppm)</t>
  </si>
  <si>
    <t>Analytical results for Ca in OREAS 114 (Certified Value 0.542 wt.%)</t>
  </si>
  <si>
    <t>Analytical results for Ce in OREAS 114 (Certified Value 32.7 ppm)</t>
  </si>
  <si>
    <t>Analytical results for Co in OREAS 114 (Certified Value 23 ppm)</t>
  </si>
  <si>
    <t>Analytical results for Cr in OREAS 114 (Certified Value 71 ppm)</t>
  </si>
  <si>
    <t>Analytical results for Cs in OREAS 114 (Certified Value 0.89 ppm)</t>
  </si>
  <si>
    <t>Analytical results for Cu in OREAS 114 (Certified Value 0.816 wt.%)</t>
  </si>
  <si>
    <t>Analytical results for Dy in OREAS 114 (Certified Value 1.58 ppm)</t>
  </si>
  <si>
    <t>Analytical results for Er in OREAS 114 (Certified Value 0.47 ppm)</t>
  </si>
  <si>
    <t>Analytical results for Eu in OREAS 114 (Certified Value 0.56 ppm)</t>
  </si>
  <si>
    <t>Analytical results for Fe in OREAS 114 (Certified Value 5.05 wt.%)</t>
  </si>
  <si>
    <t>Analytical results for Ga in OREAS 114 (Certified Value 4.93 ppm)</t>
  </si>
  <si>
    <t>Analytical results for Gd in OREAS 114 (Certified Value 2.69 ppm)</t>
  </si>
  <si>
    <t>Analytical results for Ge in OREAS 114 (Certified Value 0.11 ppm)</t>
  </si>
  <si>
    <t>Analytical results for Hf in OREAS 114 (Certified Value 1.14 ppm)</t>
  </si>
  <si>
    <t>Analytical results for Hg in OREAS 114 (Certified Value 0.067 ppm)</t>
  </si>
  <si>
    <t>Analytical results for Ho in OREAS 114 (Certified Value 0.2 ppm)</t>
  </si>
  <si>
    <t>Analytical results for In in OREAS 114 (Certified Value 0.097 ppm)</t>
  </si>
  <si>
    <t>Analytical results for K in OREAS 114 (Certified Value 0.247 wt.%)</t>
  </si>
  <si>
    <t>Analytical results for La in OREAS 114 (Certified Value 16 ppm)</t>
  </si>
  <si>
    <t>Analytical results for Li in OREAS 114 (Certified Value 6.41 ppm)</t>
  </si>
  <si>
    <t>Analytical results for Lu in OREAS 114 (Indicative Value 0.032 ppm)</t>
  </si>
  <si>
    <t>Analytical results for Mg in OREAS 114 (Certified Value 1.23 wt.%)</t>
  </si>
  <si>
    <t>Analytical results for Mn in OREAS 114 (Certified Value 0.035 wt.%)</t>
  </si>
  <si>
    <t>Analytical results for Mo in OREAS 114 (Certified Value 4.14 ppm)</t>
  </si>
  <si>
    <t>Analytical results for Na in OREAS 114 (Certified Value 0.06 wt.%)</t>
  </si>
  <si>
    <t>Analytical results for Nb in OREAS 114 (Certified Value 0.83 ppm)</t>
  </si>
  <si>
    <t>Analytical results for Nd in OREAS 114 (Certified Value 16.7 ppm)</t>
  </si>
  <si>
    <t>Analytical results for Ni in OREAS 114 (Certified Value 21.5 ppm)</t>
  </si>
  <si>
    <t>Analytical results for P in OREAS 114 (Certified Value 0.019 wt.%)</t>
  </si>
  <si>
    <t>Analytical results for Pb in OREAS 114 (Certified Value 38.5 ppm)</t>
  </si>
  <si>
    <t>Analytical results for Pd in OREAS 114 (Indicative Value &lt; 10 ppb)</t>
  </si>
  <si>
    <t>Analytical results for Pr in OREAS 114 (Certified Value 4.57 ppm)</t>
  </si>
  <si>
    <t>Analytical results for Pt in OREAS 114 (Indicative Value &lt; 5 ppb)</t>
  </si>
  <si>
    <t>Analytical results for Rb in OREAS 114 (Certified Value 11.6 ppm)</t>
  </si>
  <si>
    <t>Analytical results for Re in OREAS 114 (Indicative Value 0.002 ppm)</t>
  </si>
  <si>
    <t>Analytical results for S in OREAS 114 (Certified Value 1.73 wt.%)</t>
  </si>
  <si>
    <t>Analytical results for Sb in OREAS 114 (Certified Value 0.48 ppm)</t>
  </si>
  <si>
    <t>Analytical results for Sc in OREAS 114 (Certified Value 5.55 ppm)</t>
  </si>
  <si>
    <t>Analytical results for Se in OREAS 114 (Certified Value 15.6 ppm)</t>
  </si>
  <si>
    <t>Analytical results for Sm in OREAS 114 (Certified Value 3.15 ppm)</t>
  </si>
  <si>
    <t>Analytical results for Sn in OREAS 114 (Certified Value 1.9 ppm)</t>
  </si>
  <si>
    <t>Analytical results for Sr in OREAS 114 (Certified Value 16.7 ppm)</t>
  </si>
  <si>
    <t>Analytical results for Ta in OREAS 114 (Certified Value &lt; 0.05 ppm)</t>
  </si>
  <si>
    <t>Analytical results for Tb in OREAS 114 (Certified Value 0.32 ppm)</t>
  </si>
  <si>
    <t>Analytical results for Th in OREAS 114 (Certified Value 5.75 ppm)</t>
  </si>
  <si>
    <t>Analytical results for Ti in OREAS 114 (Certified Value 0.047 wt.%)</t>
  </si>
  <si>
    <t>Analytical results for Tl in OREAS 114 (Certified Value 0.097 ppm)</t>
  </si>
  <si>
    <t>Analytical results for Tm in OREAS 114 (Indicative Value 0.042 ppm)</t>
  </si>
  <si>
    <t>Analytical results for U in OREAS 114 (Certified Value 1.71 ppm)</t>
  </si>
  <si>
    <t>Analytical results for V in OREAS 114 (Certified Value 26.7 ppm)</t>
  </si>
  <si>
    <t>Analytical results for W in OREAS 114 (Certified Value 1 ppm)</t>
  </si>
  <si>
    <t>Analytical results for Y in OREAS 114 (Certified Value 5.68 ppm)</t>
  </si>
  <si>
    <t>Analytical results for Yb in OREAS 114 (Certified Value 0.26 ppm)</t>
  </si>
  <si>
    <t>Analytical results for Zn in OREAS 114 (Certified Value 165 ppm)</t>
  </si>
  <si>
    <t>Analytical results for Zr in OREAS 114 (Certified Value 43.1 ppm)</t>
  </si>
  <si>
    <t/>
  </si>
  <si>
    <t>Table 5. Participating Laboratory List used for OREAS 114</t>
  </si>
  <si>
    <t>Table 4. Abbreviations used for OREAS 114</t>
  </si>
  <si>
    <t>Table 3. Certified Values and Performance Gates for OREAS 114</t>
  </si>
  <si>
    <t>Table 2. Indicative Values for OREAS 114</t>
  </si>
  <si>
    <t>Table 1. Certified Values, Expanded Uncertainty and Tolerance Limits for OREAS 114</t>
  </si>
  <si>
    <t>SI unit equivalents: ppm (parts per million; 1 x 10-⁶) ≡ mg/kg; wt.% (weight per cent) ≡ % (mass fraction)</t>
  </si>
  <si>
    <t>SI unit equivalents: ppb (parts per billion; 1 x 10-⁹) ≡ µg/kg; ppm (parts per million; 1 x 10-⁶) ≡ mg/kg; wt.% (weight per cent) ≡ % (mass fraction)</t>
  </si>
  <si>
    <t>ORE - Lab-Upscaled RSD Results for CRM: OREAS 114 (Execution: 1) - Analyte Au - (Gold) by INAA</t>
  </si>
  <si>
    <t>Aqua Regia Digestion (sample weights 15-50g)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</si>
</sst>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</numFmts>
  <fonts count="55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sz val="8.5"/>
      <color theme="10"/>
      <name val="Arial"/>
      <family val="2"/>
    </font>
    <font>
      <vertAlign val="subscript"/>
      <sz val="8.5"/>
      <color theme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65" fontId="38" fillId="0" borderId="10" xfId="44" applyNumberFormat="1" applyFont="1" applyBorder="1" applyAlignment="1">
      <alignment horizontal="center"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3" fillId="0" borderId="0" xfId="47" applyFont="1" applyAlignment="1">
      <alignment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2" xfId="47" applyFont="1" applyBorder="1" applyAlignment="1">
      <alignment horizontal="center" vertical="center"/>
    </xf>
    <xf numFmtId="0" fontId="3" fillId="0" borderId="51" xfId="47" applyFont="1" applyBorder="1" applyAlignment="1">
      <alignment horizontal="center" vertical="center"/>
    </xf>
    <xf numFmtId="0" fontId="3" fillId="0" borderId="51" xfId="47" applyFont="1" applyBorder="1" applyAlignment="1">
      <alignment vertical="center"/>
    </xf>
    <xf numFmtId="2" fontId="3" fillId="0" borderId="51" xfId="47" applyNumberFormat="1" applyFont="1" applyBorder="1" applyAlignment="1">
      <alignment horizontal="center" vertical="center"/>
    </xf>
    <xf numFmtId="165" fontId="3" fillId="24" borderId="51" xfId="47" applyNumberFormat="1" applyFont="1" applyFill="1" applyBorder="1" applyAlignment="1">
      <alignment horizontal="right" vertical="center"/>
    </xf>
    <xf numFmtId="165" fontId="3" fillId="0" borderId="51" xfId="47" applyNumberFormat="1" applyFont="1" applyBorder="1" applyAlignment="1">
      <alignment vertical="center"/>
    </xf>
    <xf numFmtId="0" fontId="3" fillId="0" borderId="50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165" fontId="3" fillId="24" borderId="0" xfId="47" applyNumberFormat="1" applyFont="1" applyFill="1" applyAlignment="1">
      <alignment horizontal="right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165" fontId="3" fillId="34" borderId="25" xfId="47" applyNumberFormat="1" applyFont="1" applyFill="1" applyBorder="1" applyAlignment="1">
      <alignment vertical="center"/>
    </xf>
    <xf numFmtId="165" fontId="3" fillId="24" borderId="25" xfId="47" applyNumberFormat="1" applyFont="1" applyFill="1" applyBorder="1" applyAlignment="1">
      <alignment vertical="center"/>
    </xf>
    <xf numFmtId="165" fontId="3" fillId="34" borderId="0" xfId="47" applyNumberFormat="1" applyFont="1" applyFill="1" applyAlignment="1">
      <alignment vertical="center"/>
    </xf>
    <xf numFmtId="165" fontId="3" fillId="24" borderId="0" xfId="47" applyNumberFormat="1" applyFont="1" applyFill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3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3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0" fontId="49" fillId="35" borderId="53" xfId="53" applyFont="1" applyFill="1" applyBorder="1" applyAlignment="1">
      <alignment horizontal="right" vertical="center" wrapText="1"/>
    </xf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2" fontId="4" fillId="32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32" borderId="32" xfId="0" applyNumberFormat="1" applyFont="1" applyFill="1" applyBorder="1" applyAlignment="1">
      <alignment horizontal="center"/>
    </xf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165" fontId="6" fillId="29" borderId="19" xfId="0" applyNumberFormat="1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3" fillId="0" borderId="36" xfId="46" applyFont="1" applyFill="1" applyBorder="1" applyAlignment="1">
      <alignment vertical="center"/>
    </xf>
    <xf numFmtId="165" fontId="6" fillId="29" borderId="19" xfId="44" applyNumberFormat="1" applyFont="1" applyFill="1" applyBorder="1" applyAlignment="1">
      <alignment horizontal="center" vertical="center"/>
    </xf>
    <xf numFmtId="10" fontId="6" fillId="29" borderId="19" xfId="43" applyNumberFormat="1" applyFont="1" applyFill="1" applyBorder="1" applyAlignment="1">
      <alignment horizontal="center" vertical="center"/>
    </xf>
    <xf numFmtId="165" fontId="6" fillId="29" borderId="17" xfId="44" applyNumberFormat="1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165" fontId="29" fillId="0" borderId="15" xfId="0" applyNumberFormat="1" applyFont="1" applyBorder="1" applyAlignment="1">
      <alignment horizontal="center" vertical="center"/>
    </xf>
    <xf numFmtId="164" fontId="4" fillId="0" borderId="43" xfId="0" applyNumberFormat="1" applyFon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3" fillId="0" borderId="14" xfId="46" applyFont="1" applyFill="1" applyBorder="1" applyAlignment="1">
      <alignment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65" fontId="4" fillId="0" borderId="31" xfId="0" applyNumberFormat="1" applyFont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4" fillId="31" borderId="32" xfId="0" applyNumberFormat="1" applyFont="1" applyFill="1" applyBorder="1" applyAlignment="1">
      <alignment horizont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5" fontId="36" fillId="0" borderId="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6" fillId="0" borderId="0" xfId="0" applyNumberFormat="1" applyFont="1" applyBorder="1" applyAlignment="1"/>
    <xf numFmtId="164" fontId="4" fillId="0" borderId="24" xfId="0" applyNumberFormat="1" applyFont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6" fillId="29" borderId="17" xfId="0" applyNumberFormat="1" applyFont="1" applyFill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164" fontId="38" fillId="0" borderId="10" xfId="44" applyNumberFormat="1" applyFon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164" fontId="38" fillId="0" borderId="14" xfId="0" applyNumberFormat="1" applyFont="1" applyBorder="1" applyAlignment="1">
      <alignment horizontal="center" vertical="center"/>
    </xf>
    <xf numFmtId="164" fontId="38" fillId="0" borderId="13" xfId="44" applyNumberFormat="1" applyFont="1" applyBorder="1" applyAlignment="1">
      <alignment horizontal="center" vertical="center"/>
    </xf>
    <xf numFmtId="2" fontId="38" fillId="0" borderId="13" xfId="44" applyNumberFormat="1" applyFon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58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165" fontId="3" fillId="34" borderId="51" xfId="53" applyNumberFormat="1" applyFont="1" applyFill="1" applyBorder="1" applyAlignment="1">
      <alignment vertical="center"/>
    </xf>
    <xf numFmtId="165" fontId="3" fillId="34" borderId="0" xfId="53" applyNumberFormat="1" applyFont="1" applyFill="1" applyAlignment="1">
      <alignment vertical="center"/>
    </xf>
    <xf numFmtId="10" fontId="3" fillId="34" borderId="0" xfId="48" applyNumberFormat="1" applyFont="1" applyFill="1" applyBorder="1" applyAlignment="1">
      <alignment vertical="center"/>
    </xf>
    <xf numFmtId="10" fontId="3" fillId="24" borderId="0" xfId="48" applyNumberFormat="1" applyFont="1" applyFill="1" applyBorder="1" applyAlignment="1">
      <alignment vertical="center"/>
    </xf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202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numFmt numFmtId="170" formatCode="0.0%"/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189</xdr:row>
      <xdr:rowOff>0</xdr:rowOff>
    </xdr:from>
    <xdr:to>
      <xdr:col>7</xdr:col>
      <xdr:colOff>353727</xdr:colOff>
      <xdr:row>193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9393FD-68EE-4427-5B5B-CE040F2B6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7861875"/>
          <a:ext cx="623065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1114</xdr:row>
      <xdr:rowOff>0</xdr:rowOff>
    </xdr:from>
    <xdr:to>
      <xdr:col>9</xdr:col>
      <xdr:colOff>375835</xdr:colOff>
      <xdr:row>1119</xdr:row>
      <xdr:rowOff>53837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32FAE3-2348-78E2-9262-EF444C4969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775" y="188262936"/>
          <a:ext cx="623065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1120</xdr:row>
      <xdr:rowOff>0</xdr:rowOff>
    </xdr:from>
    <xdr:to>
      <xdr:col>9</xdr:col>
      <xdr:colOff>369113</xdr:colOff>
      <xdr:row>1125</xdr:row>
      <xdr:rowOff>98970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49EA68-4FDE-E516-82C9-FF086AAF4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159" y="179677088"/>
          <a:ext cx="623065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1173</xdr:row>
      <xdr:rowOff>0</xdr:rowOff>
    </xdr:from>
    <xdr:to>
      <xdr:col>9</xdr:col>
      <xdr:colOff>369113</xdr:colOff>
      <xdr:row>1178</xdr:row>
      <xdr:rowOff>98970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953041-32B6-029D-FD18-242F738AD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159" y="188186786"/>
          <a:ext cx="623065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10</xdr:col>
      <xdr:colOff>401352</xdr:colOff>
      <xdr:row>19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F352BD-B9BA-3151-62D4-59A254960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3209925"/>
          <a:ext cx="623065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189</xdr:row>
      <xdr:rowOff>0</xdr:rowOff>
    </xdr:from>
    <xdr:to>
      <xdr:col>13</xdr:col>
      <xdr:colOff>144177</xdr:colOff>
      <xdr:row>193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77438B-47D2-A098-5C92-DC977EB3D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36080700"/>
          <a:ext cx="623065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2</xdr:col>
      <xdr:colOff>5116227</xdr:colOff>
      <xdr:row>39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2BDF5D-BA9D-D67D-8136-3545F81B3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572250"/>
          <a:ext cx="623065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2</xdr:col>
      <xdr:colOff>5116227</xdr:colOff>
      <xdr:row>37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562F4E-AFD6-A8AF-C88B-2342F831F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305550"/>
          <a:ext cx="623065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638916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01F368-AC41-2EEF-7F8A-A849C6258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3065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354841</xdr:colOff>
      <xdr:row>38</xdr:row>
      <xdr:rowOff>79938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AAF3504-6E3C-DC1D-3C5B-A18D6265F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208" y="5356266"/>
          <a:ext cx="623065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365257</xdr:colOff>
      <xdr:row>38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0BF9E8-7868-100D-3FAD-E06B136D3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618" y="5305592"/>
          <a:ext cx="623065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9</xdr:col>
      <xdr:colOff>387225</xdr:colOff>
      <xdr:row>42</xdr:row>
      <xdr:rowOff>81328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D657B4-E1D7-4310-274B-E69741C43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455" y="6068174"/>
          <a:ext cx="623065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89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89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8" t="s">
        <v>617</v>
      </c>
      <c r="C1" s="88"/>
      <c r="D1" s="88"/>
      <c r="E1" s="88"/>
      <c r="F1" s="88"/>
      <c r="G1" s="88"/>
      <c r="H1" s="72"/>
    </row>
    <row r="2" spans="1:8" ht="15.75" customHeight="1">
      <c r="A2" s="265"/>
      <c r="B2" s="263" t="s">
        <v>2</v>
      </c>
      <c r="C2" s="73" t="s">
        <v>66</v>
      </c>
      <c r="D2" s="261" t="s">
        <v>184</v>
      </c>
      <c r="E2" s="262"/>
      <c r="F2" s="261" t="s">
        <v>93</v>
      </c>
      <c r="G2" s="262"/>
      <c r="H2" s="80"/>
    </row>
    <row r="3" spans="1:8" ht="12.75">
      <c r="A3" s="265"/>
      <c r="B3" s="264"/>
      <c r="C3" s="71" t="s">
        <v>47</v>
      </c>
      <c r="D3" s="170" t="s">
        <v>67</v>
      </c>
      <c r="E3" s="38" t="s">
        <v>68</v>
      </c>
      <c r="F3" s="170" t="s">
        <v>67</v>
      </c>
      <c r="G3" s="38" t="s">
        <v>68</v>
      </c>
      <c r="H3" s="81"/>
    </row>
    <row r="4" spans="1:8" ht="15.75" customHeight="1">
      <c r="A4" s="90"/>
      <c r="B4" s="39" t="s">
        <v>205</v>
      </c>
      <c r="C4" s="173"/>
      <c r="D4" s="173"/>
      <c r="E4" s="173"/>
      <c r="F4" s="173"/>
      <c r="G4" s="172"/>
      <c r="H4" s="82"/>
    </row>
    <row r="5" spans="1:8" ht="15.75" customHeight="1">
      <c r="A5" s="90"/>
      <c r="B5" s="174" t="s">
        <v>370</v>
      </c>
      <c r="C5" s="229">
        <v>5.9883634014816715E-2</v>
      </c>
      <c r="D5" s="231">
        <v>5.6359526039799865E-2</v>
      </c>
      <c r="E5" s="232">
        <v>6.3407741989833566E-2</v>
      </c>
      <c r="F5" s="231">
        <v>5.8026012929254259E-2</v>
      </c>
      <c r="G5" s="232">
        <v>6.1741255100379172E-2</v>
      </c>
      <c r="H5" s="82"/>
    </row>
    <row r="6" spans="1:8" ht="15.75" customHeight="1">
      <c r="A6" s="90"/>
      <c r="B6" s="234" t="s">
        <v>621</v>
      </c>
      <c r="C6" s="171"/>
      <c r="D6" s="171"/>
      <c r="E6" s="171"/>
      <c r="F6" s="171"/>
      <c r="G6" s="233"/>
      <c r="H6" s="82"/>
    </row>
    <row r="7" spans="1:8" ht="15.75" customHeight="1">
      <c r="A7" s="90"/>
      <c r="B7" s="174" t="s">
        <v>370</v>
      </c>
      <c r="C7" s="229">
        <v>6.1271428571428581E-2</v>
      </c>
      <c r="D7" s="231">
        <v>5.7237474442422144E-2</v>
      </c>
      <c r="E7" s="232">
        <v>6.5305382700435011E-2</v>
      </c>
      <c r="F7" s="231">
        <v>5.9189347605998234E-2</v>
      </c>
      <c r="G7" s="232">
        <v>6.3353509536858921E-2</v>
      </c>
      <c r="H7" s="82"/>
    </row>
    <row r="8" spans="1:8" ht="15.75" customHeight="1">
      <c r="A8" s="90"/>
      <c r="B8" s="234" t="s">
        <v>181</v>
      </c>
      <c r="C8" s="171"/>
      <c r="D8" s="171"/>
      <c r="E8" s="171"/>
      <c r="F8" s="171"/>
      <c r="G8" s="233"/>
      <c r="H8" s="82"/>
    </row>
    <row r="9" spans="1:8" ht="15.75" customHeight="1">
      <c r="A9" s="90"/>
      <c r="B9" s="174" t="s">
        <v>371</v>
      </c>
      <c r="C9" s="235">
        <v>1.7438452898550727</v>
      </c>
      <c r="D9" s="236">
        <v>1.7044385383823004</v>
      </c>
      <c r="E9" s="237">
        <v>1.783252041327845</v>
      </c>
      <c r="F9" s="236">
        <v>1.7188271266616639</v>
      </c>
      <c r="G9" s="237">
        <v>1.7688634530484815</v>
      </c>
      <c r="H9" s="82"/>
    </row>
    <row r="10" spans="1:8" ht="15.75" customHeight="1">
      <c r="A10" s="90"/>
      <c r="B10" s="234" t="s">
        <v>135</v>
      </c>
      <c r="C10" s="171"/>
      <c r="D10" s="171"/>
      <c r="E10" s="171"/>
      <c r="F10" s="171"/>
      <c r="G10" s="233"/>
      <c r="H10" s="82"/>
    </row>
    <row r="11" spans="1:8" ht="15.75" customHeight="1">
      <c r="A11" s="90"/>
      <c r="B11" s="174" t="s">
        <v>372</v>
      </c>
      <c r="C11" s="235">
        <v>6.8878096364962236</v>
      </c>
      <c r="D11" s="236">
        <v>6.760423794157262</v>
      </c>
      <c r="E11" s="237">
        <v>7.0151954788351851</v>
      </c>
      <c r="F11" s="236">
        <v>6.8025712031337395</v>
      </c>
      <c r="G11" s="237">
        <v>6.9730480698587076</v>
      </c>
      <c r="H11" s="82"/>
    </row>
    <row r="12" spans="1:8" ht="15.75" customHeight="1">
      <c r="A12" s="90"/>
      <c r="B12" s="174" t="s">
        <v>373</v>
      </c>
      <c r="C12" s="240">
        <v>19.37916666666667</v>
      </c>
      <c r="D12" s="241">
        <v>15.277584894400171</v>
      </c>
      <c r="E12" s="242">
        <v>23.480748438933169</v>
      </c>
      <c r="F12" s="241">
        <v>16.609889603420985</v>
      </c>
      <c r="G12" s="242">
        <v>22.148443729912355</v>
      </c>
      <c r="H12" s="82"/>
    </row>
    <row r="13" spans="1:8" ht="15.75" customHeight="1">
      <c r="A13" s="90"/>
      <c r="B13" s="174" t="s">
        <v>374</v>
      </c>
      <c r="C13" s="230">
        <v>1860.7623743122042</v>
      </c>
      <c r="D13" s="245">
        <v>1791.8236839862013</v>
      </c>
      <c r="E13" s="246">
        <v>1929.7010646382071</v>
      </c>
      <c r="F13" s="245">
        <v>1813.9173339804793</v>
      </c>
      <c r="G13" s="246">
        <v>1907.6074146439291</v>
      </c>
      <c r="H13" s="82"/>
    </row>
    <row r="14" spans="1:8" ht="15.75" customHeight="1">
      <c r="A14" s="90"/>
      <c r="B14" s="174" t="s">
        <v>375</v>
      </c>
      <c r="C14" s="235">
        <v>1.9738639468537273</v>
      </c>
      <c r="D14" s="236">
        <v>1.7509339335996998</v>
      </c>
      <c r="E14" s="237">
        <v>2.1967939601077546</v>
      </c>
      <c r="F14" s="236">
        <v>1.7398009278157014</v>
      </c>
      <c r="G14" s="237">
        <v>2.2079269658917533</v>
      </c>
      <c r="H14" s="82"/>
    </row>
    <row r="15" spans="1:8" ht="15.75" customHeight="1">
      <c r="A15" s="90"/>
      <c r="B15" s="174" t="s">
        <v>376</v>
      </c>
      <c r="C15" s="235">
        <v>2.0930661442793723</v>
      </c>
      <c r="D15" s="236">
        <v>1.9308399460438654</v>
      </c>
      <c r="E15" s="237">
        <v>2.2552923425148794</v>
      </c>
      <c r="F15" s="236">
        <v>1.9843928530571038</v>
      </c>
      <c r="G15" s="237">
        <v>2.2017394355016409</v>
      </c>
      <c r="H15" s="82"/>
    </row>
    <row r="16" spans="1:8" ht="15.75" customHeight="1">
      <c r="A16" s="90"/>
      <c r="B16" s="174" t="s">
        <v>377</v>
      </c>
      <c r="C16" s="229">
        <v>0.97203869839836732</v>
      </c>
      <c r="D16" s="231">
        <v>0.91710079016772506</v>
      </c>
      <c r="E16" s="232">
        <v>1.0269766066290096</v>
      </c>
      <c r="F16" s="231">
        <v>0.94127998879757613</v>
      </c>
      <c r="G16" s="232">
        <v>1.0027974079991586</v>
      </c>
      <c r="H16" s="82"/>
    </row>
    <row r="17" spans="1:8" ht="15.75" customHeight="1">
      <c r="A17" s="90"/>
      <c r="B17" s="174" t="s">
        <v>378</v>
      </c>
      <c r="C17" s="235">
        <v>1.0174217391304343</v>
      </c>
      <c r="D17" s="236">
        <v>0.78081480662670055</v>
      </c>
      <c r="E17" s="237">
        <v>1.2540286716341682</v>
      </c>
      <c r="F17" s="236" t="s">
        <v>94</v>
      </c>
      <c r="G17" s="237" t="s">
        <v>94</v>
      </c>
      <c r="H17" s="82"/>
    </row>
    <row r="18" spans="1:8" ht="15.75" customHeight="1">
      <c r="A18" s="90"/>
      <c r="B18" s="174" t="s">
        <v>379</v>
      </c>
      <c r="C18" s="230">
        <v>59.246961434806245</v>
      </c>
      <c r="D18" s="245">
        <v>56.412217488831388</v>
      </c>
      <c r="E18" s="246">
        <v>62.081705380781102</v>
      </c>
      <c r="F18" s="245">
        <v>56.986555583485774</v>
      </c>
      <c r="G18" s="246">
        <v>61.507367286126716</v>
      </c>
      <c r="H18" s="82"/>
    </row>
    <row r="19" spans="1:8" ht="15.75" customHeight="1">
      <c r="A19" s="90"/>
      <c r="B19" s="174" t="s">
        <v>380</v>
      </c>
      <c r="C19" s="240">
        <v>23.223809523809525</v>
      </c>
      <c r="D19" s="241">
        <v>21.987889381361068</v>
      </c>
      <c r="E19" s="242">
        <v>24.459729666257982</v>
      </c>
      <c r="F19" s="241">
        <v>22.199962663667325</v>
      </c>
      <c r="G19" s="242">
        <v>24.247656383951725</v>
      </c>
      <c r="H19" s="82"/>
    </row>
    <row r="20" spans="1:8" ht="15.75" customHeight="1">
      <c r="A20" s="90"/>
      <c r="B20" s="174" t="s">
        <v>381</v>
      </c>
      <c r="C20" s="230">
        <v>80.933894782021397</v>
      </c>
      <c r="D20" s="245">
        <v>71.625329871265578</v>
      </c>
      <c r="E20" s="246">
        <v>90.242459692777217</v>
      </c>
      <c r="F20" s="245">
        <v>76.628378083747023</v>
      </c>
      <c r="G20" s="246">
        <v>85.239411480295772</v>
      </c>
      <c r="H20" s="82"/>
    </row>
    <row r="21" spans="1:8" ht="15.75" customHeight="1">
      <c r="A21" s="90"/>
      <c r="B21" s="174" t="s">
        <v>382</v>
      </c>
      <c r="C21" s="235">
        <v>3.8689329593231578</v>
      </c>
      <c r="D21" s="236">
        <v>3.5974649949707551</v>
      </c>
      <c r="E21" s="237">
        <v>4.1404009236755606</v>
      </c>
      <c r="F21" s="236">
        <v>3.6687513822768758</v>
      </c>
      <c r="G21" s="237">
        <v>4.0691145363694403</v>
      </c>
      <c r="H21" s="82"/>
    </row>
    <row r="22" spans="1:8" ht="15.75" customHeight="1">
      <c r="A22" s="90"/>
      <c r="B22" s="174" t="s">
        <v>383</v>
      </c>
      <c r="C22" s="229">
        <v>0.83450988814119409</v>
      </c>
      <c r="D22" s="231">
        <v>0.81253293171269425</v>
      </c>
      <c r="E22" s="232">
        <v>0.85648684456969393</v>
      </c>
      <c r="F22" s="231">
        <v>0.82146390165290362</v>
      </c>
      <c r="G22" s="232">
        <v>0.84755587462948456</v>
      </c>
      <c r="H22" s="82"/>
    </row>
    <row r="23" spans="1:8" ht="15.75" customHeight="1">
      <c r="A23" s="90"/>
      <c r="B23" s="174" t="s">
        <v>384</v>
      </c>
      <c r="C23" s="235">
        <v>2.5383573695066701</v>
      </c>
      <c r="D23" s="236">
        <v>2.3617145473578067</v>
      </c>
      <c r="E23" s="237">
        <v>2.7150001916555335</v>
      </c>
      <c r="F23" s="236">
        <v>2.3669158820407072</v>
      </c>
      <c r="G23" s="237">
        <v>2.709798856972633</v>
      </c>
      <c r="H23" s="82"/>
    </row>
    <row r="24" spans="1:8" ht="15.75" customHeight="1">
      <c r="A24" s="90"/>
      <c r="B24" s="174" t="s">
        <v>385</v>
      </c>
      <c r="C24" s="235">
        <v>0.83515454760719676</v>
      </c>
      <c r="D24" s="236">
        <v>0.73617563648096973</v>
      </c>
      <c r="E24" s="237">
        <v>0.93413345873342379</v>
      </c>
      <c r="F24" s="236">
        <v>0.76238217278316944</v>
      </c>
      <c r="G24" s="237">
        <v>0.90792692243122408</v>
      </c>
      <c r="H24" s="82"/>
    </row>
    <row r="25" spans="1:8" ht="15.75" customHeight="1">
      <c r="A25" s="90"/>
      <c r="B25" s="174" t="s">
        <v>386</v>
      </c>
      <c r="C25" s="235">
        <v>0.85369756624878057</v>
      </c>
      <c r="D25" s="236">
        <v>0.69950635470486522</v>
      </c>
      <c r="E25" s="237">
        <v>1.0078887777926959</v>
      </c>
      <c r="F25" s="236">
        <v>0.81905604938469367</v>
      </c>
      <c r="G25" s="237">
        <v>0.88833908311286747</v>
      </c>
      <c r="H25" s="82"/>
    </row>
    <row r="26" spans="1:8" ht="15.75" customHeight="1">
      <c r="A26" s="90"/>
      <c r="B26" s="174" t="s">
        <v>387</v>
      </c>
      <c r="C26" s="235">
        <v>5.6762553206840511</v>
      </c>
      <c r="D26" s="236">
        <v>5.4947266156097081</v>
      </c>
      <c r="E26" s="237">
        <v>5.8577840257583942</v>
      </c>
      <c r="F26" s="236">
        <v>5.5827206591523684</v>
      </c>
      <c r="G26" s="237">
        <v>5.7697899822157339</v>
      </c>
      <c r="H26" s="82"/>
    </row>
    <row r="27" spans="1:8" ht="15.75" customHeight="1">
      <c r="A27" s="90"/>
      <c r="B27" s="174" t="s">
        <v>388</v>
      </c>
      <c r="C27" s="240">
        <v>17.571828699824326</v>
      </c>
      <c r="D27" s="241">
        <v>16.492973117795707</v>
      </c>
      <c r="E27" s="242">
        <v>18.650684281852946</v>
      </c>
      <c r="F27" s="241">
        <v>16.68526096711259</v>
      </c>
      <c r="G27" s="242">
        <v>18.458396432536063</v>
      </c>
      <c r="H27" s="82"/>
    </row>
    <row r="28" spans="1:8" ht="15.75" customHeight="1">
      <c r="A28" s="90"/>
      <c r="B28" s="174" t="s">
        <v>389</v>
      </c>
      <c r="C28" s="235">
        <v>4.0022995347044601</v>
      </c>
      <c r="D28" s="236">
        <v>3.6505795320527281</v>
      </c>
      <c r="E28" s="237">
        <v>4.3540195373561916</v>
      </c>
      <c r="F28" s="236">
        <v>3.8124753743110293</v>
      </c>
      <c r="G28" s="237">
        <v>4.1921236950978908</v>
      </c>
      <c r="H28" s="82"/>
    </row>
    <row r="29" spans="1:8" ht="15.75" customHeight="1">
      <c r="A29" s="90"/>
      <c r="B29" s="174" t="s">
        <v>390</v>
      </c>
      <c r="C29" s="235">
        <v>1.0210000000000001</v>
      </c>
      <c r="D29" s="236">
        <v>0.88367518547979285</v>
      </c>
      <c r="E29" s="237">
        <v>1.1583248145202074</v>
      </c>
      <c r="F29" s="236" t="s">
        <v>94</v>
      </c>
      <c r="G29" s="237" t="s">
        <v>94</v>
      </c>
      <c r="H29" s="83"/>
    </row>
    <row r="30" spans="1:8" ht="15.75" customHeight="1">
      <c r="A30" s="90"/>
      <c r="B30" s="174" t="s">
        <v>391</v>
      </c>
      <c r="C30" s="235">
        <v>4.9133333333333331</v>
      </c>
      <c r="D30" s="236">
        <v>4.407436341521958</v>
      </c>
      <c r="E30" s="237">
        <v>5.4192303251447083</v>
      </c>
      <c r="F30" s="236" t="s">
        <v>94</v>
      </c>
      <c r="G30" s="237" t="s">
        <v>94</v>
      </c>
      <c r="H30" s="82"/>
    </row>
    <row r="31" spans="1:8" ht="15.75" customHeight="1">
      <c r="A31" s="90"/>
      <c r="B31" s="174" t="s">
        <v>392</v>
      </c>
      <c r="C31" s="235">
        <v>0.37737681380867127</v>
      </c>
      <c r="D31" s="236">
        <v>0.33582731593600867</v>
      </c>
      <c r="E31" s="237">
        <v>0.41892631168133387</v>
      </c>
      <c r="F31" s="236">
        <v>0.33868345028139069</v>
      </c>
      <c r="G31" s="237">
        <v>0.41607017733595186</v>
      </c>
      <c r="H31" s="82"/>
    </row>
    <row r="32" spans="1:8" ht="15.75" customHeight="1">
      <c r="A32" s="90"/>
      <c r="B32" s="174" t="s">
        <v>393</v>
      </c>
      <c r="C32" s="235" t="s">
        <v>97</v>
      </c>
      <c r="D32" s="236" t="s">
        <v>94</v>
      </c>
      <c r="E32" s="237" t="s">
        <v>94</v>
      </c>
      <c r="F32" s="236" t="s">
        <v>94</v>
      </c>
      <c r="G32" s="237" t="s">
        <v>94</v>
      </c>
      <c r="H32" s="82"/>
    </row>
    <row r="33" spans="1:8" ht="15.75" customHeight="1">
      <c r="A33" s="90"/>
      <c r="B33" s="174" t="s">
        <v>394</v>
      </c>
      <c r="C33" s="235">
        <v>2.1992691227555374</v>
      </c>
      <c r="D33" s="236">
        <v>2.109704446987974</v>
      </c>
      <c r="E33" s="237">
        <v>2.2888337985231009</v>
      </c>
      <c r="F33" s="236">
        <v>2.1467341428091413</v>
      </c>
      <c r="G33" s="237">
        <v>2.2518041027019335</v>
      </c>
      <c r="H33" s="82"/>
    </row>
    <row r="34" spans="1:8" ht="15.75" customHeight="1">
      <c r="A34" s="90"/>
      <c r="B34" s="174" t="s">
        <v>395</v>
      </c>
      <c r="C34" s="240">
        <v>29.727366463270982</v>
      </c>
      <c r="D34" s="241">
        <v>27.872165611642419</v>
      </c>
      <c r="E34" s="242">
        <v>31.582567314899546</v>
      </c>
      <c r="F34" s="241">
        <v>29.096405235741869</v>
      </c>
      <c r="G34" s="242">
        <v>30.358327690800095</v>
      </c>
      <c r="H34" s="82"/>
    </row>
    <row r="35" spans="1:8" ht="15.75" customHeight="1">
      <c r="A35" s="90"/>
      <c r="B35" s="174" t="s">
        <v>396</v>
      </c>
      <c r="C35" s="240">
        <v>19.081146689498333</v>
      </c>
      <c r="D35" s="241">
        <v>15.789533931151929</v>
      </c>
      <c r="E35" s="242">
        <v>22.372759447844736</v>
      </c>
      <c r="F35" s="241">
        <v>13.59478860164786</v>
      </c>
      <c r="G35" s="242">
        <v>24.567504777348805</v>
      </c>
      <c r="H35" s="82"/>
    </row>
    <row r="36" spans="1:8" ht="15.75" customHeight="1">
      <c r="A36" s="90"/>
      <c r="B36" s="174" t="s">
        <v>397</v>
      </c>
      <c r="C36" s="229">
        <v>9.1754227116536871E-2</v>
      </c>
      <c r="D36" s="231">
        <v>6.9190564884380731E-2</v>
      </c>
      <c r="E36" s="232">
        <v>0.11431788934869301</v>
      </c>
      <c r="F36" s="231" t="s">
        <v>94</v>
      </c>
      <c r="G36" s="232" t="s">
        <v>94</v>
      </c>
      <c r="H36" s="82"/>
    </row>
    <row r="37" spans="1:8" ht="15.75" customHeight="1">
      <c r="A37" s="90"/>
      <c r="B37" s="174" t="s">
        <v>398</v>
      </c>
      <c r="C37" s="235">
        <v>1.3391371395357914</v>
      </c>
      <c r="D37" s="236">
        <v>1.3019172445171443</v>
      </c>
      <c r="E37" s="237">
        <v>1.3763570345544385</v>
      </c>
      <c r="F37" s="236">
        <v>1.3129479993932234</v>
      </c>
      <c r="G37" s="237">
        <v>1.3653262796783594</v>
      </c>
      <c r="H37" s="82"/>
    </row>
    <row r="38" spans="1:8" ht="15.75" customHeight="1">
      <c r="A38" s="90"/>
      <c r="B38" s="174" t="s">
        <v>399</v>
      </c>
      <c r="C38" s="229">
        <v>4.0008079853347985E-2</v>
      </c>
      <c r="D38" s="231">
        <v>3.8782351564479456E-2</v>
      </c>
      <c r="E38" s="232">
        <v>4.1233808142216513E-2</v>
      </c>
      <c r="F38" s="231">
        <v>3.923362586272014E-2</v>
      </c>
      <c r="G38" s="232">
        <v>4.0782533843975829E-2</v>
      </c>
      <c r="H38" s="82"/>
    </row>
    <row r="39" spans="1:8" ht="15.75" customHeight="1">
      <c r="A39" s="90"/>
      <c r="B39" s="174" t="s">
        <v>400</v>
      </c>
      <c r="C39" s="235">
        <v>4.5429021209308535</v>
      </c>
      <c r="D39" s="236">
        <v>3.493109241811402</v>
      </c>
      <c r="E39" s="237">
        <v>5.5926950000503055</v>
      </c>
      <c r="F39" s="236" t="s">
        <v>94</v>
      </c>
      <c r="G39" s="237" t="s">
        <v>94</v>
      </c>
      <c r="H39" s="82"/>
    </row>
    <row r="40" spans="1:8" ht="15.75" customHeight="1">
      <c r="A40" s="90"/>
      <c r="B40" s="174" t="s">
        <v>401</v>
      </c>
      <c r="C40" s="240">
        <v>12.014422961815338</v>
      </c>
      <c r="D40" s="241">
        <v>11.092152387660992</v>
      </c>
      <c r="E40" s="242">
        <v>12.936693535969685</v>
      </c>
      <c r="F40" s="241">
        <v>11.009160982474905</v>
      </c>
      <c r="G40" s="242">
        <v>13.019684941155772</v>
      </c>
      <c r="H40" s="82"/>
    </row>
    <row r="41" spans="1:8" ht="15.75" customHeight="1">
      <c r="A41" s="90"/>
      <c r="B41" s="174" t="s">
        <v>402</v>
      </c>
      <c r="C41" s="240">
        <v>25.415549614897518</v>
      </c>
      <c r="D41" s="241">
        <v>24.141471322945819</v>
      </c>
      <c r="E41" s="242">
        <v>26.689627906849218</v>
      </c>
      <c r="F41" s="241">
        <v>24.465271616526518</v>
      </c>
      <c r="G41" s="242">
        <v>26.365827613268518</v>
      </c>
      <c r="H41" s="82"/>
    </row>
    <row r="42" spans="1:8" ht="15.75" customHeight="1">
      <c r="A42" s="90"/>
      <c r="B42" s="174" t="s">
        <v>403</v>
      </c>
      <c r="C42" s="240">
        <v>31.427642750898059</v>
      </c>
      <c r="D42" s="241">
        <v>22.529708515708002</v>
      </c>
      <c r="E42" s="242">
        <v>40.325576986088116</v>
      </c>
      <c r="F42" s="241">
        <v>27.590218938534591</v>
      </c>
      <c r="G42" s="242">
        <v>35.265066563261527</v>
      </c>
      <c r="H42" s="82"/>
    </row>
    <row r="43" spans="1:8" ht="15.75" customHeight="1">
      <c r="A43" s="90"/>
      <c r="B43" s="174" t="s">
        <v>404</v>
      </c>
      <c r="C43" s="229">
        <v>2.3374884238824715E-2</v>
      </c>
      <c r="D43" s="231">
        <v>2.0186289320064579E-2</v>
      </c>
      <c r="E43" s="232">
        <v>2.6563479157584852E-2</v>
      </c>
      <c r="F43" s="231">
        <v>2.2727883486606371E-2</v>
      </c>
      <c r="G43" s="232">
        <v>2.402188499104306E-2</v>
      </c>
      <c r="H43" s="82"/>
    </row>
    <row r="44" spans="1:8" ht="15.75" customHeight="1">
      <c r="A44" s="90"/>
      <c r="B44" s="174" t="s">
        <v>405</v>
      </c>
      <c r="C44" s="230">
        <v>55.078593789197519</v>
      </c>
      <c r="D44" s="245">
        <v>48.391497162577025</v>
      </c>
      <c r="E44" s="246">
        <v>61.765690415818014</v>
      </c>
      <c r="F44" s="245">
        <v>52.924384348782901</v>
      </c>
      <c r="G44" s="246">
        <v>57.232803229612138</v>
      </c>
      <c r="H44" s="82"/>
    </row>
    <row r="45" spans="1:8" ht="15.75" customHeight="1">
      <c r="A45" s="90"/>
      <c r="B45" s="174" t="s">
        <v>406</v>
      </c>
      <c r="C45" s="235">
        <v>6.7835420522071788</v>
      </c>
      <c r="D45" s="236">
        <v>6.4611678740268648</v>
      </c>
      <c r="E45" s="237">
        <v>7.1059162303874928</v>
      </c>
      <c r="F45" s="236">
        <v>6.6217565463228558</v>
      </c>
      <c r="G45" s="237">
        <v>6.9453275580915017</v>
      </c>
      <c r="H45" s="82"/>
    </row>
    <row r="46" spans="1:8" ht="15.75" customHeight="1">
      <c r="A46" s="90"/>
      <c r="B46" s="174" t="s">
        <v>407</v>
      </c>
      <c r="C46" s="230">
        <v>91.388704195035075</v>
      </c>
      <c r="D46" s="245">
        <v>85.926728167840665</v>
      </c>
      <c r="E46" s="246">
        <v>96.850680222229485</v>
      </c>
      <c r="F46" s="245">
        <v>88.764253389055511</v>
      </c>
      <c r="G46" s="246">
        <v>94.013155001014638</v>
      </c>
      <c r="H46" s="84"/>
    </row>
    <row r="47" spans="1:8" ht="15.75" customHeight="1">
      <c r="A47" s="90"/>
      <c r="B47" s="174" t="s">
        <v>371</v>
      </c>
      <c r="C47" s="235">
        <v>1.7411757873932858</v>
      </c>
      <c r="D47" s="236">
        <v>1.7010739258029728</v>
      </c>
      <c r="E47" s="237">
        <v>1.7812776489835989</v>
      </c>
      <c r="F47" s="236">
        <v>1.709372610064853</v>
      </c>
      <c r="G47" s="237">
        <v>1.7729789647217187</v>
      </c>
      <c r="H47" s="84"/>
    </row>
    <row r="48" spans="1:8" ht="15.75" customHeight="1">
      <c r="A48" s="90"/>
      <c r="B48" s="174" t="s">
        <v>408</v>
      </c>
      <c r="C48" s="235">
        <v>1.0028487966017021</v>
      </c>
      <c r="D48" s="236">
        <v>0.71600770604352704</v>
      </c>
      <c r="E48" s="237">
        <v>1.2896898871598772</v>
      </c>
      <c r="F48" s="236" t="s">
        <v>94</v>
      </c>
      <c r="G48" s="237" t="s">
        <v>94</v>
      </c>
      <c r="H48" s="82"/>
    </row>
    <row r="49" spans="1:8" ht="15.75" customHeight="1">
      <c r="A49" s="90"/>
      <c r="B49" s="174" t="s">
        <v>409</v>
      </c>
      <c r="C49" s="240">
        <v>10.050000000000001</v>
      </c>
      <c r="D49" s="241">
        <v>8.9254809638069474</v>
      </c>
      <c r="E49" s="242">
        <v>11.174519036193054</v>
      </c>
      <c r="F49" s="241" t="s">
        <v>94</v>
      </c>
      <c r="G49" s="242" t="s">
        <v>94</v>
      </c>
      <c r="H49" s="82"/>
    </row>
    <row r="50" spans="1:8" ht="15.75" customHeight="1">
      <c r="A50" s="90"/>
      <c r="B50" s="174" t="s">
        <v>410</v>
      </c>
      <c r="C50" s="235">
        <v>66.515955780595007</v>
      </c>
      <c r="D50" s="236">
        <v>63.969416544564965</v>
      </c>
      <c r="E50" s="237">
        <v>69.06249501662505</v>
      </c>
      <c r="F50" s="236">
        <v>65.221434963607237</v>
      </c>
      <c r="G50" s="237">
        <v>67.810476597582777</v>
      </c>
      <c r="H50" s="82"/>
    </row>
    <row r="51" spans="1:8" ht="15.75" customHeight="1">
      <c r="A51" s="90"/>
      <c r="B51" s="174" t="s">
        <v>411</v>
      </c>
      <c r="C51" s="235">
        <v>4.7941542929193206</v>
      </c>
      <c r="D51" s="236">
        <v>4.2922847450784722</v>
      </c>
      <c r="E51" s="237">
        <v>5.296023840760169</v>
      </c>
      <c r="F51" s="236">
        <v>4.5828185417982699</v>
      </c>
      <c r="G51" s="237">
        <v>5.0054900440403713</v>
      </c>
      <c r="H51" s="82"/>
    </row>
    <row r="52" spans="1:8" ht="15.75" customHeight="1">
      <c r="A52" s="90"/>
      <c r="B52" s="174" t="s">
        <v>412</v>
      </c>
      <c r="C52" s="235">
        <v>4.2700000000000005</v>
      </c>
      <c r="D52" s="236">
        <v>2.9875066941649284</v>
      </c>
      <c r="E52" s="237">
        <v>5.5524933058350729</v>
      </c>
      <c r="F52" s="236" t="s">
        <v>94</v>
      </c>
      <c r="G52" s="237" t="s">
        <v>94</v>
      </c>
      <c r="H52" s="82"/>
    </row>
    <row r="53" spans="1:8" ht="15.75" customHeight="1">
      <c r="A53" s="90"/>
      <c r="B53" s="174" t="s">
        <v>413</v>
      </c>
      <c r="C53" s="230">
        <v>124.35675179390412</v>
      </c>
      <c r="D53" s="245">
        <v>115.95043648480082</v>
      </c>
      <c r="E53" s="246">
        <v>132.76306710300742</v>
      </c>
      <c r="F53" s="245">
        <v>119.50773195326146</v>
      </c>
      <c r="G53" s="246">
        <v>129.20577163454678</v>
      </c>
      <c r="H53" s="82"/>
    </row>
    <row r="54" spans="1:8" ht="15.75" customHeight="1">
      <c r="A54" s="90"/>
      <c r="B54" s="174" t="s">
        <v>414</v>
      </c>
      <c r="C54" s="235">
        <v>1.0021338667475879</v>
      </c>
      <c r="D54" s="236">
        <v>0.78822784990725681</v>
      </c>
      <c r="E54" s="237">
        <v>1.2160398835879189</v>
      </c>
      <c r="F54" s="236">
        <v>0.91936121449536379</v>
      </c>
      <c r="G54" s="237">
        <v>1.0849065189998119</v>
      </c>
      <c r="H54" s="82"/>
    </row>
    <row r="55" spans="1:8" ht="15.75" customHeight="1">
      <c r="A55" s="90"/>
      <c r="B55" s="174" t="s">
        <v>415</v>
      </c>
      <c r="C55" s="235">
        <v>0.52213521938589169</v>
      </c>
      <c r="D55" s="236">
        <v>0.48013230303759735</v>
      </c>
      <c r="E55" s="237">
        <v>0.56413813573418603</v>
      </c>
      <c r="F55" s="236">
        <v>0.489173525224599</v>
      </c>
      <c r="G55" s="237">
        <v>0.55509691354718438</v>
      </c>
      <c r="H55" s="82"/>
    </row>
    <row r="56" spans="1:8" ht="15.75" customHeight="1">
      <c r="A56" s="90"/>
      <c r="B56" s="174" t="s">
        <v>416</v>
      </c>
      <c r="C56" s="235">
        <v>1.862677388628508</v>
      </c>
      <c r="D56" s="236">
        <v>1.1379988999214179</v>
      </c>
      <c r="E56" s="237">
        <v>2.587355877335598</v>
      </c>
      <c r="F56" s="236" t="s">
        <v>94</v>
      </c>
      <c r="G56" s="237" t="s">
        <v>94</v>
      </c>
      <c r="H56" s="82"/>
    </row>
    <row r="57" spans="1:8" ht="15.75" customHeight="1">
      <c r="A57" s="90"/>
      <c r="B57" s="174" t="s">
        <v>417</v>
      </c>
      <c r="C57" s="235">
        <v>9.5894260688214867</v>
      </c>
      <c r="D57" s="236">
        <v>9.1045934703347555</v>
      </c>
      <c r="E57" s="237">
        <v>10.074258667308218</v>
      </c>
      <c r="F57" s="236">
        <v>9.3161044856001602</v>
      </c>
      <c r="G57" s="237">
        <v>9.8627476520428132</v>
      </c>
      <c r="H57" s="82"/>
    </row>
    <row r="58" spans="1:8" ht="15.75" customHeight="1">
      <c r="A58" s="90"/>
      <c r="B58" s="174" t="s">
        <v>418</v>
      </c>
      <c r="C58" s="229">
        <v>0.11179322032461804</v>
      </c>
      <c r="D58" s="231">
        <v>0.10549640567153948</v>
      </c>
      <c r="E58" s="232">
        <v>0.1180900349776966</v>
      </c>
      <c r="F58" s="231">
        <v>0.10653014610099984</v>
      </c>
      <c r="G58" s="232">
        <v>0.11705629454823624</v>
      </c>
      <c r="H58" s="82"/>
    </row>
    <row r="59" spans="1:8" ht="15.75" customHeight="1">
      <c r="A59" s="90"/>
      <c r="B59" s="174" t="s">
        <v>419</v>
      </c>
      <c r="C59" s="235">
        <v>0.51917215530902394</v>
      </c>
      <c r="D59" s="236">
        <v>0.40794584593641503</v>
      </c>
      <c r="E59" s="237">
        <v>0.63039846468163285</v>
      </c>
      <c r="F59" s="236" t="s">
        <v>94</v>
      </c>
      <c r="G59" s="237" t="s">
        <v>94</v>
      </c>
      <c r="H59" s="82"/>
    </row>
    <row r="60" spans="1:8" ht="15.75" customHeight="1">
      <c r="A60" s="90"/>
      <c r="B60" s="174" t="s">
        <v>420</v>
      </c>
      <c r="C60" s="235">
        <v>0.10931635341035427</v>
      </c>
      <c r="D60" s="236">
        <v>8.6716988637711115E-2</v>
      </c>
      <c r="E60" s="237">
        <v>0.13191571818299744</v>
      </c>
      <c r="F60" s="236" t="s">
        <v>94</v>
      </c>
      <c r="G60" s="237" t="s">
        <v>94</v>
      </c>
      <c r="H60" s="82"/>
    </row>
    <row r="61" spans="1:8" ht="15.75" customHeight="1">
      <c r="A61" s="90"/>
      <c r="B61" s="174" t="s">
        <v>421</v>
      </c>
      <c r="C61" s="235">
        <v>3.5778363229851009</v>
      </c>
      <c r="D61" s="236">
        <v>3.3778296166122299</v>
      </c>
      <c r="E61" s="237">
        <v>3.7778430293579719</v>
      </c>
      <c r="F61" s="236">
        <v>3.4045886709140856</v>
      </c>
      <c r="G61" s="237">
        <v>3.7510839750561162</v>
      </c>
      <c r="H61" s="82"/>
    </row>
    <row r="62" spans="1:8" ht="15.75" customHeight="1">
      <c r="A62" s="90"/>
      <c r="B62" s="174" t="s">
        <v>422</v>
      </c>
      <c r="C62" s="240">
        <v>37.699274788214083</v>
      </c>
      <c r="D62" s="241">
        <v>35.25311508764414</v>
      </c>
      <c r="E62" s="242">
        <v>40.145434488784026</v>
      </c>
      <c r="F62" s="241">
        <v>36.157947556186038</v>
      </c>
      <c r="G62" s="242">
        <v>39.240602020242129</v>
      </c>
      <c r="H62" s="82"/>
    </row>
    <row r="63" spans="1:8" ht="15.75" customHeight="1">
      <c r="A63" s="90"/>
      <c r="B63" s="174" t="s">
        <v>423</v>
      </c>
      <c r="C63" s="235">
        <v>2.3934933012221435</v>
      </c>
      <c r="D63" s="236">
        <v>1.8578443714151074</v>
      </c>
      <c r="E63" s="237">
        <v>2.9291422310291795</v>
      </c>
      <c r="F63" s="236">
        <v>1.9936962352397343</v>
      </c>
      <c r="G63" s="237">
        <v>2.7932903672045528</v>
      </c>
      <c r="H63" s="82"/>
    </row>
    <row r="64" spans="1:8" ht="15.75" customHeight="1">
      <c r="A64" s="90"/>
      <c r="B64" s="174" t="s">
        <v>424</v>
      </c>
      <c r="C64" s="240">
        <v>11.286543627204805</v>
      </c>
      <c r="D64" s="241">
        <v>10.434263201752072</v>
      </c>
      <c r="E64" s="242">
        <v>12.138824052657538</v>
      </c>
      <c r="F64" s="241">
        <v>10.817973303586355</v>
      </c>
      <c r="G64" s="242">
        <v>11.755113950823256</v>
      </c>
      <c r="H64" s="82"/>
    </row>
    <row r="65" spans="1:8" ht="15.75" customHeight="1">
      <c r="A65" s="90"/>
      <c r="B65" s="174" t="s">
        <v>425</v>
      </c>
      <c r="C65" s="235">
        <v>0.63912072951746901</v>
      </c>
      <c r="D65" s="236">
        <v>0.53246217881349367</v>
      </c>
      <c r="E65" s="237">
        <v>0.74577928022144435</v>
      </c>
      <c r="F65" s="236">
        <v>0.57905771130373884</v>
      </c>
      <c r="G65" s="237">
        <v>0.69918374773119918</v>
      </c>
      <c r="H65" s="82"/>
    </row>
    <row r="66" spans="1:8" ht="15.75" customHeight="1">
      <c r="A66" s="90"/>
      <c r="B66" s="174" t="s">
        <v>426</v>
      </c>
      <c r="C66" s="230">
        <v>199.85254816329339</v>
      </c>
      <c r="D66" s="245">
        <v>185.98451980264312</v>
      </c>
      <c r="E66" s="246">
        <v>213.72057652394363</v>
      </c>
      <c r="F66" s="245">
        <v>193.72742406256205</v>
      </c>
      <c r="G66" s="246">
        <v>205.97767226402473</v>
      </c>
      <c r="H66" s="82"/>
    </row>
    <row r="67" spans="1:8" ht="15.75" customHeight="1">
      <c r="A67" s="90"/>
      <c r="B67" s="174" t="s">
        <v>427</v>
      </c>
      <c r="C67" s="230">
        <v>182.29535990215643</v>
      </c>
      <c r="D67" s="245">
        <v>171.52305375295404</v>
      </c>
      <c r="E67" s="246">
        <v>193.06766605135883</v>
      </c>
      <c r="F67" s="245">
        <v>173.88339007919186</v>
      </c>
      <c r="G67" s="246">
        <v>190.70732972512101</v>
      </c>
      <c r="H67" s="82"/>
    </row>
    <row r="68" spans="1:8" ht="15.75" customHeight="1">
      <c r="A68" s="90"/>
      <c r="B68" s="234" t="s">
        <v>182</v>
      </c>
      <c r="C68" s="171"/>
      <c r="D68" s="171"/>
      <c r="E68" s="171"/>
      <c r="F68" s="171"/>
      <c r="G68" s="233"/>
      <c r="H68" s="82"/>
    </row>
    <row r="69" spans="1:8" ht="15.75" customHeight="1">
      <c r="A69" s="90"/>
      <c r="B69" s="174" t="s">
        <v>428</v>
      </c>
      <c r="C69" s="229">
        <v>0.9519883645510786</v>
      </c>
      <c r="D69" s="231">
        <v>0.87762733908725121</v>
      </c>
      <c r="E69" s="232">
        <v>1.0263493900149059</v>
      </c>
      <c r="F69" s="231">
        <v>0.91543520076323259</v>
      </c>
      <c r="G69" s="232">
        <v>0.98854152833892461</v>
      </c>
      <c r="H69" s="82"/>
    </row>
    <row r="70" spans="1:8" ht="15.75" customHeight="1">
      <c r="A70" s="90"/>
      <c r="B70" s="174" t="s">
        <v>372</v>
      </c>
      <c r="C70" s="235">
        <v>6.742949521963828</v>
      </c>
      <c r="D70" s="236">
        <v>6.522701071329724</v>
      </c>
      <c r="E70" s="237">
        <v>6.9631979725979321</v>
      </c>
      <c r="F70" s="236">
        <v>6.5987851989668211</v>
      </c>
      <c r="G70" s="237">
        <v>6.8871138449608349</v>
      </c>
      <c r="H70" s="82"/>
    </row>
    <row r="71" spans="1:8" ht="15.75" customHeight="1">
      <c r="A71" s="90"/>
      <c r="B71" s="174" t="s">
        <v>373</v>
      </c>
      <c r="C71" s="240">
        <v>17.472605794021867</v>
      </c>
      <c r="D71" s="241">
        <v>16.272529139619728</v>
      </c>
      <c r="E71" s="242">
        <v>18.672682448424005</v>
      </c>
      <c r="F71" s="241">
        <v>16.992863930329733</v>
      </c>
      <c r="G71" s="242">
        <v>17.952347657714</v>
      </c>
      <c r="H71" s="82"/>
    </row>
    <row r="72" spans="1:8" ht="15.75" customHeight="1">
      <c r="A72" s="90"/>
      <c r="B72" s="174" t="s">
        <v>375</v>
      </c>
      <c r="C72" s="235">
        <v>1.980554494030951</v>
      </c>
      <c r="D72" s="236">
        <v>1.8378488848449086</v>
      </c>
      <c r="E72" s="237">
        <v>2.1232601032169933</v>
      </c>
      <c r="F72" s="236">
        <v>1.9051299694169073</v>
      </c>
      <c r="G72" s="237">
        <v>2.0559790186449947</v>
      </c>
      <c r="H72" s="82"/>
    </row>
    <row r="73" spans="1:8" ht="15.75" customHeight="1">
      <c r="A73" s="90"/>
      <c r="B73" s="174" t="s">
        <v>376</v>
      </c>
      <c r="C73" s="235">
        <v>2.0902503261990559</v>
      </c>
      <c r="D73" s="236">
        <v>1.9875740189261955</v>
      </c>
      <c r="E73" s="237">
        <v>2.1929266334719166</v>
      </c>
      <c r="F73" s="236">
        <v>2.0172209723883392</v>
      </c>
      <c r="G73" s="237">
        <v>2.1632796800097727</v>
      </c>
      <c r="H73" s="82"/>
    </row>
    <row r="74" spans="1:8" ht="15.75" customHeight="1">
      <c r="A74" s="90"/>
      <c r="B74" s="174" t="s">
        <v>377</v>
      </c>
      <c r="C74" s="229">
        <v>0.94461990736841683</v>
      </c>
      <c r="D74" s="231">
        <v>0.91278257172685273</v>
      </c>
      <c r="E74" s="232">
        <v>0.97645724300998094</v>
      </c>
      <c r="F74" s="231">
        <v>0.92416067911419097</v>
      </c>
      <c r="G74" s="232">
        <v>0.96507913562264269</v>
      </c>
      <c r="H74" s="82"/>
    </row>
    <row r="75" spans="1:8" ht="15.75" customHeight="1">
      <c r="A75" s="90"/>
      <c r="B75" s="174" t="s">
        <v>378</v>
      </c>
      <c r="C75" s="235">
        <v>1.0249394434357211</v>
      </c>
      <c r="D75" s="236">
        <v>0.95429134592093312</v>
      </c>
      <c r="E75" s="237">
        <v>1.0955875409505089</v>
      </c>
      <c r="F75" s="236">
        <v>0.96789186371919589</v>
      </c>
      <c r="G75" s="237">
        <v>1.0819870231522462</v>
      </c>
      <c r="H75" s="82"/>
    </row>
    <row r="76" spans="1:8" ht="15.75" customHeight="1">
      <c r="A76" s="90"/>
      <c r="B76" s="174" t="s">
        <v>379</v>
      </c>
      <c r="C76" s="230">
        <v>58.940356492627124</v>
      </c>
      <c r="D76" s="245">
        <v>56.621259488384929</v>
      </c>
      <c r="E76" s="246">
        <v>61.25945349686932</v>
      </c>
      <c r="F76" s="245">
        <v>56.935097124344324</v>
      </c>
      <c r="G76" s="246">
        <v>60.945615860909925</v>
      </c>
      <c r="H76" s="82"/>
    </row>
    <row r="77" spans="1:8" ht="15.75" customHeight="1">
      <c r="A77" s="90"/>
      <c r="B77" s="174" t="s">
        <v>380</v>
      </c>
      <c r="C77" s="240">
        <v>23.667306903292825</v>
      </c>
      <c r="D77" s="241">
        <v>22.509831569603595</v>
      </c>
      <c r="E77" s="242">
        <v>24.824782236982056</v>
      </c>
      <c r="F77" s="241">
        <v>23.069550744628557</v>
      </c>
      <c r="G77" s="242">
        <v>24.265063061957093</v>
      </c>
      <c r="H77" s="82"/>
    </row>
    <row r="78" spans="1:8" ht="15.75" customHeight="1">
      <c r="A78" s="90"/>
      <c r="B78" s="174" t="s">
        <v>381</v>
      </c>
      <c r="C78" s="230">
        <v>67.132542676884853</v>
      </c>
      <c r="D78" s="245">
        <v>63.568516895730539</v>
      </c>
      <c r="E78" s="246">
        <v>70.696568458039167</v>
      </c>
      <c r="F78" s="245">
        <v>64.983288894674018</v>
      </c>
      <c r="G78" s="246">
        <v>69.281796459095688</v>
      </c>
      <c r="H78" s="82"/>
    </row>
    <row r="79" spans="1:8" ht="15.75" customHeight="1">
      <c r="A79" s="90"/>
      <c r="B79" s="174" t="s">
        <v>382</v>
      </c>
      <c r="C79" s="235">
        <v>3.8120300675116798</v>
      </c>
      <c r="D79" s="236">
        <v>3.5843180370376659</v>
      </c>
      <c r="E79" s="237">
        <v>4.0397420979856937</v>
      </c>
      <c r="F79" s="236">
        <v>3.6727174736241146</v>
      </c>
      <c r="G79" s="237">
        <v>3.9513426613992451</v>
      </c>
      <c r="H79" s="82"/>
    </row>
    <row r="80" spans="1:8" ht="15.75" customHeight="1">
      <c r="A80" s="90"/>
      <c r="B80" s="174" t="s">
        <v>383</v>
      </c>
      <c r="C80" s="229">
        <v>0.80986438287087814</v>
      </c>
      <c r="D80" s="231">
        <v>0.78849512926069021</v>
      </c>
      <c r="E80" s="232">
        <v>0.83123363648106607</v>
      </c>
      <c r="F80" s="231">
        <v>0.79707247867138997</v>
      </c>
      <c r="G80" s="232">
        <v>0.82265628707036631</v>
      </c>
      <c r="H80" s="82"/>
    </row>
    <row r="81" spans="1:8" ht="15.75" customHeight="1">
      <c r="A81" s="90"/>
      <c r="B81" s="174" t="s">
        <v>384</v>
      </c>
      <c r="C81" s="235">
        <v>2.4906112170497954</v>
      </c>
      <c r="D81" s="236">
        <v>2.3311646174742493</v>
      </c>
      <c r="E81" s="237">
        <v>2.6500578166253415</v>
      </c>
      <c r="F81" s="236">
        <v>2.380943482589629</v>
      </c>
      <c r="G81" s="237">
        <v>2.6002789515099618</v>
      </c>
      <c r="H81" s="82"/>
    </row>
    <row r="82" spans="1:8" ht="15.75" customHeight="1">
      <c r="A82" s="90"/>
      <c r="B82" s="174" t="s">
        <v>385</v>
      </c>
      <c r="C82" s="235">
        <v>0.81767754762276312</v>
      </c>
      <c r="D82" s="236">
        <v>0.7622885939159918</v>
      </c>
      <c r="E82" s="237">
        <v>0.87306650132953445</v>
      </c>
      <c r="F82" s="236">
        <v>0.77587219284109443</v>
      </c>
      <c r="G82" s="237">
        <v>0.85948290240443181</v>
      </c>
      <c r="H82" s="82"/>
    </row>
    <row r="83" spans="1:8" ht="15.75" customHeight="1">
      <c r="A83" s="90"/>
      <c r="B83" s="174" t="s">
        <v>386</v>
      </c>
      <c r="C83" s="235">
        <v>0.85068450937716933</v>
      </c>
      <c r="D83" s="236">
        <v>0.77412572833163751</v>
      </c>
      <c r="E83" s="237">
        <v>0.92724329042270115</v>
      </c>
      <c r="F83" s="236">
        <v>0.80495001965752233</v>
      </c>
      <c r="G83" s="237">
        <v>0.89641899909681633</v>
      </c>
      <c r="H83" s="82"/>
    </row>
    <row r="84" spans="1:8" ht="15.75" customHeight="1">
      <c r="A84" s="90"/>
      <c r="B84" s="174" t="s">
        <v>387</v>
      </c>
      <c r="C84" s="235">
        <v>5.5456256201330998</v>
      </c>
      <c r="D84" s="236">
        <v>5.3710339116310948</v>
      </c>
      <c r="E84" s="237">
        <v>5.7202173286351048</v>
      </c>
      <c r="F84" s="236">
        <v>5.4406331194913786</v>
      </c>
      <c r="G84" s="237">
        <v>5.650618120774821</v>
      </c>
      <c r="H84" s="82"/>
    </row>
    <row r="85" spans="1:8" ht="15.75" customHeight="1">
      <c r="A85" s="90"/>
      <c r="B85" s="174" t="s">
        <v>388</v>
      </c>
      <c r="C85" s="240">
        <v>17.895455783815319</v>
      </c>
      <c r="D85" s="241">
        <v>16.865311453362516</v>
      </c>
      <c r="E85" s="242">
        <v>18.925600114268121</v>
      </c>
      <c r="F85" s="241">
        <v>17.396841805471375</v>
      </c>
      <c r="G85" s="242">
        <v>18.394069762159262</v>
      </c>
      <c r="H85" s="82"/>
    </row>
    <row r="86" spans="1:8" ht="15.75" customHeight="1">
      <c r="A86" s="90"/>
      <c r="B86" s="174" t="s">
        <v>389</v>
      </c>
      <c r="C86" s="235">
        <v>3.9293564083019286</v>
      </c>
      <c r="D86" s="236">
        <v>3.7117913337875956</v>
      </c>
      <c r="E86" s="237">
        <v>4.1469214828162615</v>
      </c>
      <c r="F86" s="236">
        <v>3.8161332851983674</v>
      </c>
      <c r="G86" s="237">
        <v>4.0425795314054893</v>
      </c>
      <c r="H86" s="82"/>
    </row>
    <row r="87" spans="1:8" ht="15.75" customHeight="1">
      <c r="A87" s="90"/>
      <c r="B87" s="174" t="s">
        <v>390</v>
      </c>
      <c r="C87" s="235">
        <v>0.1657142857142857</v>
      </c>
      <c r="D87" s="236">
        <v>0.12752293044563776</v>
      </c>
      <c r="E87" s="237">
        <v>0.20390564098293365</v>
      </c>
      <c r="F87" s="236" t="s">
        <v>94</v>
      </c>
      <c r="G87" s="237" t="s">
        <v>94</v>
      </c>
      <c r="H87" s="82"/>
    </row>
    <row r="88" spans="1:8" ht="15.75" customHeight="1">
      <c r="A88" s="90"/>
      <c r="B88" s="174" t="s">
        <v>391</v>
      </c>
      <c r="C88" s="235">
        <v>4.8477432658659119</v>
      </c>
      <c r="D88" s="236">
        <v>4.5546306487286072</v>
      </c>
      <c r="E88" s="237">
        <v>5.1408558830032165</v>
      </c>
      <c r="F88" s="236">
        <v>4.6335208144288496</v>
      </c>
      <c r="G88" s="237">
        <v>5.0619657173029742</v>
      </c>
      <c r="H88" s="82"/>
    </row>
    <row r="89" spans="1:8" ht="15.75" customHeight="1">
      <c r="A89" s="90"/>
      <c r="B89" s="174" t="s">
        <v>392</v>
      </c>
      <c r="C89" s="235">
        <v>0.35223640598447081</v>
      </c>
      <c r="D89" s="236">
        <v>0.31500450027579918</v>
      </c>
      <c r="E89" s="237">
        <v>0.38946831169314244</v>
      </c>
      <c r="F89" s="236">
        <v>0.33196385189810979</v>
      </c>
      <c r="G89" s="237">
        <v>0.37250896007083184</v>
      </c>
      <c r="H89" s="82"/>
    </row>
    <row r="90" spans="1:8" ht="15.75" customHeight="1">
      <c r="A90" s="90"/>
      <c r="B90" s="174" t="s">
        <v>393</v>
      </c>
      <c r="C90" s="235">
        <v>0.1213481616444483</v>
      </c>
      <c r="D90" s="236">
        <v>0.10848623005337238</v>
      </c>
      <c r="E90" s="237">
        <v>0.13421009323552421</v>
      </c>
      <c r="F90" s="236">
        <v>0.11346514132067714</v>
      </c>
      <c r="G90" s="237">
        <v>0.12923118196821945</v>
      </c>
      <c r="H90" s="82"/>
    </row>
    <row r="91" spans="1:8" ht="15.75" customHeight="1">
      <c r="A91" s="90"/>
      <c r="B91" s="174" t="s">
        <v>394</v>
      </c>
      <c r="C91" s="235">
        <v>2.1747244732387672</v>
      </c>
      <c r="D91" s="236">
        <v>2.0863727979874129</v>
      </c>
      <c r="E91" s="237">
        <v>2.2630761484901214</v>
      </c>
      <c r="F91" s="236">
        <v>2.127388844186139</v>
      </c>
      <c r="G91" s="237">
        <v>2.2220601022913953</v>
      </c>
      <c r="H91" s="82"/>
    </row>
    <row r="92" spans="1:8" ht="15.75" customHeight="1">
      <c r="A92" s="90"/>
      <c r="B92" s="174" t="s">
        <v>395</v>
      </c>
      <c r="C92" s="240">
        <v>28.885370981135672</v>
      </c>
      <c r="D92" s="241">
        <v>27.607830342220055</v>
      </c>
      <c r="E92" s="242">
        <v>30.16291162005129</v>
      </c>
      <c r="F92" s="241">
        <v>27.940929319256082</v>
      </c>
      <c r="G92" s="242">
        <v>29.829812643015263</v>
      </c>
      <c r="H92" s="82"/>
    </row>
    <row r="93" spans="1:8" ht="15.75" customHeight="1">
      <c r="A93" s="90"/>
      <c r="B93" s="174" t="s">
        <v>396</v>
      </c>
      <c r="C93" s="240">
        <v>17.393009468723907</v>
      </c>
      <c r="D93" s="241">
        <v>16.207835714042925</v>
      </c>
      <c r="E93" s="242">
        <v>18.578183223404888</v>
      </c>
      <c r="F93" s="241">
        <v>16.833002116796923</v>
      </c>
      <c r="G93" s="242">
        <v>17.953016820650891</v>
      </c>
      <c r="H93" s="82"/>
    </row>
    <row r="94" spans="1:8" ht="15.75" customHeight="1">
      <c r="A94" s="90"/>
      <c r="B94" s="174" t="s">
        <v>397</v>
      </c>
      <c r="C94" s="229">
        <v>7.9702062029524373E-2</v>
      </c>
      <c r="D94" s="231">
        <v>6.8825954450179611E-2</v>
      </c>
      <c r="E94" s="232">
        <v>9.0578169608869136E-2</v>
      </c>
      <c r="F94" s="231" t="s">
        <v>94</v>
      </c>
      <c r="G94" s="232" t="s">
        <v>94</v>
      </c>
      <c r="H94" s="82"/>
    </row>
    <row r="95" spans="1:8" ht="15.75" customHeight="1">
      <c r="A95" s="90"/>
      <c r="B95" s="174" t="s">
        <v>398</v>
      </c>
      <c r="C95" s="235">
        <v>1.318476234286363</v>
      </c>
      <c r="D95" s="236">
        <v>1.2694148948370558</v>
      </c>
      <c r="E95" s="237">
        <v>1.3675375737356701</v>
      </c>
      <c r="F95" s="236">
        <v>1.2859663339635481</v>
      </c>
      <c r="G95" s="237">
        <v>1.3509861346091778</v>
      </c>
      <c r="H95" s="82"/>
    </row>
    <row r="96" spans="1:8" ht="15.75" customHeight="1">
      <c r="A96" s="90"/>
      <c r="B96" s="174" t="s">
        <v>399</v>
      </c>
      <c r="C96" s="229">
        <v>3.9513747053900192E-2</v>
      </c>
      <c r="D96" s="231">
        <v>3.847462732404066E-2</v>
      </c>
      <c r="E96" s="232">
        <v>4.0552866783759724E-2</v>
      </c>
      <c r="F96" s="231">
        <v>3.8708173930006959E-2</v>
      </c>
      <c r="G96" s="232">
        <v>4.0319320177793425E-2</v>
      </c>
      <c r="H96" s="82"/>
    </row>
    <row r="97" spans="1:8" ht="15.75" customHeight="1">
      <c r="A97" s="90"/>
      <c r="B97" s="174" t="s">
        <v>400</v>
      </c>
      <c r="C97" s="235">
        <v>4.3794166489155231</v>
      </c>
      <c r="D97" s="236">
        <v>4.023806905503946</v>
      </c>
      <c r="E97" s="237">
        <v>4.7350263923271001</v>
      </c>
      <c r="F97" s="236">
        <v>4.3121670919868826</v>
      </c>
      <c r="G97" s="237">
        <v>4.4466662058441635</v>
      </c>
      <c r="H97" s="82"/>
    </row>
    <row r="98" spans="1:8" ht="15.75" customHeight="1">
      <c r="A98" s="90"/>
      <c r="B98" s="174" t="s">
        <v>429</v>
      </c>
      <c r="C98" s="235">
        <v>1.8173521337424354</v>
      </c>
      <c r="D98" s="236">
        <v>1.7472165688759946</v>
      </c>
      <c r="E98" s="237">
        <v>1.8874876986088762</v>
      </c>
      <c r="F98" s="236">
        <v>1.7758089010063871</v>
      </c>
      <c r="G98" s="237">
        <v>1.8588953664784837</v>
      </c>
      <c r="H98" s="82"/>
    </row>
    <row r="99" spans="1:8" ht="15.75" customHeight="1">
      <c r="A99" s="90"/>
      <c r="B99" s="174" t="s">
        <v>401</v>
      </c>
      <c r="C99" s="240">
        <v>12.285773189246836</v>
      </c>
      <c r="D99" s="241">
        <v>11.686205093330152</v>
      </c>
      <c r="E99" s="242">
        <v>12.88534128516352</v>
      </c>
      <c r="F99" s="241">
        <v>11.754755328637044</v>
      </c>
      <c r="G99" s="242">
        <v>12.816791049856628</v>
      </c>
      <c r="H99" s="82"/>
    </row>
    <row r="100" spans="1:8" ht="15.75" customHeight="1">
      <c r="A100" s="90"/>
      <c r="B100" s="174" t="s">
        <v>402</v>
      </c>
      <c r="C100" s="240">
        <v>24.772886830243962</v>
      </c>
      <c r="D100" s="241">
        <v>23.403590256547488</v>
      </c>
      <c r="E100" s="242">
        <v>26.142183403940436</v>
      </c>
      <c r="F100" s="241">
        <v>24.205887657236815</v>
      </c>
      <c r="G100" s="242">
        <v>25.33988600325111</v>
      </c>
      <c r="H100" s="82"/>
    </row>
    <row r="101" spans="1:8" ht="15.75" customHeight="1">
      <c r="A101" s="90"/>
      <c r="B101" s="174" t="s">
        <v>403</v>
      </c>
      <c r="C101" s="240">
        <v>21.374214241042448</v>
      </c>
      <c r="D101" s="241">
        <v>20.455164492366038</v>
      </c>
      <c r="E101" s="242">
        <v>22.293263989718859</v>
      </c>
      <c r="F101" s="241">
        <v>20.55284674433415</v>
      </c>
      <c r="G101" s="242">
        <v>22.195581737750746</v>
      </c>
      <c r="H101" s="82"/>
    </row>
    <row r="102" spans="1:8" ht="15.75" customHeight="1">
      <c r="A102" s="90"/>
      <c r="B102" s="174" t="s">
        <v>404</v>
      </c>
      <c r="C102" s="229">
        <v>2.2575675299033097E-2</v>
      </c>
      <c r="D102" s="231">
        <v>2.156649444957141E-2</v>
      </c>
      <c r="E102" s="232">
        <v>2.3584856148494784E-2</v>
      </c>
      <c r="F102" s="231">
        <v>2.1962286086822148E-2</v>
      </c>
      <c r="G102" s="232">
        <v>2.3189064511244046E-2</v>
      </c>
      <c r="H102" s="82"/>
    </row>
    <row r="103" spans="1:8" ht="15.75" customHeight="1">
      <c r="A103" s="90"/>
      <c r="B103" s="174" t="s">
        <v>405</v>
      </c>
      <c r="C103" s="230">
        <v>51.980812588533787</v>
      </c>
      <c r="D103" s="245">
        <v>50.076059495740864</v>
      </c>
      <c r="E103" s="246">
        <v>53.88556568132671</v>
      </c>
      <c r="F103" s="245">
        <v>50.278138585451053</v>
      </c>
      <c r="G103" s="246">
        <v>53.683486591616521</v>
      </c>
      <c r="H103" s="82"/>
    </row>
    <row r="104" spans="1:8" ht="15.75" customHeight="1">
      <c r="A104" s="90"/>
      <c r="B104" s="174" t="s">
        <v>406</v>
      </c>
      <c r="C104" s="235">
        <v>6.6690687520702285</v>
      </c>
      <c r="D104" s="236">
        <v>6.3189957505884937</v>
      </c>
      <c r="E104" s="237">
        <v>7.0191417535519633</v>
      </c>
      <c r="F104" s="236">
        <v>6.4361310298679237</v>
      </c>
      <c r="G104" s="237">
        <v>6.9020064742725333</v>
      </c>
      <c r="H104" s="82"/>
    </row>
    <row r="105" spans="1:8" ht="15.75" customHeight="1">
      <c r="A105" s="90"/>
      <c r="B105" s="174" t="s">
        <v>407</v>
      </c>
      <c r="C105" s="230">
        <v>90.240558927352509</v>
      </c>
      <c r="D105" s="245">
        <v>84.686084776724385</v>
      </c>
      <c r="E105" s="246">
        <v>95.795033077980634</v>
      </c>
      <c r="F105" s="245">
        <v>86.383472384250751</v>
      </c>
      <c r="G105" s="246">
        <v>94.097645470454268</v>
      </c>
      <c r="H105" s="82"/>
    </row>
    <row r="106" spans="1:8" ht="15.75" customHeight="1">
      <c r="A106" s="90"/>
      <c r="B106" s="174" t="s">
        <v>371</v>
      </c>
      <c r="C106" s="235">
        <v>1.7083741591390524</v>
      </c>
      <c r="D106" s="236">
        <v>1.6630567143555304</v>
      </c>
      <c r="E106" s="237">
        <v>1.7536916039225745</v>
      </c>
      <c r="F106" s="236">
        <v>1.6795694386090543</v>
      </c>
      <c r="G106" s="237">
        <v>1.7371788796690506</v>
      </c>
      <c r="H106" s="82"/>
    </row>
    <row r="107" spans="1:8" ht="15.75" customHeight="1">
      <c r="A107" s="90"/>
      <c r="B107" s="174" t="s">
        <v>408</v>
      </c>
      <c r="C107" s="235">
        <v>0.98116764614023455</v>
      </c>
      <c r="D107" s="236">
        <v>0.89479491289267066</v>
      </c>
      <c r="E107" s="237">
        <v>1.0675403793877984</v>
      </c>
      <c r="F107" s="236">
        <v>0.93402924167001555</v>
      </c>
      <c r="G107" s="237">
        <v>1.0283060506104535</v>
      </c>
      <c r="H107" s="82"/>
    </row>
    <row r="108" spans="1:8" ht="15.75" customHeight="1">
      <c r="A108" s="90"/>
      <c r="B108" s="174" t="s">
        <v>409</v>
      </c>
      <c r="C108" s="240">
        <v>10.452250601422545</v>
      </c>
      <c r="D108" s="241">
        <v>9.8059411380208523</v>
      </c>
      <c r="E108" s="242">
        <v>11.098560064824238</v>
      </c>
      <c r="F108" s="241">
        <v>10.10888671536231</v>
      </c>
      <c r="G108" s="242">
        <v>10.79561448748278</v>
      </c>
      <c r="H108" s="82"/>
    </row>
    <row r="109" spans="1:8" ht="15.75" customHeight="1">
      <c r="A109" s="90"/>
      <c r="B109" s="174" t="s">
        <v>430</v>
      </c>
      <c r="C109" s="240">
        <v>15.734412041228332</v>
      </c>
      <c r="D109" s="241">
        <v>14.42404704644915</v>
      </c>
      <c r="E109" s="242">
        <v>17.044777036007513</v>
      </c>
      <c r="F109" s="241">
        <v>14.984036001054854</v>
      </c>
      <c r="G109" s="242">
        <v>16.48478808140181</v>
      </c>
      <c r="H109" s="82"/>
    </row>
    <row r="110" spans="1:8" ht="15.75" customHeight="1">
      <c r="A110" s="90"/>
      <c r="B110" s="174" t="s">
        <v>411</v>
      </c>
      <c r="C110" s="235">
        <v>4.776615173661809</v>
      </c>
      <c r="D110" s="236">
        <v>4.3701580708978618</v>
      </c>
      <c r="E110" s="237">
        <v>5.1830722764257562</v>
      </c>
      <c r="F110" s="236">
        <v>4.5126946013045357</v>
      </c>
      <c r="G110" s="237">
        <v>5.0405357460190823</v>
      </c>
      <c r="H110" s="82"/>
    </row>
    <row r="111" spans="1:8" ht="15.75" customHeight="1">
      <c r="A111" s="90"/>
      <c r="B111" s="174" t="s">
        <v>412</v>
      </c>
      <c r="C111" s="235">
        <v>3.9004416135609623</v>
      </c>
      <c r="D111" s="236">
        <v>3.6727689204800882</v>
      </c>
      <c r="E111" s="237">
        <v>4.1281143066418364</v>
      </c>
      <c r="F111" s="236">
        <v>3.7407623535882291</v>
      </c>
      <c r="G111" s="237">
        <v>4.0601208735336956</v>
      </c>
      <c r="H111" s="82"/>
    </row>
    <row r="112" spans="1:8" ht="15.75" customHeight="1">
      <c r="A112" s="90"/>
      <c r="B112" s="174" t="s">
        <v>413</v>
      </c>
      <c r="C112" s="230">
        <v>120.0383564759951</v>
      </c>
      <c r="D112" s="245">
        <v>115.5732547906983</v>
      </c>
      <c r="E112" s="246">
        <v>124.5034581612919</v>
      </c>
      <c r="F112" s="245">
        <v>117.34383522220087</v>
      </c>
      <c r="G112" s="246">
        <v>122.73287772978934</v>
      </c>
      <c r="H112" s="82"/>
    </row>
    <row r="113" spans="1:8" ht="15.75" customHeight="1">
      <c r="A113" s="90"/>
      <c r="B113" s="174" t="s">
        <v>414</v>
      </c>
      <c r="C113" s="235">
        <v>0.89346779732855541</v>
      </c>
      <c r="D113" s="236">
        <v>0.83974037002908586</v>
      </c>
      <c r="E113" s="237">
        <v>0.94719522462802497</v>
      </c>
      <c r="F113" s="236">
        <v>0.84783475595387836</v>
      </c>
      <c r="G113" s="237">
        <v>0.93910083870323247</v>
      </c>
      <c r="H113" s="82"/>
    </row>
    <row r="114" spans="1:8" ht="15.75" customHeight="1">
      <c r="A114" s="90"/>
      <c r="B114" s="174" t="s">
        <v>415</v>
      </c>
      <c r="C114" s="235">
        <v>0.51974239702870384</v>
      </c>
      <c r="D114" s="236">
        <v>0.48603355039762347</v>
      </c>
      <c r="E114" s="237">
        <v>0.55345124365978415</v>
      </c>
      <c r="F114" s="236">
        <v>0.48397358138587732</v>
      </c>
      <c r="G114" s="237">
        <v>0.55551121267153036</v>
      </c>
      <c r="H114" s="82"/>
    </row>
    <row r="115" spans="1:8" ht="15.75" customHeight="1">
      <c r="A115" s="90"/>
      <c r="B115" s="174" t="s">
        <v>416</v>
      </c>
      <c r="C115" s="235">
        <v>1.6291748763997977</v>
      </c>
      <c r="D115" s="236">
        <v>1.4951476973083171</v>
      </c>
      <c r="E115" s="237">
        <v>1.7632020554912784</v>
      </c>
      <c r="F115" s="236">
        <v>1.5466716070902664</v>
      </c>
      <c r="G115" s="237">
        <v>1.7116781457093291</v>
      </c>
      <c r="H115" s="82"/>
    </row>
    <row r="116" spans="1:8" ht="15.75" customHeight="1">
      <c r="A116" s="90"/>
      <c r="B116" s="174" t="s">
        <v>417</v>
      </c>
      <c r="C116" s="235">
        <v>9.1088875128044116</v>
      </c>
      <c r="D116" s="236">
        <v>8.6437880272261065</v>
      </c>
      <c r="E116" s="237">
        <v>9.5739869983827166</v>
      </c>
      <c r="F116" s="236">
        <v>8.8286093070562597</v>
      </c>
      <c r="G116" s="237">
        <v>9.3891657185525634</v>
      </c>
      <c r="H116" s="82"/>
    </row>
    <row r="117" spans="1:8" ht="15.75" customHeight="1">
      <c r="A117" s="90"/>
      <c r="B117" s="174" t="s">
        <v>418</v>
      </c>
      <c r="C117" s="229">
        <v>0.11195526689226071</v>
      </c>
      <c r="D117" s="231">
        <v>0.10833554383243985</v>
      </c>
      <c r="E117" s="232">
        <v>0.11557498995208157</v>
      </c>
      <c r="F117" s="231">
        <v>0.10990803655112111</v>
      </c>
      <c r="G117" s="232">
        <v>0.11400249723340031</v>
      </c>
      <c r="H117" s="82"/>
    </row>
    <row r="118" spans="1:8" ht="15.75" customHeight="1">
      <c r="A118" s="90"/>
      <c r="B118" s="174" t="s">
        <v>419</v>
      </c>
      <c r="C118" s="235">
        <v>0.52490520252131534</v>
      </c>
      <c r="D118" s="236">
        <v>0.49094062848746628</v>
      </c>
      <c r="E118" s="237">
        <v>0.55886977655516445</v>
      </c>
      <c r="F118" s="236">
        <v>0.49892390210404802</v>
      </c>
      <c r="G118" s="237">
        <v>0.55088650293858266</v>
      </c>
      <c r="H118" s="82"/>
    </row>
    <row r="119" spans="1:8" ht="15.75" customHeight="1">
      <c r="A119" s="90"/>
      <c r="B119" s="174" t="s">
        <v>420</v>
      </c>
      <c r="C119" s="229">
        <v>9.5737219824156866E-2</v>
      </c>
      <c r="D119" s="231">
        <v>8.4449352994326696E-2</v>
      </c>
      <c r="E119" s="232">
        <v>0.10702508665398704</v>
      </c>
      <c r="F119" s="231" t="s">
        <v>94</v>
      </c>
      <c r="G119" s="232" t="s">
        <v>94</v>
      </c>
      <c r="H119" s="82"/>
    </row>
    <row r="120" spans="1:8" ht="15.75" customHeight="1">
      <c r="A120" s="90"/>
      <c r="B120" s="174" t="s">
        <v>421</v>
      </c>
      <c r="C120" s="235">
        <v>3.4811209440787962</v>
      </c>
      <c r="D120" s="236">
        <v>3.2919806743896181</v>
      </c>
      <c r="E120" s="237">
        <v>3.6702612137679744</v>
      </c>
      <c r="F120" s="236">
        <v>3.3712076017445636</v>
      </c>
      <c r="G120" s="237">
        <v>3.5910342864130289</v>
      </c>
      <c r="H120" s="82"/>
    </row>
    <row r="121" spans="1:8" ht="15.75" customHeight="1">
      <c r="A121" s="90"/>
      <c r="B121" s="174" t="s">
        <v>422</v>
      </c>
      <c r="C121" s="240">
        <v>37.761817844355541</v>
      </c>
      <c r="D121" s="241">
        <v>36.394928310630739</v>
      </c>
      <c r="E121" s="242">
        <v>39.128707378080342</v>
      </c>
      <c r="F121" s="241">
        <v>36.709026503874952</v>
      </c>
      <c r="G121" s="242">
        <v>38.814609184836129</v>
      </c>
      <c r="H121" s="82"/>
    </row>
    <row r="122" spans="1:8" ht="15.75" customHeight="1">
      <c r="A122" s="90"/>
      <c r="B122" s="174" t="s">
        <v>423</v>
      </c>
      <c r="C122" s="235">
        <v>2.2595325993176734</v>
      </c>
      <c r="D122" s="236">
        <v>2.0878548411269526</v>
      </c>
      <c r="E122" s="237">
        <v>2.4312103575083941</v>
      </c>
      <c r="F122" s="236">
        <v>2.1498144661924417</v>
      </c>
      <c r="G122" s="237">
        <v>2.3692507324429051</v>
      </c>
      <c r="H122" s="82"/>
    </row>
    <row r="123" spans="1:8" ht="15.75" customHeight="1">
      <c r="A123" s="90"/>
      <c r="B123" s="174" t="s">
        <v>424</v>
      </c>
      <c r="C123" s="240">
        <v>11.122161635396489</v>
      </c>
      <c r="D123" s="241">
        <v>10.386674590764168</v>
      </c>
      <c r="E123" s="242">
        <v>11.857648680028811</v>
      </c>
      <c r="F123" s="241">
        <v>10.765393303760479</v>
      </c>
      <c r="G123" s="242">
        <v>11.478929967032499</v>
      </c>
      <c r="H123" s="82"/>
    </row>
    <row r="124" spans="1:8" ht="15.75" customHeight="1">
      <c r="A124" s="90"/>
      <c r="B124" s="174" t="s">
        <v>425</v>
      </c>
      <c r="C124" s="235">
        <v>0.55517703663505447</v>
      </c>
      <c r="D124" s="236">
        <v>0.50632436198908382</v>
      </c>
      <c r="E124" s="237">
        <v>0.60402971128102512</v>
      </c>
      <c r="F124" s="236">
        <v>0.51987959062092393</v>
      </c>
      <c r="G124" s="237">
        <v>0.59047448264918501</v>
      </c>
      <c r="H124" s="82"/>
    </row>
    <row r="125" spans="1:8" ht="15.75" customHeight="1">
      <c r="A125" s="90"/>
      <c r="B125" s="174" t="s">
        <v>426</v>
      </c>
      <c r="C125" s="230">
        <v>197.5124420136078</v>
      </c>
      <c r="D125" s="245">
        <v>190.68340009104682</v>
      </c>
      <c r="E125" s="246">
        <v>204.34148393616877</v>
      </c>
      <c r="F125" s="245">
        <v>194.36452411777961</v>
      </c>
      <c r="G125" s="246">
        <v>200.66035990943598</v>
      </c>
      <c r="H125" s="82"/>
    </row>
    <row r="126" spans="1:8" ht="15.75" customHeight="1">
      <c r="A126" s="90"/>
      <c r="B126" s="174" t="s">
        <v>427</v>
      </c>
      <c r="C126" s="230">
        <v>179.56927226518744</v>
      </c>
      <c r="D126" s="245">
        <v>171.02687918947049</v>
      </c>
      <c r="E126" s="246">
        <v>188.11166534090438</v>
      </c>
      <c r="F126" s="245">
        <v>175.0122860519846</v>
      </c>
      <c r="G126" s="246">
        <v>184.12625847839027</v>
      </c>
      <c r="H126" s="82"/>
    </row>
    <row r="127" spans="1:8" ht="15.75" customHeight="1">
      <c r="A127" s="90"/>
      <c r="B127" s="234" t="s">
        <v>204</v>
      </c>
      <c r="C127" s="171"/>
      <c r="D127" s="171"/>
      <c r="E127" s="171"/>
      <c r="F127" s="171"/>
      <c r="G127" s="233"/>
      <c r="H127" s="82"/>
    </row>
    <row r="128" spans="1:8" ht="15.75" customHeight="1">
      <c r="A128" s="90"/>
      <c r="B128" s="174" t="s">
        <v>428</v>
      </c>
      <c r="C128" s="229">
        <v>0.93040893417112613</v>
      </c>
      <c r="D128" s="231">
        <v>0.84713280655396495</v>
      </c>
      <c r="E128" s="232">
        <v>1.0136850617882873</v>
      </c>
      <c r="F128" s="231">
        <v>0.89934307566248539</v>
      </c>
      <c r="G128" s="232">
        <v>0.96147479267976688</v>
      </c>
      <c r="H128" s="82"/>
    </row>
    <row r="129" spans="1:8" ht="15.75" customHeight="1">
      <c r="A129" s="90"/>
      <c r="B129" s="174" t="s">
        <v>372</v>
      </c>
      <c r="C129" s="235">
        <v>1.8033365467884082</v>
      </c>
      <c r="D129" s="236">
        <v>1.749923569739305</v>
      </c>
      <c r="E129" s="237">
        <v>1.8567495238375114</v>
      </c>
      <c r="F129" s="236">
        <v>1.7730203518441936</v>
      </c>
      <c r="G129" s="237">
        <v>1.8336527417326227</v>
      </c>
      <c r="H129" s="82"/>
    </row>
    <row r="130" spans="1:8" ht="15.75" customHeight="1">
      <c r="A130" s="90"/>
      <c r="B130" s="174" t="s">
        <v>373</v>
      </c>
      <c r="C130" s="240">
        <v>16.562406656179949</v>
      </c>
      <c r="D130" s="241">
        <v>15.539044543231697</v>
      </c>
      <c r="E130" s="242">
        <v>17.585768769128201</v>
      </c>
      <c r="F130" s="241">
        <v>16.016879974520485</v>
      </c>
      <c r="G130" s="242">
        <v>17.107933337839413</v>
      </c>
      <c r="H130" s="82"/>
    </row>
    <row r="131" spans="1:8" ht="15.75" customHeight="1">
      <c r="A131" s="90"/>
      <c r="B131" s="174" t="s">
        <v>431</v>
      </c>
      <c r="C131" s="240" t="s">
        <v>96</v>
      </c>
      <c r="D131" s="241" t="s">
        <v>94</v>
      </c>
      <c r="E131" s="242" t="s">
        <v>94</v>
      </c>
      <c r="F131" s="241" t="s">
        <v>94</v>
      </c>
      <c r="G131" s="242" t="s">
        <v>94</v>
      </c>
      <c r="H131" s="82"/>
    </row>
    <row r="132" spans="1:8" ht="15.75" customHeight="1">
      <c r="A132" s="90"/>
      <c r="B132" s="174" t="s">
        <v>374</v>
      </c>
      <c r="C132" s="230">
        <v>120.32507873788195</v>
      </c>
      <c r="D132" s="245">
        <v>107.12278910064585</v>
      </c>
      <c r="E132" s="246">
        <v>133.52736837511804</v>
      </c>
      <c r="F132" s="245">
        <v>113.9695690284597</v>
      </c>
      <c r="G132" s="246">
        <v>126.6805884473042</v>
      </c>
      <c r="H132" s="82"/>
    </row>
    <row r="133" spans="1:8" ht="15.75" customHeight="1">
      <c r="A133" s="90"/>
      <c r="B133" s="174" t="s">
        <v>375</v>
      </c>
      <c r="C133" s="235">
        <v>0.32687500000000003</v>
      </c>
      <c r="D133" s="236">
        <v>0.30766933339246405</v>
      </c>
      <c r="E133" s="237">
        <v>0.346080666607536</v>
      </c>
      <c r="F133" s="236">
        <v>0.30871873629795793</v>
      </c>
      <c r="G133" s="237">
        <v>0.34503126370204212</v>
      </c>
      <c r="H133" s="82"/>
    </row>
    <row r="134" spans="1:8" ht="15.75" customHeight="1">
      <c r="A134" s="90"/>
      <c r="B134" s="174" t="s">
        <v>376</v>
      </c>
      <c r="C134" s="235">
        <v>2.0838910423869845</v>
      </c>
      <c r="D134" s="236">
        <v>1.9833345510839573</v>
      </c>
      <c r="E134" s="237">
        <v>2.1844475336900118</v>
      </c>
      <c r="F134" s="236">
        <v>2.0117051994259825</v>
      </c>
      <c r="G134" s="237">
        <v>2.1560768853479866</v>
      </c>
      <c r="H134" s="82"/>
    </row>
    <row r="135" spans="1:8" ht="15.75" customHeight="1">
      <c r="A135" s="90"/>
      <c r="B135" s="174" t="s">
        <v>377</v>
      </c>
      <c r="C135" s="229">
        <v>0.54242144071066301</v>
      </c>
      <c r="D135" s="231">
        <v>0.52579648129215117</v>
      </c>
      <c r="E135" s="232">
        <v>0.55904640012917484</v>
      </c>
      <c r="F135" s="231">
        <v>0.53204382050965293</v>
      </c>
      <c r="G135" s="232">
        <v>0.55279906091167308</v>
      </c>
      <c r="H135" s="82"/>
    </row>
    <row r="136" spans="1:8" ht="15.75" customHeight="1">
      <c r="A136" s="90"/>
      <c r="B136" s="174" t="s">
        <v>378</v>
      </c>
      <c r="C136" s="235">
        <v>1.0176786733144385</v>
      </c>
      <c r="D136" s="236">
        <v>0.94130627549496437</v>
      </c>
      <c r="E136" s="237">
        <v>1.0940510711339126</v>
      </c>
      <c r="F136" s="236">
        <v>0.97033539420512027</v>
      </c>
      <c r="G136" s="237">
        <v>1.0650219524237567</v>
      </c>
      <c r="H136" s="82"/>
    </row>
    <row r="137" spans="1:8" ht="15.75" customHeight="1">
      <c r="A137" s="90"/>
      <c r="B137" s="174" t="s">
        <v>379</v>
      </c>
      <c r="C137" s="240">
        <v>32.656179947760776</v>
      </c>
      <c r="D137" s="241">
        <v>30.127419967835131</v>
      </c>
      <c r="E137" s="242">
        <v>35.184939927686422</v>
      </c>
      <c r="F137" s="241">
        <v>31.739400281084972</v>
      </c>
      <c r="G137" s="242">
        <v>33.572959614436584</v>
      </c>
      <c r="H137" s="82"/>
    </row>
    <row r="138" spans="1:8" ht="15.75" customHeight="1">
      <c r="A138" s="90"/>
      <c r="B138" s="174" t="s">
        <v>380</v>
      </c>
      <c r="C138" s="240">
        <v>23.024755683514449</v>
      </c>
      <c r="D138" s="241">
        <v>22.045223562109037</v>
      </c>
      <c r="E138" s="242">
        <v>24.004287804919862</v>
      </c>
      <c r="F138" s="241">
        <v>22.500961973908417</v>
      </c>
      <c r="G138" s="242">
        <v>23.548549393120481</v>
      </c>
      <c r="H138" s="82"/>
    </row>
    <row r="139" spans="1:8" ht="15.75" customHeight="1">
      <c r="A139" s="90"/>
      <c r="B139" s="174" t="s">
        <v>381</v>
      </c>
      <c r="C139" s="230">
        <v>71.448828408206865</v>
      </c>
      <c r="D139" s="245">
        <v>68.953818177303717</v>
      </c>
      <c r="E139" s="246">
        <v>73.943838639110012</v>
      </c>
      <c r="F139" s="245">
        <v>70.275334805748855</v>
      </c>
      <c r="G139" s="246">
        <v>72.622322010664874</v>
      </c>
      <c r="H139" s="82"/>
    </row>
    <row r="140" spans="1:8" ht="15.75" customHeight="1">
      <c r="A140" s="90"/>
      <c r="B140" s="174" t="s">
        <v>382</v>
      </c>
      <c r="C140" s="235">
        <v>0.89399877695762953</v>
      </c>
      <c r="D140" s="236">
        <v>0.82190332393698695</v>
      </c>
      <c r="E140" s="237">
        <v>0.9660942299782721</v>
      </c>
      <c r="F140" s="236">
        <v>0.85909988482079191</v>
      </c>
      <c r="G140" s="237">
        <v>0.92889766909446714</v>
      </c>
      <c r="H140" s="82"/>
    </row>
    <row r="141" spans="1:8" ht="15.75" customHeight="1">
      <c r="A141" s="90"/>
      <c r="B141" s="174" t="s">
        <v>383</v>
      </c>
      <c r="C141" s="229">
        <v>0.81617307421484531</v>
      </c>
      <c r="D141" s="231">
        <v>0.79732027117929927</v>
      </c>
      <c r="E141" s="232">
        <v>0.83502587725039135</v>
      </c>
      <c r="F141" s="231">
        <v>0.80627221812787164</v>
      </c>
      <c r="G141" s="232">
        <v>0.82607393030181897</v>
      </c>
      <c r="H141" s="82"/>
    </row>
    <row r="142" spans="1:8" ht="15.75" customHeight="1">
      <c r="A142" s="90"/>
      <c r="B142" s="174" t="s">
        <v>384</v>
      </c>
      <c r="C142" s="235">
        <v>1.5801837937031171</v>
      </c>
      <c r="D142" s="236">
        <v>1.4154141779934886</v>
      </c>
      <c r="E142" s="237">
        <v>1.7449534094127457</v>
      </c>
      <c r="F142" s="236">
        <v>1.4790711407107258</v>
      </c>
      <c r="G142" s="237">
        <v>1.6812964466955085</v>
      </c>
      <c r="H142" s="82"/>
    </row>
    <row r="143" spans="1:8" ht="15.75" customHeight="1">
      <c r="A143" s="90"/>
      <c r="B143" s="174" t="s">
        <v>385</v>
      </c>
      <c r="C143" s="235">
        <v>0.46626386010044685</v>
      </c>
      <c r="D143" s="236">
        <v>0.40125150618969968</v>
      </c>
      <c r="E143" s="237">
        <v>0.53127621401119396</v>
      </c>
      <c r="F143" s="236">
        <v>0.4527493194412423</v>
      </c>
      <c r="G143" s="237">
        <v>0.47977840075965139</v>
      </c>
      <c r="H143" s="82"/>
    </row>
    <row r="144" spans="1:8" ht="15.75" customHeight="1">
      <c r="A144" s="90"/>
      <c r="B144" s="174" t="s">
        <v>386</v>
      </c>
      <c r="C144" s="235">
        <v>0.5586993013369449</v>
      </c>
      <c r="D144" s="236">
        <v>0.4798714713895682</v>
      </c>
      <c r="E144" s="237">
        <v>0.63752713128432159</v>
      </c>
      <c r="F144" s="236">
        <v>0.53888928181253459</v>
      </c>
      <c r="G144" s="237">
        <v>0.5785093208613552</v>
      </c>
      <c r="H144" s="82"/>
    </row>
    <row r="145" spans="1:8" ht="15.75" customHeight="1">
      <c r="A145" s="90"/>
      <c r="B145" s="174" t="s">
        <v>387</v>
      </c>
      <c r="C145" s="235">
        <v>5.0470336108029228</v>
      </c>
      <c r="D145" s="236">
        <v>4.9022065488175297</v>
      </c>
      <c r="E145" s="237">
        <v>5.1918606727883159</v>
      </c>
      <c r="F145" s="236">
        <v>4.9723086879700018</v>
      </c>
      <c r="G145" s="237">
        <v>5.1217585336358438</v>
      </c>
      <c r="H145" s="82"/>
    </row>
    <row r="146" spans="1:8" ht="15.75" customHeight="1">
      <c r="A146" s="90"/>
      <c r="B146" s="174" t="s">
        <v>388</v>
      </c>
      <c r="C146" s="235">
        <v>4.9264383985676155</v>
      </c>
      <c r="D146" s="236">
        <v>4.586408075384</v>
      </c>
      <c r="E146" s="237">
        <v>5.2664687217512309</v>
      </c>
      <c r="F146" s="236">
        <v>4.7924937701257111</v>
      </c>
      <c r="G146" s="237">
        <v>5.0603830270095198</v>
      </c>
      <c r="H146" s="82"/>
    </row>
    <row r="147" spans="1:8" ht="15.75" customHeight="1">
      <c r="A147" s="90"/>
      <c r="B147" s="174" t="s">
        <v>389</v>
      </c>
      <c r="C147" s="235">
        <v>2.6911934082385476</v>
      </c>
      <c r="D147" s="236">
        <v>2.2540301659640805</v>
      </c>
      <c r="E147" s="237">
        <v>3.1283566505130147</v>
      </c>
      <c r="F147" s="236">
        <v>2.5983803516366253</v>
      </c>
      <c r="G147" s="237">
        <v>2.7840064648404699</v>
      </c>
      <c r="H147" s="82"/>
    </row>
    <row r="148" spans="1:8" ht="15.75" customHeight="1">
      <c r="A148" s="90"/>
      <c r="B148" s="174" t="s">
        <v>390</v>
      </c>
      <c r="C148" s="235">
        <v>0.10933333333333332</v>
      </c>
      <c r="D148" s="236">
        <v>7.6587300775191436E-2</v>
      </c>
      <c r="E148" s="237">
        <v>0.14207936589147521</v>
      </c>
      <c r="F148" s="236" t="s">
        <v>94</v>
      </c>
      <c r="G148" s="237" t="s">
        <v>94</v>
      </c>
      <c r="H148" s="82"/>
    </row>
    <row r="149" spans="1:8" ht="15.75" customHeight="1">
      <c r="A149" s="90"/>
      <c r="B149" s="174" t="s">
        <v>391</v>
      </c>
      <c r="C149" s="235">
        <v>1.1417421359524413</v>
      </c>
      <c r="D149" s="236">
        <v>1.0233934916438383</v>
      </c>
      <c r="E149" s="237">
        <v>1.2600907802610444</v>
      </c>
      <c r="F149" s="236">
        <v>1.0944258016990109</v>
      </c>
      <c r="G149" s="237">
        <v>1.1890584702058717</v>
      </c>
      <c r="H149" s="82"/>
    </row>
    <row r="150" spans="1:8" ht="15.75" customHeight="1">
      <c r="A150" s="90"/>
      <c r="B150" s="174" t="s">
        <v>432</v>
      </c>
      <c r="C150" s="229">
        <v>6.6803030303030295E-2</v>
      </c>
      <c r="D150" s="231">
        <v>4.9182434875313444E-2</v>
      </c>
      <c r="E150" s="232">
        <v>8.4423625730747145E-2</v>
      </c>
      <c r="F150" s="231" t="s">
        <v>94</v>
      </c>
      <c r="G150" s="232" t="s">
        <v>94</v>
      </c>
      <c r="H150" s="82"/>
    </row>
    <row r="151" spans="1:8" ht="15.75" customHeight="1">
      <c r="A151" s="90"/>
      <c r="B151" s="174" t="s">
        <v>392</v>
      </c>
      <c r="C151" s="235">
        <v>0.19919450625599869</v>
      </c>
      <c r="D151" s="236">
        <v>0.17855706778466454</v>
      </c>
      <c r="E151" s="237">
        <v>0.21983194472733283</v>
      </c>
      <c r="F151" s="236" t="s">
        <v>94</v>
      </c>
      <c r="G151" s="237" t="s">
        <v>94</v>
      </c>
      <c r="H151" s="82"/>
    </row>
    <row r="152" spans="1:8" ht="15.75" customHeight="1">
      <c r="A152" s="90"/>
      <c r="B152" s="174" t="s">
        <v>393</v>
      </c>
      <c r="C152" s="229">
        <v>9.69780487642838E-2</v>
      </c>
      <c r="D152" s="231">
        <v>8.6564693294861966E-2</v>
      </c>
      <c r="E152" s="232">
        <v>0.10739140423370563</v>
      </c>
      <c r="F152" s="231">
        <v>8.9810241628488413E-2</v>
      </c>
      <c r="G152" s="232">
        <v>0.10414585590007919</v>
      </c>
      <c r="H152" s="82"/>
    </row>
    <row r="153" spans="1:8" ht="15.75" customHeight="1">
      <c r="A153" s="90"/>
      <c r="B153" s="174" t="s">
        <v>394</v>
      </c>
      <c r="C153" s="229">
        <v>0.24721188131853777</v>
      </c>
      <c r="D153" s="231">
        <v>0.23226509968796993</v>
      </c>
      <c r="E153" s="232">
        <v>0.26215866294910561</v>
      </c>
      <c r="F153" s="231">
        <v>0.23692060347265476</v>
      </c>
      <c r="G153" s="232">
        <v>0.25750315916442079</v>
      </c>
      <c r="H153" s="82"/>
    </row>
    <row r="154" spans="1:8" ht="15.75" customHeight="1">
      <c r="A154" s="90"/>
      <c r="B154" s="174" t="s">
        <v>395</v>
      </c>
      <c r="C154" s="240">
        <v>15.97374447579436</v>
      </c>
      <c r="D154" s="241">
        <v>14.56273745757143</v>
      </c>
      <c r="E154" s="242">
        <v>17.384751494017291</v>
      </c>
      <c r="F154" s="241">
        <v>15.510668438513846</v>
      </c>
      <c r="G154" s="242">
        <v>16.436820513074874</v>
      </c>
      <c r="H154" s="82"/>
    </row>
    <row r="155" spans="1:8" ht="15.75" customHeight="1">
      <c r="A155" s="90"/>
      <c r="B155" s="174" t="s">
        <v>396</v>
      </c>
      <c r="C155" s="235">
        <v>6.4135600242250854</v>
      </c>
      <c r="D155" s="236">
        <v>6.0743195201700955</v>
      </c>
      <c r="E155" s="237">
        <v>6.7528005282800754</v>
      </c>
      <c r="F155" s="236">
        <v>6.1961176676273846</v>
      </c>
      <c r="G155" s="237">
        <v>6.6310023808227863</v>
      </c>
      <c r="H155" s="82"/>
    </row>
    <row r="156" spans="1:8" ht="15.75" customHeight="1">
      <c r="A156" s="90"/>
      <c r="B156" s="174" t="s">
        <v>398</v>
      </c>
      <c r="C156" s="235">
        <v>1.2313432917144811</v>
      </c>
      <c r="D156" s="236">
        <v>1.1928421518910484</v>
      </c>
      <c r="E156" s="237">
        <v>1.2698444315379138</v>
      </c>
      <c r="F156" s="236">
        <v>1.205243551213756</v>
      </c>
      <c r="G156" s="237">
        <v>1.2574430322152061</v>
      </c>
      <c r="H156" s="82"/>
    </row>
    <row r="157" spans="1:8" ht="15.75" customHeight="1">
      <c r="A157" s="90"/>
      <c r="B157" s="174" t="s">
        <v>399</v>
      </c>
      <c r="C157" s="229">
        <v>3.482151829644678E-2</v>
      </c>
      <c r="D157" s="231">
        <v>3.3664826162859929E-2</v>
      </c>
      <c r="E157" s="232">
        <v>3.597821043003363E-2</v>
      </c>
      <c r="F157" s="231">
        <v>3.4252846483385967E-2</v>
      </c>
      <c r="G157" s="232">
        <v>3.5390190109507592E-2</v>
      </c>
      <c r="H157" s="82"/>
    </row>
    <row r="158" spans="1:8" ht="15.75" customHeight="1">
      <c r="A158" s="90"/>
      <c r="B158" s="174" t="s">
        <v>400</v>
      </c>
      <c r="C158" s="235">
        <v>4.1388559260918791</v>
      </c>
      <c r="D158" s="236">
        <v>3.8641335735693474</v>
      </c>
      <c r="E158" s="237">
        <v>4.4135782786144109</v>
      </c>
      <c r="F158" s="236">
        <v>3.9998218315490237</v>
      </c>
      <c r="G158" s="237">
        <v>4.277890020634735</v>
      </c>
      <c r="H158" s="82"/>
    </row>
    <row r="159" spans="1:8" ht="15.75" customHeight="1">
      <c r="A159" s="90"/>
      <c r="B159" s="174" t="s">
        <v>429</v>
      </c>
      <c r="C159" s="229">
        <v>5.9806538460570907E-2</v>
      </c>
      <c r="D159" s="231">
        <v>5.6443787470716648E-2</v>
      </c>
      <c r="E159" s="232">
        <v>6.3169289450425159E-2</v>
      </c>
      <c r="F159" s="231">
        <v>5.6956998599750189E-2</v>
      </c>
      <c r="G159" s="232">
        <v>6.2656078321391626E-2</v>
      </c>
      <c r="H159" s="82"/>
    </row>
    <row r="160" spans="1:8" ht="15.75" customHeight="1">
      <c r="A160" s="90"/>
      <c r="B160" s="174" t="s">
        <v>401</v>
      </c>
      <c r="C160" s="235">
        <v>0.82768250946686384</v>
      </c>
      <c r="D160" s="236">
        <v>0.68641338977464317</v>
      </c>
      <c r="E160" s="237">
        <v>0.9689516291590845</v>
      </c>
      <c r="F160" s="236">
        <v>0.74925321123368072</v>
      </c>
      <c r="G160" s="237">
        <v>0.90611180770004696</v>
      </c>
      <c r="H160" s="82"/>
    </row>
    <row r="161" spans="1:8" ht="15.75" customHeight="1">
      <c r="A161" s="90"/>
      <c r="B161" s="174" t="s">
        <v>402</v>
      </c>
      <c r="C161" s="240">
        <v>16.726066102976095</v>
      </c>
      <c r="D161" s="241">
        <v>14.488451141866884</v>
      </c>
      <c r="E161" s="242">
        <v>18.963681064085307</v>
      </c>
      <c r="F161" s="241">
        <v>16.32513844260427</v>
      </c>
      <c r="G161" s="242">
        <v>17.126993763347919</v>
      </c>
      <c r="H161" s="82"/>
    </row>
    <row r="162" spans="1:8" ht="15.75" customHeight="1">
      <c r="A162" s="90"/>
      <c r="B162" s="174" t="s">
        <v>403</v>
      </c>
      <c r="C162" s="240">
        <v>21.455261840993547</v>
      </c>
      <c r="D162" s="241">
        <v>20.556672022116675</v>
      </c>
      <c r="E162" s="242">
        <v>22.353851659870418</v>
      </c>
      <c r="F162" s="241">
        <v>20.712973300729494</v>
      </c>
      <c r="G162" s="242">
        <v>22.197550381257599</v>
      </c>
      <c r="H162" s="82"/>
    </row>
    <row r="163" spans="1:8" ht="15.75" customHeight="1">
      <c r="A163" s="90"/>
      <c r="B163" s="174" t="s">
        <v>404</v>
      </c>
      <c r="C163" s="229">
        <v>1.9453970465812757E-2</v>
      </c>
      <c r="D163" s="231">
        <v>1.8389643771120269E-2</v>
      </c>
      <c r="E163" s="232">
        <v>2.0518297160505246E-2</v>
      </c>
      <c r="F163" s="231">
        <v>1.897937748437015E-2</v>
      </c>
      <c r="G163" s="232">
        <v>1.9928563447255365E-2</v>
      </c>
      <c r="H163" s="82"/>
    </row>
    <row r="164" spans="1:8" ht="15.75" customHeight="1">
      <c r="A164" s="90"/>
      <c r="B164" s="174" t="s">
        <v>405</v>
      </c>
      <c r="C164" s="240">
        <v>38.513489025132444</v>
      </c>
      <c r="D164" s="241">
        <v>36.97800414907212</v>
      </c>
      <c r="E164" s="242">
        <v>40.048973901192767</v>
      </c>
      <c r="F164" s="241">
        <v>37.57074368861263</v>
      </c>
      <c r="G164" s="242">
        <v>39.456234361652257</v>
      </c>
      <c r="H164" s="82"/>
    </row>
    <row r="165" spans="1:8" ht="15.75" customHeight="1">
      <c r="A165" s="90"/>
      <c r="B165" s="174" t="s">
        <v>406</v>
      </c>
      <c r="C165" s="235">
        <v>4.566645041983926</v>
      </c>
      <c r="D165" s="236">
        <v>3.8200800116534261</v>
      </c>
      <c r="E165" s="237">
        <v>5.3132100723144262</v>
      </c>
      <c r="F165" s="236">
        <v>4.4465400938802215</v>
      </c>
      <c r="G165" s="237">
        <v>4.6867499900876304</v>
      </c>
      <c r="H165" s="82"/>
    </row>
    <row r="166" spans="1:8" ht="15.75" customHeight="1">
      <c r="A166" s="90"/>
      <c r="B166" s="174" t="s">
        <v>407</v>
      </c>
      <c r="C166" s="240">
        <v>11.606141670511796</v>
      </c>
      <c r="D166" s="241">
        <v>10.794746537489612</v>
      </c>
      <c r="E166" s="242">
        <v>12.417536803533981</v>
      </c>
      <c r="F166" s="241">
        <v>11.241054662899884</v>
      </c>
      <c r="G166" s="242">
        <v>11.971228678123708</v>
      </c>
      <c r="H166" s="82"/>
    </row>
    <row r="167" spans="1:8" ht="15.75" customHeight="1">
      <c r="A167" s="90"/>
      <c r="B167" s="174" t="s">
        <v>371</v>
      </c>
      <c r="C167" s="235">
        <v>1.7250175063962643</v>
      </c>
      <c r="D167" s="236">
        <v>1.6653647741159938</v>
      </c>
      <c r="E167" s="237">
        <v>1.7846702386765347</v>
      </c>
      <c r="F167" s="236">
        <v>1.7023896573143533</v>
      </c>
      <c r="G167" s="237">
        <v>1.7476453554781752</v>
      </c>
      <c r="H167" s="82"/>
    </row>
    <row r="168" spans="1:8" ht="15.75" customHeight="1">
      <c r="A168" s="90"/>
      <c r="B168" s="174" t="s">
        <v>408</v>
      </c>
      <c r="C168" s="235">
        <v>0.4799337924093941</v>
      </c>
      <c r="D168" s="236">
        <v>0.43233916032263903</v>
      </c>
      <c r="E168" s="237">
        <v>0.52752842449614923</v>
      </c>
      <c r="F168" s="236">
        <v>0.4453642112994749</v>
      </c>
      <c r="G168" s="237">
        <v>0.5145033735193133</v>
      </c>
      <c r="H168" s="82"/>
    </row>
    <row r="169" spans="1:8" ht="15.75" customHeight="1">
      <c r="A169" s="90"/>
      <c r="B169" s="174" t="s">
        <v>409</v>
      </c>
      <c r="C169" s="235">
        <v>5.5515193108204839</v>
      </c>
      <c r="D169" s="236">
        <v>5.1368760337042243</v>
      </c>
      <c r="E169" s="237">
        <v>5.9661625879367435</v>
      </c>
      <c r="F169" s="236">
        <v>5.351836966463229</v>
      </c>
      <c r="G169" s="237">
        <v>5.7512016551777387</v>
      </c>
      <c r="H169" s="82"/>
    </row>
    <row r="170" spans="1:8" ht="15.75" customHeight="1">
      <c r="A170" s="90"/>
      <c r="B170" s="174" t="s">
        <v>430</v>
      </c>
      <c r="C170" s="240">
        <v>15.5502864825604</v>
      </c>
      <c r="D170" s="241">
        <v>14.545777917940701</v>
      </c>
      <c r="E170" s="242">
        <v>16.5547950471801</v>
      </c>
      <c r="F170" s="241">
        <v>15.022547930882499</v>
      </c>
      <c r="G170" s="242">
        <v>16.078025034238301</v>
      </c>
      <c r="H170" s="82"/>
    </row>
    <row r="171" spans="1:8" ht="15.75" customHeight="1">
      <c r="A171" s="90"/>
      <c r="B171" s="174" t="s">
        <v>411</v>
      </c>
      <c r="C171" s="235">
        <v>3.1548773089704127</v>
      </c>
      <c r="D171" s="236">
        <v>2.659148062512644</v>
      </c>
      <c r="E171" s="237">
        <v>3.6506065554281815</v>
      </c>
      <c r="F171" s="236">
        <v>2.9257571693015789</v>
      </c>
      <c r="G171" s="237">
        <v>3.3839974486392466</v>
      </c>
      <c r="H171" s="82"/>
    </row>
    <row r="172" spans="1:8" ht="15.75" customHeight="1">
      <c r="A172" s="90"/>
      <c r="B172" s="174" t="s">
        <v>412</v>
      </c>
      <c r="C172" s="235">
        <v>1.9013692161170908</v>
      </c>
      <c r="D172" s="236">
        <v>1.7352306890703584</v>
      </c>
      <c r="E172" s="237">
        <v>2.0675077431638234</v>
      </c>
      <c r="F172" s="236">
        <v>1.7821171996804857</v>
      </c>
      <c r="G172" s="237">
        <v>2.0206212325536961</v>
      </c>
      <c r="H172" s="82"/>
    </row>
    <row r="173" spans="1:8" ht="15.75" customHeight="1">
      <c r="A173" s="90"/>
      <c r="B173" s="174" t="s">
        <v>413</v>
      </c>
      <c r="C173" s="240">
        <v>16.71887130251833</v>
      </c>
      <c r="D173" s="241">
        <v>15.957143492754737</v>
      </c>
      <c r="E173" s="242">
        <v>17.480599112281926</v>
      </c>
      <c r="F173" s="241">
        <v>16.196199808995829</v>
      </c>
      <c r="G173" s="242">
        <v>17.241542796040832</v>
      </c>
      <c r="H173" s="82"/>
    </row>
    <row r="174" spans="1:8" ht="15.75" customHeight="1">
      <c r="A174" s="90"/>
      <c r="B174" s="174" t="s">
        <v>414</v>
      </c>
      <c r="C174" s="229" t="s">
        <v>206</v>
      </c>
      <c r="D174" s="231" t="s">
        <v>94</v>
      </c>
      <c r="E174" s="232" t="s">
        <v>94</v>
      </c>
      <c r="F174" s="231" t="s">
        <v>94</v>
      </c>
      <c r="G174" s="232" t="s">
        <v>94</v>
      </c>
      <c r="H174" s="82"/>
    </row>
    <row r="175" spans="1:8" ht="15.75" customHeight="1">
      <c r="A175" s="90"/>
      <c r="B175" s="174" t="s">
        <v>415</v>
      </c>
      <c r="C175" s="235">
        <v>0.32064559778252671</v>
      </c>
      <c r="D175" s="236">
        <v>0.27883350072850599</v>
      </c>
      <c r="E175" s="237">
        <v>0.36245769483654744</v>
      </c>
      <c r="F175" s="236">
        <v>0.30213408423944321</v>
      </c>
      <c r="G175" s="237">
        <v>0.33915711132561022</v>
      </c>
      <c r="H175" s="82"/>
    </row>
    <row r="176" spans="1:8" ht="15.75" customHeight="1">
      <c r="A176" s="90"/>
      <c r="B176" s="174" t="s">
        <v>416</v>
      </c>
      <c r="C176" s="235">
        <v>1.6263767341129935</v>
      </c>
      <c r="D176" s="236">
        <v>1.4986977796339949</v>
      </c>
      <c r="E176" s="237">
        <v>1.7540556885919922</v>
      </c>
      <c r="F176" s="236">
        <v>1.5513441906027385</v>
      </c>
      <c r="G176" s="237">
        <v>1.7014092776232486</v>
      </c>
      <c r="H176" s="82"/>
    </row>
    <row r="177" spans="1:8" ht="15.75" customHeight="1">
      <c r="A177" s="90"/>
      <c r="B177" s="174" t="s">
        <v>417</v>
      </c>
      <c r="C177" s="235">
        <v>5.7491754666988681</v>
      </c>
      <c r="D177" s="236">
        <v>5.4201108378285836</v>
      </c>
      <c r="E177" s="237">
        <v>6.0782400955691527</v>
      </c>
      <c r="F177" s="236">
        <v>5.5527523578987719</v>
      </c>
      <c r="G177" s="237">
        <v>5.9455985754989644</v>
      </c>
      <c r="H177" s="82"/>
    </row>
    <row r="178" spans="1:8" ht="15.75" customHeight="1">
      <c r="A178" s="90"/>
      <c r="B178" s="174" t="s">
        <v>418</v>
      </c>
      <c r="C178" s="229">
        <v>4.7088622461544244E-2</v>
      </c>
      <c r="D178" s="231">
        <v>4.3160222326112607E-2</v>
      </c>
      <c r="E178" s="232">
        <v>5.1017022596975881E-2</v>
      </c>
      <c r="F178" s="231">
        <v>4.5557409998831115E-2</v>
      </c>
      <c r="G178" s="232">
        <v>4.8619834924257373E-2</v>
      </c>
      <c r="H178" s="82"/>
    </row>
    <row r="179" spans="1:8" ht="15.75" customHeight="1">
      <c r="A179" s="90"/>
      <c r="B179" s="174" t="s">
        <v>419</v>
      </c>
      <c r="C179" s="229">
        <v>9.7282066876257581E-2</v>
      </c>
      <c r="D179" s="231">
        <v>8.4716478086921426E-2</v>
      </c>
      <c r="E179" s="232">
        <v>0.10984765566559374</v>
      </c>
      <c r="F179" s="231" t="s">
        <v>94</v>
      </c>
      <c r="G179" s="232" t="s">
        <v>94</v>
      </c>
      <c r="H179" s="82"/>
    </row>
    <row r="180" spans="1:8" ht="15.75" customHeight="1">
      <c r="A180" s="90"/>
      <c r="B180" s="174" t="s">
        <v>421</v>
      </c>
      <c r="C180" s="235">
        <v>1.710386891632881</v>
      </c>
      <c r="D180" s="236">
        <v>1.5803804129351444</v>
      </c>
      <c r="E180" s="237">
        <v>1.8403933703306177</v>
      </c>
      <c r="F180" s="236">
        <v>1.6526741428138856</v>
      </c>
      <c r="G180" s="237">
        <v>1.7680996404518765</v>
      </c>
      <c r="H180" s="82"/>
    </row>
    <row r="181" spans="1:8" ht="15.75" customHeight="1">
      <c r="A181" s="90"/>
      <c r="B181" s="174" t="s">
        <v>422</v>
      </c>
      <c r="C181" s="240">
        <v>26.703244275467679</v>
      </c>
      <c r="D181" s="241">
        <v>25.62282462688594</v>
      </c>
      <c r="E181" s="242">
        <v>27.783663924049417</v>
      </c>
      <c r="F181" s="241">
        <v>26.044492971657842</v>
      </c>
      <c r="G181" s="242">
        <v>27.361995579277515</v>
      </c>
      <c r="H181" s="82"/>
    </row>
    <row r="182" spans="1:8" ht="15.75" customHeight="1">
      <c r="A182" s="90"/>
      <c r="B182" s="174" t="s">
        <v>423</v>
      </c>
      <c r="C182" s="235">
        <v>1.0049944663258492</v>
      </c>
      <c r="D182" s="236">
        <v>0.90826980353090414</v>
      </c>
      <c r="E182" s="237">
        <v>1.1017191291207944</v>
      </c>
      <c r="F182" s="236">
        <v>0.92771987921048604</v>
      </c>
      <c r="G182" s="237">
        <v>1.0822690534412123</v>
      </c>
      <c r="H182" s="82"/>
    </row>
    <row r="183" spans="1:8" ht="15.75" customHeight="1">
      <c r="A183" s="90"/>
      <c r="B183" s="174" t="s">
        <v>424</v>
      </c>
      <c r="C183" s="235">
        <v>5.6835279010275652</v>
      </c>
      <c r="D183" s="236">
        <v>5.3791404311338864</v>
      </c>
      <c r="E183" s="237">
        <v>5.987915370921244</v>
      </c>
      <c r="F183" s="236">
        <v>5.4937610919985387</v>
      </c>
      <c r="G183" s="237">
        <v>5.8732947100565918</v>
      </c>
      <c r="H183" s="82"/>
    </row>
    <row r="184" spans="1:8" ht="15.75" customHeight="1">
      <c r="A184" s="90"/>
      <c r="B184" s="174" t="s">
        <v>425</v>
      </c>
      <c r="C184" s="235">
        <v>0.26143805552118876</v>
      </c>
      <c r="D184" s="236">
        <v>0.22704991022666832</v>
      </c>
      <c r="E184" s="237">
        <v>0.29582620081570921</v>
      </c>
      <c r="F184" s="236">
        <v>0.24423002306199496</v>
      </c>
      <c r="G184" s="237">
        <v>0.2786460879803826</v>
      </c>
      <c r="H184" s="82"/>
    </row>
    <row r="185" spans="1:8" ht="15.75" customHeight="1">
      <c r="A185" s="90"/>
      <c r="B185" s="174" t="s">
        <v>426</v>
      </c>
      <c r="C185" s="230">
        <v>165.46659944072414</v>
      </c>
      <c r="D185" s="245">
        <v>160.49448139976164</v>
      </c>
      <c r="E185" s="246">
        <v>170.43871748168661</v>
      </c>
      <c r="F185" s="245">
        <v>162.47360698416543</v>
      </c>
      <c r="G185" s="246">
        <v>168.45959189728282</v>
      </c>
      <c r="H185" s="82"/>
    </row>
    <row r="186" spans="1:8" ht="15.75" customHeight="1">
      <c r="A186" s="90"/>
      <c r="B186" s="191" t="s">
        <v>427</v>
      </c>
      <c r="C186" s="252">
        <v>43.096028844830762</v>
      </c>
      <c r="D186" s="253">
        <v>40.667638165628134</v>
      </c>
      <c r="E186" s="254">
        <v>45.524419524033391</v>
      </c>
      <c r="F186" s="253">
        <v>41.347609370966843</v>
      </c>
      <c r="G186" s="254">
        <v>44.844448318694681</v>
      </c>
      <c r="H186" s="82"/>
    </row>
    <row r="187" spans="1:8" ht="15.75" customHeight="1">
      <c r="B187" s="255" t="s">
        <v>618</v>
      </c>
    </row>
    <row r="188" spans="1:8" ht="15.75" customHeight="1">
      <c r="A188" s="1"/>
      <c r="B188"/>
      <c r="C188"/>
      <c r="D188"/>
      <c r="E188"/>
      <c r="F188"/>
      <c r="G188"/>
    </row>
    <row r="189" spans="1:8" ht="15.75" customHeight="1">
      <c r="A189" s="1"/>
      <c r="B189"/>
      <c r="C189"/>
      <c r="D189"/>
      <c r="E189"/>
      <c r="F189"/>
      <c r="G189"/>
    </row>
  </sheetData>
  <dataConsolidate/>
  <mergeCells count="4">
    <mergeCell ref="F2:G2"/>
    <mergeCell ref="B2:B3"/>
    <mergeCell ref="A2:A3"/>
    <mergeCell ref="D2:E2"/>
  </mergeCells>
  <conditionalFormatting sqref="A5 A7 A9 A11:A67 A69:A126 A128:A186 C5:G186 A4:G4 A6:G6 A8:G8 A10:G10 A68:G68 A127:G127">
    <cfRule type="expression" dxfId="201" priority="361">
      <formula>IF(CertVal_IsBlnkRow*CertVal_IsBlnkRowNext=1,TRUE,FALSE)</formula>
    </cfRule>
  </conditionalFormatting>
  <conditionalFormatting sqref="B5:B186">
    <cfRule type="expression" dxfId="200" priority="353">
      <formula>IF(CertVal_IsBlnkRow*CertVal_IsBlnkRowNext=1,TRUE,FALSE)</formula>
    </cfRule>
  </conditionalFormatting>
  <conditionalFormatting sqref="B7">
    <cfRule type="expression" dxfId="199" priority="351">
      <formula>IF(CertVal_IsBlnkRow*CertVal_IsBlnkRowNext=1,TRUE,FALSE)</formula>
    </cfRule>
  </conditionalFormatting>
  <conditionalFormatting sqref="B9">
    <cfRule type="expression" dxfId="198" priority="349">
      <formula>IF(CertVal_IsBlnkRow*CertVal_IsBlnkRowNext=1,TRUE,FALSE)</formula>
    </cfRule>
  </conditionalFormatting>
  <conditionalFormatting sqref="B11">
    <cfRule type="expression" dxfId="197" priority="347">
      <formula>IF(CertVal_IsBlnkRow*CertVal_IsBlnkRowNext=1,TRUE,FALSE)</formula>
    </cfRule>
  </conditionalFormatting>
  <conditionalFormatting sqref="B12">
    <cfRule type="expression" dxfId="196" priority="345">
      <formula>IF(CertVal_IsBlnkRow*CertVal_IsBlnkRowNext=1,TRUE,FALSE)</formula>
    </cfRule>
  </conditionalFormatting>
  <conditionalFormatting sqref="B13">
    <cfRule type="expression" dxfId="195" priority="343">
      <formula>IF(CertVal_IsBlnkRow*CertVal_IsBlnkRowNext=1,TRUE,FALSE)</formula>
    </cfRule>
  </conditionalFormatting>
  <conditionalFormatting sqref="B14">
    <cfRule type="expression" dxfId="194" priority="341">
      <formula>IF(CertVal_IsBlnkRow*CertVal_IsBlnkRowNext=1,TRUE,FALSE)</formula>
    </cfRule>
  </conditionalFormatting>
  <conditionalFormatting sqref="B15">
    <cfRule type="expression" dxfId="193" priority="339">
      <formula>IF(CertVal_IsBlnkRow*CertVal_IsBlnkRowNext=1,TRUE,FALSE)</formula>
    </cfRule>
  </conditionalFormatting>
  <conditionalFormatting sqref="B16">
    <cfRule type="expression" dxfId="192" priority="337">
      <formula>IF(CertVal_IsBlnkRow*CertVal_IsBlnkRowNext=1,TRUE,FALSE)</formula>
    </cfRule>
  </conditionalFormatting>
  <conditionalFormatting sqref="B17">
    <cfRule type="expression" dxfId="191" priority="335">
      <formula>IF(CertVal_IsBlnkRow*CertVal_IsBlnkRowNext=1,TRUE,FALSE)</formula>
    </cfRule>
  </conditionalFormatting>
  <conditionalFormatting sqref="B18">
    <cfRule type="expression" dxfId="190" priority="333">
      <formula>IF(CertVal_IsBlnkRow*CertVal_IsBlnkRowNext=1,TRUE,FALSE)</formula>
    </cfRule>
  </conditionalFormatting>
  <conditionalFormatting sqref="B19">
    <cfRule type="expression" dxfId="189" priority="331">
      <formula>IF(CertVal_IsBlnkRow*CertVal_IsBlnkRowNext=1,TRUE,FALSE)</formula>
    </cfRule>
  </conditionalFormatting>
  <conditionalFormatting sqref="B20">
    <cfRule type="expression" dxfId="188" priority="329">
      <formula>IF(CertVal_IsBlnkRow*CertVal_IsBlnkRowNext=1,TRUE,FALSE)</formula>
    </cfRule>
  </conditionalFormatting>
  <conditionalFormatting sqref="B21">
    <cfRule type="expression" dxfId="187" priority="327">
      <formula>IF(CertVal_IsBlnkRow*CertVal_IsBlnkRowNext=1,TRUE,FALSE)</formula>
    </cfRule>
  </conditionalFormatting>
  <conditionalFormatting sqref="B22">
    <cfRule type="expression" dxfId="186" priority="325">
      <formula>IF(CertVal_IsBlnkRow*CertVal_IsBlnkRowNext=1,TRUE,FALSE)</formula>
    </cfRule>
  </conditionalFormatting>
  <conditionalFormatting sqref="B23">
    <cfRule type="expression" dxfId="185" priority="323">
      <formula>IF(CertVal_IsBlnkRow*CertVal_IsBlnkRowNext=1,TRUE,FALSE)</formula>
    </cfRule>
  </conditionalFormatting>
  <conditionalFormatting sqref="B24">
    <cfRule type="expression" dxfId="184" priority="321">
      <formula>IF(CertVal_IsBlnkRow*CertVal_IsBlnkRowNext=1,TRUE,FALSE)</formula>
    </cfRule>
  </conditionalFormatting>
  <conditionalFormatting sqref="B25">
    <cfRule type="expression" dxfId="183" priority="319">
      <formula>IF(CertVal_IsBlnkRow*CertVal_IsBlnkRowNext=1,TRUE,FALSE)</formula>
    </cfRule>
  </conditionalFormatting>
  <conditionalFormatting sqref="B26">
    <cfRule type="expression" dxfId="182" priority="317">
      <formula>IF(CertVal_IsBlnkRow*CertVal_IsBlnkRowNext=1,TRUE,FALSE)</formula>
    </cfRule>
  </conditionalFormatting>
  <conditionalFormatting sqref="B27">
    <cfRule type="expression" dxfId="181" priority="315">
      <formula>IF(CertVal_IsBlnkRow*CertVal_IsBlnkRowNext=1,TRUE,FALSE)</formula>
    </cfRule>
  </conditionalFormatting>
  <conditionalFormatting sqref="B28">
    <cfRule type="expression" dxfId="180" priority="313">
      <formula>IF(CertVal_IsBlnkRow*CertVal_IsBlnkRowNext=1,TRUE,FALSE)</formula>
    </cfRule>
  </conditionalFormatting>
  <conditionalFormatting sqref="B29">
    <cfRule type="expression" dxfId="179" priority="311">
      <formula>IF(CertVal_IsBlnkRow*CertVal_IsBlnkRowNext=1,TRUE,FALSE)</formula>
    </cfRule>
  </conditionalFormatting>
  <conditionalFormatting sqref="B30">
    <cfRule type="expression" dxfId="178" priority="309">
      <formula>IF(CertVal_IsBlnkRow*CertVal_IsBlnkRowNext=1,TRUE,FALSE)</formula>
    </cfRule>
  </conditionalFormatting>
  <conditionalFormatting sqref="B31">
    <cfRule type="expression" dxfId="177" priority="307">
      <formula>IF(CertVal_IsBlnkRow*CertVal_IsBlnkRowNext=1,TRUE,FALSE)</formula>
    </cfRule>
  </conditionalFormatting>
  <conditionalFormatting sqref="B32">
    <cfRule type="expression" dxfId="176" priority="305">
      <formula>IF(CertVal_IsBlnkRow*CertVal_IsBlnkRowNext=1,TRUE,FALSE)</formula>
    </cfRule>
  </conditionalFormatting>
  <conditionalFormatting sqref="B33">
    <cfRule type="expression" dxfId="175" priority="303">
      <formula>IF(CertVal_IsBlnkRow*CertVal_IsBlnkRowNext=1,TRUE,FALSE)</formula>
    </cfRule>
  </conditionalFormatting>
  <conditionalFormatting sqref="B34">
    <cfRule type="expression" dxfId="174" priority="301">
      <formula>IF(CertVal_IsBlnkRow*CertVal_IsBlnkRowNext=1,TRUE,FALSE)</formula>
    </cfRule>
  </conditionalFormatting>
  <conditionalFormatting sqref="B35">
    <cfRule type="expression" dxfId="173" priority="299">
      <formula>IF(CertVal_IsBlnkRow*CertVal_IsBlnkRowNext=1,TRUE,FALSE)</formula>
    </cfRule>
  </conditionalFormatting>
  <conditionalFormatting sqref="B36">
    <cfRule type="expression" dxfId="172" priority="297">
      <formula>IF(CertVal_IsBlnkRow*CertVal_IsBlnkRowNext=1,TRUE,FALSE)</formula>
    </cfRule>
  </conditionalFormatting>
  <conditionalFormatting sqref="B37">
    <cfRule type="expression" dxfId="171" priority="295">
      <formula>IF(CertVal_IsBlnkRow*CertVal_IsBlnkRowNext=1,TRUE,FALSE)</formula>
    </cfRule>
  </conditionalFormatting>
  <conditionalFormatting sqref="B38">
    <cfRule type="expression" dxfId="170" priority="293">
      <formula>IF(CertVal_IsBlnkRow*CertVal_IsBlnkRowNext=1,TRUE,FALSE)</formula>
    </cfRule>
  </conditionalFormatting>
  <conditionalFormatting sqref="B39">
    <cfRule type="expression" dxfId="169" priority="291">
      <formula>IF(CertVal_IsBlnkRow*CertVal_IsBlnkRowNext=1,TRUE,FALSE)</formula>
    </cfRule>
  </conditionalFormatting>
  <conditionalFormatting sqref="B40">
    <cfRule type="expression" dxfId="168" priority="289">
      <formula>IF(CertVal_IsBlnkRow*CertVal_IsBlnkRowNext=1,TRUE,FALSE)</formula>
    </cfRule>
  </conditionalFormatting>
  <conditionalFormatting sqref="B41">
    <cfRule type="expression" dxfId="167" priority="287">
      <formula>IF(CertVal_IsBlnkRow*CertVal_IsBlnkRowNext=1,TRUE,FALSE)</formula>
    </cfRule>
  </conditionalFormatting>
  <conditionalFormatting sqref="B42">
    <cfRule type="expression" dxfId="166" priority="285">
      <formula>IF(CertVal_IsBlnkRow*CertVal_IsBlnkRowNext=1,TRUE,FALSE)</formula>
    </cfRule>
  </conditionalFormatting>
  <conditionalFormatting sqref="B43">
    <cfRule type="expression" dxfId="165" priority="283">
      <formula>IF(CertVal_IsBlnkRow*CertVal_IsBlnkRowNext=1,TRUE,FALSE)</formula>
    </cfRule>
  </conditionalFormatting>
  <conditionalFormatting sqref="B44">
    <cfRule type="expression" dxfId="164" priority="281">
      <formula>IF(CertVal_IsBlnkRow*CertVal_IsBlnkRowNext=1,TRUE,FALSE)</formula>
    </cfRule>
  </conditionalFormatting>
  <conditionalFormatting sqref="B45">
    <cfRule type="expression" dxfId="163" priority="279">
      <formula>IF(CertVal_IsBlnkRow*CertVal_IsBlnkRowNext=1,TRUE,FALSE)</formula>
    </cfRule>
  </conditionalFormatting>
  <conditionalFormatting sqref="B46">
    <cfRule type="expression" dxfId="162" priority="277">
      <formula>IF(CertVal_IsBlnkRow*CertVal_IsBlnkRowNext=1,TRUE,FALSE)</formula>
    </cfRule>
  </conditionalFormatting>
  <conditionalFormatting sqref="B47">
    <cfRule type="expression" dxfId="161" priority="275">
      <formula>IF(CertVal_IsBlnkRow*CertVal_IsBlnkRowNext=1,TRUE,FALSE)</formula>
    </cfRule>
  </conditionalFormatting>
  <conditionalFormatting sqref="B48">
    <cfRule type="expression" dxfId="160" priority="273">
      <formula>IF(CertVal_IsBlnkRow*CertVal_IsBlnkRowNext=1,TRUE,FALSE)</formula>
    </cfRule>
  </conditionalFormatting>
  <conditionalFormatting sqref="B49">
    <cfRule type="expression" dxfId="159" priority="271">
      <formula>IF(CertVal_IsBlnkRow*CertVal_IsBlnkRowNext=1,TRUE,FALSE)</formula>
    </cfRule>
  </conditionalFormatting>
  <conditionalFormatting sqref="B50">
    <cfRule type="expression" dxfId="158" priority="269">
      <formula>IF(CertVal_IsBlnkRow*CertVal_IsBlnkRowNext=1,TRUE,FALSE)</formula>
    </cfRule>
  </conditionalFormatting>
  <conditionalFormatting sqref="B51">
    <cfRule type="expression" dxfId="157" priority="267">
      <formula>IF(CertVal_IsBlnkRow*CertVal_IsBlnkRowNext=1,TRUE,FALSE)</formula>
    </cfRule>
  </conditionalFormatting>
  <conditionalFormatting sqref="B52">
    <cfRule type="expression" dxfId="156" priority="265">
      <formula>IF(CertVal_IsBlnkRow*CertVal_IsBlnkRowNext=1,TRUE,FALSE)</formula>
    </cfRule>
  </conditionalFormatting>
  <conditionalFormatting sqref="B53">
    <cfRule type="expression" dxfId="155" priority="263">
      <formula>IF(CertVal_IsBlnkRow*CertVal_IsBlnkRowNext=1,TRUE,FALSE)</formula>
    </cfRule>
  </conditionalFormatting>
  <conditionalFormatting sqref="B54">
    <cfRule type="expression" dxfId="154" priority="261">
      <formula>IF(CertVal_IsBlnkRow*CertVal_IsBlnkRowNext=1,TRUE,FALSE)</formula>
    </cfRule>
  </conditionalFormatting>
  <conditionalFormatting sqref="B55">
    <cfRule type="expression" dxfId="153" priority="259">
      <formula>IF(CertVal_IsBlnkRow*CertVal_IsBlnkRowNext=1,TRUE,FALSE)</formula>
    </cfRule>
  </conditionalFormatting>
  <conditionalFormatting sqref="B56">
    <cfRule type="expression" dxfId="152" priority="257">
      <formula>IF(CertVal_IsBlnkRow*CertVal_IsBlnkRowNext=1,TRUE,FALSE)</formula>
    </cfRule>
  </conditionalFormatting>
  <conditionalFormatting sqref="B57">
    <cfRule type="expression" dxfId="151" priority="255">
      <formula>IF(CertVal_IsBlnkRow*CertVal_IsBlnkRowNext=1,TRUE,FALSE)</formula>
    </cfRule>
  </conditionalFormatting>
  <conditionalFormatting sqref="B58">
    <cfRule type="expression" dxfId="150" priority="253">
      <formula>IF(CertVal_IsBlnkRow*CertVal_IsBlnkRowNext=1,TRUE,FALSE)</formula>
    </cfRule>
  </conditionalFormatting>
  <conditionalFormatting sqref="B59">
    <cfRule type="expression" dxfId="149" priority="251">
      <formula>IF(CertVal_IsBlnkRow*CertVal_IsBlnkRowNext=1,TRUE,FALSE)</formula>
    </cfRule>
  </conditionalFormatting>
  <conditionalFormatting sqref="B60">
    <cfRule type="expression" dxfId="148" priority="249">
      <formula>IF(CertVal_IsBlnkRow*CertVal_IsBlnkRowNext=1,TRUE,FALSE)</formula>
    </cfRule>
  </conditionalFormatting>
  <conditionalFormatting sqref="B61">
    <cfRule type="expression" dxfId="147" priority="247">
      <formula>IF(CertVal_IsBlnkRow*CertVal_IsBlnkRowNext=1,TRUE,FALSE)</formula>
    </cfRule>
  </conditionalFormatting>
  <conditionalFormatting sqref="B62">
    <cfRule type="expression" dxfId="146" priority="245">
      <formula>IF(CertVal_IsBlnkRow*CertVal_IsBlnkRowNext=1,TRUE,FALSE)</formula>
    </cfRule>
  </conditionalFormatting>
  <conditionalFormatting sqref="B63">
    <cfRule type="expression" dxfId="145" priority="243">
      <formula>IF(CertVal_IsBlnkRow*CertVal_IsBlnkRowNext=1,TRUE,FALSE)</formula>
    </cfRule>
  </conditionalFormatting>
  <conditionalFormatting sqref="B64">
    <cfRule type="expression" dxfId="144" priority="241">
      <formula>IF(CertVal_IsBlnkRow*CertVal_IsBlnkRowNext=1,TRUE,FALSE)</formula>
    </cfRule>
  </conditionalFormatting>
  <conditionalFormatting sqref="B65">
    <cfRule type="expression" dxfId="143" priority="239">
      <formula>IF(CertVal_IsBlnkRow*CertVal_IsBlnkRowNext=1,TRUE,FALSE)</formula>
    </cfRule>
  </conditionalFormatting>
  <conditionalFormatting sqref="B66">
    <cfRule type="expression" dxfId="142" priority="237">
      <formula>IF(CertVal_IsBlnkRow*CertVal_IsBlnkRowNext=1,TRUE,FALSE)</formula>
    </cfRule>
  </conditionalFormatting>
  <conditionalFormatting sqref="B67">
    <cfRule type="expression" dxfId="141" priority="235">
      <formula>IF(CertVal_IsBlnkRow*CertVal_IsBlnkRowNext=1,TRUE,FALSE)</formula>
    </cfRule>
  </conditionalFormatting>
  <conditionalFormatting sqref="B69">
    <cfRule type="expression" dxfId="140" priority="233">
      <formula>IF(CertVal_IsBlnkRow*CertVal_IsBlnkRowNext=1,TRUE,FALSE)</formula>
    </cfRule>
  </conditionalFormatting>
  <conditionalFormatting sqref="B70">
    <cfRule type="expression" dxfId="139" priority="231">
      <formula>IF(CertVal_IsBlnkRow*CertVal_IsBlnkRowNext=1,TRUE,FALSE)</formula>
    </cfRule>
  </conditionalFormatting>
  <conditionalFormatting sqref="B71">
    <cfRule type="expression" dxfId="138" priority="229">
      <formula>IF(CertVal_IsBlnkRow*CertVal_IsBlnkRowNext=1,TRUE,FALSE)</formula>
    </cfRule>
  </conditionalFormatting>
  <conditionalFormatting sqref="B72">
    <cfRule type="expression" dxfId="137" priority="227">
      <formula>IF(CertVal_IsBlnkRow*CertVal_IsBlnkRowNext=1,TRUE,FALSE)</formula>
    </cfRule>
  </conditionalFormatting>
  <conditionalFormatting sqref="B73">
    <cfRule type="expression" dxfId="136" priority="225">
      <formula>IF(CertVal_IsBlnkRow*CertVal_IsBlnkRowNext=1,TRUE,FALSE)</formula>
    </cfRule>
  </conditionalFormatting>
  <conditionalFormatting sqref="B74">
    <cfRule type="expression" dxfId="135" priority="223">
      <formula>IF(CertVal_IsBlnkRow*CertVal_IsBlnkRowNext=1,TRUE,FALSE)</formula>
    </cfRule>
  </conditionalFormatting>
  <conditionalFormatting sqref="B75">
    <cfRule type="expression" dxfId="134" priority="221">
      <formula>IF(CertVal_IsBlnkRow*CertVal_IsBlnkRowNext=1,TRUE,FALSE)</formula>
    </cfRule>
  </conditionalFormatting>
  <conditionalFormatting sqref="B76">
    <cfRule type="expression" dxfId="133" priority="219">
      <formula>IF(CertVal_IsBlnkRow*CertVal_IsBlnkRowNext=1,TRUE,FALSE)</formula>
    </cfRule>
  </conditionalFormatting>
  <conditionalFormatting sqref="B77">
    <cfRule type="expression" dxfId="132" priority="217">
      <formula>IF(CertVal_IsBlnkRow*CertVal_IsBlnkRowNext=1,TRUE,FALSE)</formula>
    </cfRule>
  </conditionalFormatting>
  <conditionalFormatting sqref="B78">
    <cfRule type="expression" dxfId="131" priority="215">
      <formula>IF(CertVal_IsBlnkRow*CertVal_IsBlnkRowNext=1,TRUE,FALSE)</formula>
    </cfRule>
  </conditionalFormatting>
  <conditionalFormatting sqref="B79">
    <cfRule type="expression" dxfId="130" priority="213">
      <formula>IF(CertVal_IsBlnkRow*CertVal_IsBlnkRowNext=1,TRUE,FALSE)</formula>
    </cfRule>
  </conditionalFormatting>
  <conditionalFormatting sqref="B80">
    <cfRule type="expression" dxfId="129" priority="211">
      <formula>IF(CertVal_IsBlnkRow*CertVal_IsBlnkRowNext=1,TRUE,FALSE)</formula>
    </cfRule>
  </conditionalFormatting>
  <conditionalFormatting sqref="B81">
    <cfRule type="expression" dxfId="128" priority="209">
      <formula>IF(CertVal_IsBlnkRow*CertVal_IsBlnkRowNext=1,TRUE,FALSE)</formula>
    </cfRule>
  </conditionalFormatting>
  <conditionalFormatting sqref="B82">
    <cfRule type="expression" dxfId="127" priority="207">
      <formula>IF(CertVal_IsBlnkRow*CertVal_IsBlnkRowNext=1,TRUE,FALSE)</formula>
    </cfRule>
  </conditionalFormatting>
  <conditionalFormatting sqref="B83">
    <cfRule type="expression" dxfId="126" priority="205">
      <formula>IF(CertVal_IsBlnkRow*CertVal_IsBlnkRowNext=1,TRUE,FALSE)</formula>
    </cfRule>
  </conditionalFormatting>
  <conditionalFormatting sqref="B84">
    <cfRule type="expression" dxfId="125" priority="203">
      <formula>IF(CertVal_IsBlnkRow*CertVal_IsBlnkRowNext=1,TRUE,FALSE)</formula>
    </cfRule>
  </conditionalFormatting>
  <conditionalFormatting sqref="B85">
    <cfRule type="expression" dxfId="124" priority="201">
      <formula>IF(CertVal_IsBlnkRow*CertVal_IsBlnkRowNext=1,TRUE,FALSE)</formula>
    </cfRule>
  </conditionalFormatting>
  <conditionalFormatting sqref="B86">
    <cfRule type="expression" dxfId="123" priority="199">
      <formula>IF(CertVal_IsBlnkRow*CertVal_IsBlnkRowNext=1,TRUE,FALSE)</formula>
    </cfRule>
  </conditionalFormatting>
  <conditionalFormatting sqref="B87">
    <cfRule type="expression" dxfId="122" priority="197">
      <formula>IF(CertVal_IsBlnkRow*CertVal_IsBlnkRowNext=1,TRUE,FALSE)</formula>
    </cfRule>
  </conditionalFormatting>
  <conditionalFormatting sqref="B88">
    <cfRule type="expression" dxfId="121" priority="195">
      <formula>IF(CertVal_IsBlnkRow*CertVal_IsBlnkRowNext=1,TRUE,FALSE)</formula>
    </cfRule>
  </conditionalFormatting>
  <conditionalFormatting sqref="B89">
    <cfRule type="expression" dxfId="120" priority="193">
      <formula>IF(CertVal_IsBlnkRow*CertVal_IsBlnkRowNext=1,TRUE,FALSE)</formula>
    </cfRule>
  </conditionalFormatting>
  <conditionalFormatting sqref="B90">
    <cfRule type="expression" dxfId="119" priority="191">
      <formula>IF(CertVal_IsBlnkRow*CertVal_IsBlnkRowNext=1,TRUE,FALSE)</formula>
    </cfRule>
  </conditionalFormatting>
  <conditionalFormatting sqref="B91">
    <cfRule type="expression" dxfId="118" priority="189">
      <formula>IF(CertVal_IsBlnkRow*CertVal_IsBlnkRowNext=1,TRUE,FALSE)</formula>
    </cfRule>
  </conditionalFormatting>
  <conditionalFormatting sqref="B92">
    <cfRule type="expression" dxfId="117" priority="187">
      <formula>IF(CertVal_IsBlnkRow*CertVal_IsBlnkRowNext=1,TRUE,FALSE)</formula>
    </cfRule>
  </conditionalFormatting>
  <conditionalFormatting sqref="B93">
    <cfRule type="expression" dxfId="116" priority="185">
      <formula>IF(CertVal_IsBlnkRow*CertVal_IsBlnkRowNext=1,TRUE,FALSE)</formula>
    </cfRule>
  </conditionalFormatting>
  <conditionalFormatting sqref="B94">
    <cfRule type="expression" dxfId="115" priority="183">
      <formula>IF(CertVal_IsBlnkRow*CertVal_IsBlnkRowNext=1,TRUE,FALSE)</formula>
    </cfRule>
  </conditionalFormatting>
  <conditionalFormatting sqref="B95">
    <cfRule type="expression" dxfId="114" priority="181">
      <formula>IF(CertVal_IsBlnkRow*CertVal_IsBlnkRowNext=1,TRUE,FALSE)</formula>
    </cfRule>
  </conditionalFormatting>
  <conditionalFormatting sqref="B96">
    <cfRule type="expression" dxfId="113" priority="179">
      <formula>IF(CertVal_IsBlnkRow*CertVal_IsBlnkRowNext=1,TRUE,FALSE)</formula>
    </cfRule>
  </conditionalFormatting>
  <conditionalFormatting sqref="B97">
    <cfRule type="expression" dxfId="112" priority="177">
      <formula>IF(CertVal_IsBlnkRow*CertVal_IsBlnkRowNext=1,TRUE,FALSE)</formula>
    </cfRule>
  </conditionalFormatting>
  <conditionalFormatting sqref="B98">
    <cfRule type="expression" dxfId="111" priority="175">
      <formula>IF(CertVal_IsBlnkRow*CertVal_IsBlnkRowNext=1,TRUE,FALSE)</formula>
    </cfRule>
  </conditionalFormatting>
  <conditionalFormatting sqref="B99">
    <cfRule type="expression" dxfId="110" priority="173">
      <formula>IF(CertVal_IsBlnkRow*CertVal_IsBlnkRowNext=1,TRUE,FALSE)</formula>
    </cfRule>
  </conditionalFormatting>
  <conditionalFormatting sqref="B100">
    <cfRule type="expression" dxfId="109" priority="171">
      <formula>IF(CertVal_IsBlnkRow*CertVal_IsBlnkRowNext=1,TRUE,FALSE)</formula>
    </cfRule>
  </conditionalFormatting>
  <conditionalFormatting sqref="B101">
    <cfRule type="expression" dxfId="108" priority="169">
      <formula>IF(CertVal_IsBlnkRow*CertVal_IsBlnkRowNext=1,TRUE,FALSE)</formula>
    </cfRule>
  </conditionalFormatting>
  <conditionalFormatting sqref="B102">
    <cfRule type="expression" dxfId="107" priority="167">
      <formula>IF(CertVal_IsBlnkRow*CertVal_IsBlnkRowNext=1,TRUE,FALSE)</formula>
    </cfRule>
  </conditionalFormatting>
  <conditionalFormatting sqref="B103">
    <cfRule type="expression" dxfId="106" priority="165">
      <formula>IF(CertVal_IsBlnkRow*CertVal_IsBlnkRowNext=1,TRUE,FALSE)</formula>
    </cfRule>
  </conditionalFormatting>
  <conditionalFormatting sqref="B104">
    <cfRule type="expression" dxfId="105" priority="163">
      <formula>IF(CertVal_IsBlnkRow*CertVal_IsBlnkRowNext=1,TRUE,FALSE)</formula>
    </cfRule>
  </conditionalFormatting>
  <conditionalFormatting sqref="B105">
    <cfRule type="expression" dxfId="104" priority="161">
      <formula>IF(CertVal_IsBlnkRow*CertVal_IsBlnkRowNext=1,TRUE,FALSE)</formula>
    </cfRule>
  </conditionalFormatting>
  <conditionalFormatting sqref="B106">
    <cfRule type="expression" dxfId="103" priority="159">
      <formula>IF(CertVal_IsBlnkRow*CertVal_IsBlnkRowNext=1,TRUE,FALSE)</formula>
    </cfRule>
  </conditionalFormatting>
  <conditionalFormatting sqref="B107">
    <cfRule type="expression" dxfId="102" priority="157">
      <formula>IF(CertVal_IsBlnkRow*CertVal_IsBlnkRowNext=1,TRUE,FALSE)</formula>
    </cfRule>
  </conditionalFormatting>
  <conditionalFormatting sqref="B108">
    <cfRule type="expression" dxfId="101" priority="155">
      <formula>IF(CertVal_IsBlnkRow*CertVal_IsBlnkRowNext=1,TRUE,FALSE)</formula>
    </cfRule>
  </conditionalFormatting>
  <conditionalFormatting sqref="B109">
    <cfRule type="expression" dxfId="100" priority="153">
      <formula>IF(CertVal_IsBlnkRow*CertVal_IsBlnkRowNext=1,TRUE,FALSE)</formula>
    </cfRule>
  </conditionalFormatting>
  <conditionalFormatting sqref="B110">
    <cfRule type="expression" dxfId="99" priority="151">
      <formula>IF(CertVal_IsBlnkRow*CertVal_IsBlnkRowNext=1,TRUE,FALSE)</formula>
    </cfRule>
  </conditionalFormatting>
  <conditionalFormatting sqref="B111">
    <cfRule type="expression" dxfId="98" priority="149">
      <formula>IF(CertVal_IsBlnkRow*CertVal_IsBlnkRowNext=1,TRUE,FALSE)</formula>
    </cfRule>
  </conditionalFormatting>
  <conditionalFormatting sqref="B112">
    <cfRule type="expression" dxfId="97" priority="147">
      <formula>IF(CertVal_IsBlnkRow*CertVal_IsBlnkRowNext=1,TRUE,FALSE)</formula>
    </cfRule>
  </conditionalFormatting>
  <conditionalFormatting sqref="B113">
    <cfRule type="expression" dxfId="96" priority="145">
      <formula>IF(CertVal_IsBlnkRow*CertVal_IsBlnkRowNext=1,TRUE,FALSE)</formula>
    </cfRule>
  </conditionalFormatting>
  <conditionalFormatting sqref="B114">
    <cfRule type="expression" dxfId="95" priority="143">
      <formula>IF(CertVal_IsBlnkRow*CertVal_IsBlnkRowNext=1,TRUE,FALSE)</formula>
    </cfRule>
  </conditionalFormatting>
  <conditionalFormatting sqref="B115">
    <cfRule type="expression" dxfId="94" priority="141">
      <formula>IF(CertVal_IsBlnkRow*CertVal_IsBlnkRowNext=1,TRUE,FALSE)</formula>
    </cfRule>
  </conditionalFormatting>
  <conditionalFormatting sqref="B116">
    <cfRule type="expression" dxfId="93" priority="139">
      <formula>IF(CertVal_IsBlnkRow*CertVal_IsBlnkRowNext=1,TRUE,FALSE)</formula>
    </cfRule>
  </conditionalFormatting>
  <conditionalFormatting sqref="B117">
    <cfRule type="expression" dxfId="92" priority="137">
      <formula>IF(CertVal_IsBlnkRow*CertVal_IsBlnkRowNext=1,TRUE,FALSE)</formula>
    </cfRule>
  </conditionalFormatting>
  <conditionalFormatting sqref="B118">
    <cfRule type="expression" dxfId="91" priority="135">
      <formula>IF(CertVal_IsBlnkRow*CertVal_IsBlnkRowNext=1,TRUE,FALSE)</formula>
    </cfRule>
  </conditionalFormatting>
  <conditionalFormatting sqref="B119">
    <cfRule type="expression" dxfId="90" priority="133">
      <formula>IF(CertVal_IsBlnkRow*CertVal_IsBlnkRowNext=1,TRUE,FALSE)</formula>
    </cfRule>
  </conditionalFormatting>
  <conditionalFormatting sqref="B120">
    <cfRule type="expression" dxfId="89" priority="131">
      <formula>IF(CertVal_IsBlnkRow*CertVal_IsBlnkRowNext=1,TRUE,FALSE)</formula>
    </cfRule>
  </conditionalFormatting>
  <conditionalFormatting sqref="B121">
    <cfRule type="expression" dxfId="88" priority="129">
      <formula>IF(CertVal_IsBlnkRow*CertVal_IsBlnkRowNext=1,TRUE,FALSE)</formula>
    </cfRule>
  </conditionalFormatting>
  <conditionalFormatting sqref="B122">
    <cfRule type="expression" dxfId="87" priority="127">
      <formula>IF(CertVal_IsBlnkRow*CertVal_IsBlnkRowNext=1,TRUE,FALSE)</formula>
    </cfRule>
  </conditionalFormatting>
  <conditionalFormatting sqref="B123">
    <cfRule type="expression" dxfId="86" priority="125">
      <formula>IF(CertVal_IsBlnkRow*CertVal_IsBlnkRowNext=1,TRUE,FALSE)</formula>
    </cfRule>
  </conditionalFormatting>
  <conditionalFormatting sqref="B124">
    <cfRule type="expression" dxfId="85" priority="123">
      <formula>IF(CertVal_IsBlnkRow*CertVal_IsBlnkRowNext=1,TRUE,FALSE)</formula>
    </cfRule>
  </conditionalFormatting>
  <conditionalFormatting sqref="B125">
    <cfRule type="expression" dxfId="84" priority="121">
      <formula>IF(CertVal_IsBlnkRow*CertVal_IsBlnkRowNext=1,TRUE,FALSE)</formula>
    </cfRule>
  </conditionalFormatting>
  <conditionalFormatting sqref="B126">
    <cfRule type="expression" dxfId="83" priority="119">
      <formula>IF(CertVal_IsBlnkRow*CertVal_IsBlnkRowNext=1,TRUE,FALSE)</formula>
    </cfRule>
  </conditionalFormatting>
  <conditionalFormatting sqref="B128">
    <cfRule type="expression" dxfId="82" priority="117">
      <formula>IF(CertVal_IsBlnkRow*CertVal_IsBlnkRowNext=1,TRUE,FALSE)</formula>
    </cfRule>
  </conditionalFormatting>
  <conditionalFormatting sqref="B129">
    <cfRule type="expression" dxfId="81" priority="115">
      <formula>IF(CertVal_IsBlnkRow*CertVal_IsBlnkRowNext=1,TRUE,FALSE)</formula>
    </cfRule>
  </conditionalFormatting>
  <conditionalFormatting sqref="B130">
    <cfRule type="expression" dxfId="80" priority="113">
      <formula>IF(CertVal_IsBlnkRow*CertVal_IsBlnkRowNext=1,TRUE,FALSE)</formula>
    </cfRule>
  </conditionalFormatting>
  <conditionalFormatting sqref="B131">
    <cfRule type="expression" dxfId="79" priority="111">
      <formula>IF(CertVal_IsBlnkRow*CertVal_IsBlnkRowNext=1,TRUE,FALSE)</formula>
    </cfRule>
  </conditionalFormatting>
  <conditionalFormatting sqref="B132">
    <cfRule type="expression" dxfId="78" priority="109">
      <formula>IF(CertVal_IsBlnkRow*CertVal_IsBlnkRowNext=1,TRUE,FALSE)</formula>
    </cfRule>
  </conditionalFormatting>
  <conditionalFormatting sqref="B133">
    <cfRule type="expression" dxfId="77" priority="107">
      <formula>IF(CertVal_IsBlnkRow*CertVal_IsBlnkRowNext=1,TRUE,FALSE)</formula>
    </cfRule>
  </conditionalFormatting>
  <conditionalFormatting sqref="B134">
    <cfRule type="expression" dxfId="76" priority="105">
      <formula>IF(CertVal_IsBlnkRow*CertVal_IsBlnkRowNext=1,TRUE,FALSE)</formula>
    </cfRule>
  </conditionalFormatting>
  <conditionalFormatting sqref="B135">
    <cfRule type="expression" dxfId="75" priority="103">
      <formula>IF(CertVal_IsBlnkRow*CertVal_IsBlnkRowNext=1,TRUE,FALSE)</formula>
    </cfRule>
  </conditionalFormatting>
  <conditionalFormatting sqref="B136">
    <cfRule type="expression" dxfId="74" priority="101">
      <formula>IF(CertVal_IsBlnkRow*CertVal_IsBlnkRowNext=1,TRUE,FALSE)</formula>
    </cfRule>
  </conditionalFormatting>
  <conditionalFormatting sqref="B137">
    <cfRule type="expression" dxfId="73" priority="99">
      <formula>IF(CertVal_IsBlnkRow*CertVal_IsBlnkRowNext=1,TRUE,FALSE)</formula>
    </cfRule>
  </conditionalFormatting>
  <conditionalFormatting sqref="B138">
    <cfRule type="expression" dxfId="72" priority="97">
      <formula>IF(CertVal_IsBlnkRow*CertVal_IsBlnkRowNext=1,TRUE,FALSE)</formula>
    </cfRule>
  </conditionalFormatting>
  <conditionalFormatting sqref="B139">
    <cfRule type="expression" dxfId="71" priority="95">
      <formula>IF(CertVal_IsBlnkRow*CertVal_IsBlnkRowNext=1,TRUE,FALSE)</formula>
    </cfRule>
  </conditionalFormatting>
  <conditionalFormatting sqref="B140">
    <cfRule type="expression" dxfId="70" priority="93">
      <formula>IF(CertVal_IsBlnkRow*CertVal_IsBlnkRowNext=1,TRUE,FALSE)</formula>
    </cfRule>
  </conditionalFormatting>
  <conditionalFormatting sqref="B141">
    <cfRule type="expression" dxfId="69" priority="91">
      <formula>IF(CertVal_IsBlnkRow*CertVal_IsBlnkRowNext=1,TRUE,FALSE)</formula>
    </cfRule>
  </conditionalFormatting>
  <conditionalFormatting sqref="B142">
    <cfRule type="expression" dxfId="68" priority="89">
      <formula>IF(CertVal_IsBlnkRow*CertVal_IsBlnkRowNext=1,TRUE,FALSE)</formula>
    </cfRule>
  </conditionalFormatting>
  <conditionalFormatting sqref="B143">
    <cfRule type="expression" dxfId="67" priority="87">
      <formula>IF(CertVal_IsBlnkRow*CertVal_IsBlnkRowNext=1,TRUE,FALSE)</formula>
    </cfRule>
  </conditionalFormatting>
  <conditionalFormatting sqref="B144">
    <cfRule type="expression" dxfId="66" priority="85">
      <formula>IF(CertVal_IsBlnkRow*CertVal_IsBlnkRowNext=1,TRUE,FALSE)</formula>
    </cfRule>
  </conditionalFormatting>
  <conditionalFormatting sqref="B145">
    <cfRule type="expression" dxfId="65" priority="83">
      <formula>IF(CertVal_IsBlnkRow*CertVal_IsBlnkRowNext=1,TRUE,FALSE)</formula>
    </cfRule>
  </conditionalFormatting>
  <conditionalFormatting sqref="B146">
    <cfRule type="expression" dxfId="64" priority="81">
      <formula>IF(CertVal_IsBlnkRow*CertVal_IsBlnkRowNext=1,TRUE,FALSE)</formula>
    </cfRule>
  </conditionalFormatting>
  <conditionalFormatting sqref="B147">
    <cfRule type="expression" dxfId="63" priority="79">
      <formula>IF(CertVal_IsBlnkRow*CertVal_IsBlnkRowNext=1,TRUE,FALSE)</formula>
    </cfRule>
  </conditionalFormatting>
  <conditionalFormatting sqref="B148">
    <cfRule type="expression" dxfId="62" priority="77">
      <formula>IF(CertVal_IsBlnkRow*CertVal_IsBlnkRowNext=1,TRUE,FALSE)</formula>
    </cfRule>
  </conditionalFormatting>
  <conditionalFormatting sqref="B149">
    <cfRule type="expression" dxfId="61" priority="75">
      <formula>IF(CertVal_IsBlnkRow*CertVal_IsBlnkRowNext=1,TRUE,FALSE)</formula>
    </cfRule>
  </conditionalFormatting>
  <conditionalFormatting sqref="B150">
    <cfRule type="expression" dxfId="60" priority="73">
      <formula>IF(CertVal_IsBlnkRow*CertVal_IsBlnkRowNext=1,TRUE,FALSE)</formula>
    </cfRule>
  </conditionalFormatting>
  <conditionalFormatting sqref="B151">
    <cfRule type="expression" dxfId="59" priority="71">
      <formula>IF(CertVal_IsBlnkRow*CertVal_IsBlnkRowNext=1,TRUE,FALSE)</formula>
    </cfRule>
  </conditionalFormatting>
  <conditionalFormatting sqref="B152">
    <cfRule type="expression" dxfId="58" priority="69">
      <formula>IF(CertVal_IsBlnkRow*CertVal_IsBlnkRowNext=1,TRUE,FALSE)</formula>
    </cfRule>
  </conditionalFormatting>
  <conditionalFormatting sqref="B153">
    <cfRule type="expression" dxfId="57" priority="67">
      <formula>IF(CertVal_IsBlnkRow*CertVal_IsBlnkRowNext=1,TRUE,FALSE)</formula>
    </cfRule>
  </conditionalFormatting>
  <conditionalFormatting sqref="B154">
    <cfRule type="expression" dxfId="56" priority="65">
      <formula>IF(CertVal_IsBlnkRow*CertVal_IsBlnkRowNext=1,TRUE,FALSE)</formula>
    </cfRule>
  </conditionalFormatting>
  <conditionalFormatting sqref="B155">
    <cfRule type="expression" dxfId="55" priority="63">
      <formula>IF(CertVal_IsBlnkRow*CertVal_IsBlnkRowNext=1,TRUE,FALSE)</formula>
    </cfRule>
  </conditionalFormatting>
  <conditionalFormatting sqref="B156">
    <cfRule type="expression" dxfId="54" priority="61">
      <formula>IF(CertVal_IsBlnkRow*CertVal_IsBlnkRowNext=1,TRUE,FALSE)</formula>
    </cfRule>
  </conditionalFormatting>
  <conditionalFormatting sqref="B157">
    <cfRule type="expression" dxfId="53" priority="59">
      <formula>IF(CertVal_IsBlnkRow*CertVal_IsBlnkRowNext=1,TRUE,FALSE)</formula>
    </cfRule>
  </conditionalFormatting>
  <conditionalFormatting sqref="B158">
    <cfRule type="expression" dxfId="52" priority="57">
      <formula>IF(CertVal_IsBlnkRow*CertVal_IsBlnkRowNext=1,TRUE,FALSE)</formula>
    </cfRule>
  </conditionalFormatting>
  <conditionalFormatting sqref="B159">
    <cfRule type="expression" dxfId="51" priority="55">
      <formula>IF(CertVal_IsBlnkRow*CertVal_IsBlnkRowNext=1,TRUE,FALSE)</formula>
    </cfRule>
  </conditionalFormatting>
  <conditionalFormatting sqref="B160">
    <cfRule type="expression" dxfId="50" priority="53">
      <formula>IF(CertVal_IsBlnkRow*CertVal_IsBlnkRowNext=1,TRUE,FALSE)</formula>
    </cfRule>
  </conditionalFormatting>
  <conditionalFormatting sqref="B161">
    <cfRule type="expression" dxfId="49" priority="51">
      <formula>IF(CertVal_IsBlnkRow*CertVal_IsBlnkRowNext=1,TRUE,FALSE)</formula>
    </cfRule>
  </conditionalFormatting>
  <conditionalFormatting sqref="B162">
    <cfRule type="expression" dxfId="48" priority="49">
      <formula>IF(CertVal_IsBlnkRow*CertVal_IsBlnkRowNext=1,TRUE,FALSE)</formula>
    </cfRule>
  </conditionalFormatting>
  <conditionalFormatting sqref="B163">
    <cfRule type="expression" dxfId="47" priority="47">
      <formula>IF(CertVal_IsBlnkRow*CertVal_IsBlnkRowNext=1,TRUE,FALSE)</formula>
    </cfRule>
  </conditionalFormatting>
  <conditionalFormatting sqref="B164">
    <cfRule type="expression" dxfId="46" priority="45">
      <formula>IF(CertVal_IsBlnkRow*CertVal_IsBlnkRowNext=1,TRUE,FALSE)</formula>
    </cfRule>
  </conditionalFormatting>
  <conditionalFormatting sqref="B165">
    <cfRule type="expression" dxfId="45" priority="43">
      <formula>IF(CertVal_IsBlnkRow*CertVal_IsBlnkRowNext=1,TRUE,FALSE)</formula>
    </cfRule>
  </conditionalFormatting>
  <conditionalFormatting sqref="B166">
    <cfRule type="expression" dxfId="44" priority="41">
      <formula>IF(CertVal_IsBlnkRow*CertVal_IsBlnkRowNext=1,TRUE,FALSE)</formula>
    </cfRule>
  </conditionalFormatting>
  <conditionalFormatting sqref="B167">
    <cfRule type="expression" dxfId="43" priority="39">
      <formula>IF(CertVal_IsBlnkRow*CertVal_IsBlnkRowNext=1,TRUE,FALSE)</formula>
    </cfRule>
  </conditionalFormatting>
  <conditionalFormatting sqref="B168">
    <cfRule type="expression" dxfId="42" priority="37">
      <formula>IF(CertVal_IsBlnkRow*CertVal_IsBlnkRowNext=1,TRUE,FALSE)</formula>
    </cfRule>
  </conditionalFormatting>
  <conditionalFormatting sqref="B169">
    <cfRule type="expression" dxfId="41" priority="35">
      <formula>IF(CertVal_IsBlnkRow*CertVal_IsBlnkRowNext=1,TRUE,FALSE)</formula>
    </cfRule>
  </conditionalFormatting>
  <conditionalFormatting sqref="B170">
    <cfRule type="expression" dxfId="40" priority="33">
      <formula>IF(CertVal_IsBlnkRow*CertVal_IsBlnkRowNext=1,TRUE,FALSE)</formula>
    </cfRule>
  </conditionalFormatting>
  <conditionalFormatting sqref="B171">
    <cfRule type="expression" dxfId="39" priority="31">
      <formula>IF(CertVal_IsBlnkRow*CertVal_IsBlnkRowNext=1,TRUE,FALSE)</formula>
    </cfRule>
  </conditionalFormatting>
  <conditionalFormatting sqref="B172">
    <cfRule type="expression" dxfId="38" priority="29">
      <formula>IF(CertVal_IsBlnkRow*CertVal_IsBlnkRowNext=1,TRUE,FALSE)</formula>
    </cfRule>
  </conditionalFormatting>
  <conditionalFormatting sqref="B173">
    <cfRule type="expression" dxfId="37" priority="27">
      <formula>IF(CertVal_IsBlnkRow*CertVal_IsBlnkRowNext=1,TRUE,FALSE)</formula>
    </cfRule>
  </conditionalFormatting>
  <conditionalFormatting sqref="B174">
    <cfRule type="expression" dxfId="36" priority="25">
      <formula>IF(CertVal_IsBlnkRow*CertVal_IsBlnkRowNext=1,TRUE,FALSE)</formula>
    </cfRule>
  </conditionalFormatting>
  <conditionalFormatting sqref="B175">
    <cfRule type="expression" dxfId="35" priority="23">
      <formula>IF(CertVal_IsBlnkRow*CertVal_IsBlnkRowNext=1,TRUE,FALSE)</formula>
    </cfRule>
  </conditionalFormatting>
  <conditionalFormatting sqref="B176">
    <cfRule type="expression" dxfId="34" priority="21">
      <formula>IF(CertVal_IsBlnkRow*CertVal_IsBlnkRowNext=1,TRUE,FALSE)</formula>
    </cfRule>
  </conditionalFormatting>
  <conditionalFormatting sqref="B177">
    <cfRule type="expression" dxfId="33" priority="19">
      <formula>IF(CertVal_IsBlnkRow*CertVal_IsBlnkRowNext=1,TRUE,FALSE)</formula>
    </cfRule>
  </conditionalFormatting>
  <conditionalFormatting sqref="B178">
    <cfRule type="expression" dxfId="32" priority="17">
      <formula>IF(CertVal_IsBlnkRow*CertVal_IsBlnkRowNext=1,TRUE,FALSE)</formula>
    </cfRule>
  </conditionalFormatting>
  <conditionalFormatting sqref="B179">
    <cfRule type="expression" dxfId="31" priority="15">
      <formula>IF(CertVal_IsBlnkRow*CertVal_IsBlnkRowNext=1,TRUE,FALSE)</formula>
    </cfRule>
  </conditionalFormatting>
  <conditionalFormatting sqref="B180">
    <cfRule type="expression" dxfId="30" priority="13">
      <formula>IF(CertVal_IsBlnkRow*CertVal_IsBlnkRowNext=1,TRUE,FALSE)</formula>
    </cfRule>
  </conditionalFormatting>
  <conditionalFormatting sqref="B181">
    <cfRule type="expression" dxfId="29" priority="11">
      <formula>IF(CertVal_IsBlnkRow*CertVal_IsBlnkRowNext=1,TRUE,FALSE)</formula>
    </cfRule>
  </conditionalFormatting>
  <conditionalFormatting sqref="B182">
    <cfRule type="expression" dxfId="28" priority="9">
      <formula>IF(CertVal_IsBlnkRow*CertVal_IsBlnkRowNext=1,TRUE,FALSE)</formula>
    </cfRule>
  </conditionalFormatting>
  <conditionalFormatting sqref="B183">
    <cfRule type="expression" dxfId="27" priority="7">
      <formula>IF(CertVal_IsBlnkRow*CertVal_IsBlnkRowNext=1,TRUE,FALSE)</formula>
    </cfRule>
  </conditionalFormatting>
  <conditionalFormatting sqref="B184">
    <cfRule type="expression" dxfId="26" priority="5">
      <formula>IF(CertVal_IsBlnkRow*CertVal_IsBlnkRowNext=1,TRUE,FALSE)</formula>
    </cfRule>
  </conditionalFormatting>
  <conditionalFormatting sqref="B185">
    <cfRule type="expression" dxfId="25" priority="3">
      <formula>IF(CertVal_IsBlnkRow*CertVal_IsBlnkRowNext=1,TRUE,FALSE)</formula>
    </cfRule>
  </conditionalFormatting>
  <conditionalFormatting sqref="B186">
    <cfRule type="expression" dxfId="24" priority="1">
      <formula>IF(CertVal_IsBlnkRow*CertVal_IsBlnkRowNext=1,TRUE,FALSE)</formula>
    </cfRule>
  </conditionalFormatting>
  <hyperlinks>
    <hyperlink ref="B5" location="'Fire Assay'!$A$1" display="'Fire Assay'!$A$1" xr:uid="{D479AE20-F631-42D6-AA0F-901C202512DE}"/>
    <hyperlink ref="B7" location="'AR Digest 10-50g'!$A$1" display="'AR Digest 10-50g'!$A$1" xr:uid="{4E0AD405-AEAA-4380-972E-1D5B7CAC6904}"/>
    <hyperlink ref="B9" location="'IRC'!$A$18" display="'IRC'!$A$18" xr:uid="{8004D197-A7C4-4B57-B8DE-10E5A1A0AE50}"/>
    <hyperlink ref="B11" location="'Fusion ICP'!$A$18" display="'Fusion ICP'!$A$18" xr:uid="{45BCB0CC-FFE8-4127-BA07-A604F5F64CA9}"/>
    <hyperlink ref="B12" location="'Fusion ICP'!$A$58" display="'Fusion ICP'!$A$58" xr:uid="{933698E0-79CE-4CCF-B733-71AD2D2846D1}"/>
    <hyperlink ref="B13" location="'Fusion ICP'!$A$95" display="'Fusion ICP'!$A$95" xr:uid="{07BDDA74-0EAB-449E-B795-4E9B89FD89AB}"/>
    <hyperlink ref="B14" location="'Fusion ICP'!$A$113" display="'Fusion ICP'!$A$113" xr:uid="{E15E12C7-7A04-41CC-9EDD-7C96D764AEDA}"/>
    <hyperlink ref="B15" location="'Fusion ICP'!$A$131" display="'Fusion ICP'!$A$131" xr:uid="{0EDB3EC0-7536-401A-8674-11E69770BB91}"/>
    <hyperlink ref="B16" location="'Fusion ICP'!$A$150" display="'Fusion ICP'!$A$150" xr:uid="{E473542C-F7C6-4B10-88ED-0CF7F015D543}"/>
    <hyperlink ref="B17" location="'Fusion ICP'!$A$169" display="'Fusion ICP'!$A$169" xr:uid="{8CAA0883-2932-4C06-8736-6B077485BF06}"/>
    <hyperlink ref="B18" location="'Fusion ICP'!$A$187" display="'Fusion ICP'!$A$187" xr:uid="{E2C172F8-9EAB-42A5-8584-79B0687D6D94}"/>
    <hyperlink ref="B19" location="'Fusion ICP'!$A$205" display="'Fusion ICP'!$A$205" xr:uid="{23083DA5-5768-407C-A463-A7F9D635190E}"/>
    <hyperlink ref="B20" location="'Fusion ICP'!$A$224" display="'Fusion ICP'!$A$224" xr:uid="{D2C4A401-37B2-44D9-BBA0-9E2DA0DC0DC2}"/>
    <hyperlink ref="B21" location="'Fusion ICP'!$A$242" display="'Fusion ICP'!$A$242" xr:uid="{3B94E5DE-E8B2-44F4-8AC3-3953825EDC05}"/>
    <hyperlink ref="B22" location="'Fusion ICP'!$A$260" display="'Fusion ICP'!$A$260" xr:uid="{B6515BBF-ABB5-4BE7-B9C3-81334E372B5A}"/>
    <hyperlink ref="B23" location="'Fusion ICP'!$A$278" display="'Fusion ICP'!$A$278" xr:uid="{E55C8987-62F7-4845-BBE1-2153101EC75D}"/>
    <hyperlink ref="B24" location="'Fusion ICP'!$A$297" display="'Fusion ICP'!$A$297" xr:uid="{707B7D1C-1564-43F1-B478-16D46D7449D1}"/>
    <hyperlink ref="B25" location="'Fusion ICP'!$A$316" display="'Fusion ICP'!$A$316" xr:uid="{8E22840C-F6FC-4638-8FB6-4E1A42133519}"/>
    <hyperlink ref="B26" location="'Fusion ICP'!$A$335" display="'Fusion ICP'!$A$335" xr:uid="{0E524999-3F78-4811-B8CC-8E914A5C5DDC}"/>
    <hyperlink ref="B27" location="'Fusion ICP'!$A$353" display="'Fusion ICP'!$A$353" xr:uid="{1C5BB775-B031-4649-B958-FE58C3E4B7DB}"/>
    <hyperlink ref="B28" location="'Fusion ICP'!$A$371" display="'Fusion ICP'!$A$371" xr:uid="{7660B5E4-499F-456A-94FF-471D858ECC75}"/>
    <hyperlink ref="B29" location="'Fusion ICP'!$A$389" display="'Fusion ICP'!$A$389" xr:uid="{52393E7C-3454-4280-A228-87900AC389B1}"/>
    <hyperlink ref="B30" location="'Fusion ICP'!$A$407" display="'Fusion ICP'!$A$407" xr:uid="{9BB8CCF4-5A38-4164-ACDA-F9267F7418C2}"/>
    <hyperlink ref="B31" location="'Fusion ICP'!$A$425" display="'Fusion ICP'!$A$425" xr:uid="{7A37B402-C2EB-4B12-B21C-3DBB177413D8}"/>
    <hyperlink ref="B32" location="'Fusion ICP'!$A$444" display="'Fusion ICP'!$A$444" xr:uid="{DD65304E-C11B-43A9-AEFF-482A0D9B47F5}"/>
    <hyperlink ref="B33" location="'Fusion ICP'!$A$462" display="'Fusion ICP'!$A$462" xr:uid="{88FFE62F-BDE9-41A9-9C87-45C4E4BCEE2A}"/>
    <hyperlink ref="B34" location="'Fusion ICP'!$A$480" display="'Fusion ICP'!$A$480" xr:uid="{221A8A83-FEB7-47F3-96B4-1BA2956F35E4}"/>
    <hyperlink ref="B35" location="'Fusion ICP'!$A$498" display="'Fusion ICP'!$A$498" xr:uid="{D9B5F646-3F09-4C84-BF4D-F9CCD07E2624}"/>
    <hyperlink ref="B36" location="'Fusion ICP'!$A$516" display="'Fusion ICP'!$A$516" xr:uid="{0D4D682B-38C1-4A87-BC60-1E7C79967AB1}"/>
    <hyperlink ref="B37" location="'Fusion ICP'!$A$535" display="'Fusion ICP'!$A$535" xr:uid="{EF340AF3-A3A5-4889-B54F-F7B061F43ABE}"/>
    <hyperlink ref="B38" location="'Fusion ICP'!$A$553" display="'Fusion ICP'!$A$553" xr:uid="{9DA4264E-066D-44B3-879D-3A1195A582C8}"/>
    <hyperlink ref="B39" location="'Fusion ICP'!$A$571" display="'Fusion ICP'!$A$571" xr:uid="{BA53EBA6-5E03-4E6A-BC74-C6C499294CFF}"/>
    <hyperlink ref="B40" location="'Fusion ICP'!$A$589" display="'Fusion ICP'!$A$589" xr:uid="{835D99B9-2DBC-4CA0-BB03-955DDD101EF8}"/>
    <hyperlink ref="B41" location="'Fusion ICP'!$A$607" display="'Fusion ICP'!$A$607" xr:uid="{4B081C2D-F115-4131-A14B-4205A16F55D1}"/>
    <hyperlink ref="B42" location="'Fusion ICP'!$A$625" display="'Fusion ICP'!$A$625" xr:uid="{F85A8BAE-D7AE-4C68-BBEA-2FD049DEA853}"/>
    <hyperlink ref="B43" location="'Fusion ICP'!$A$644" display="'Fusion ICP'!$A$644" xr:uid="{ECF42CA9-10AF-475F-B4F0-33B1FA0ED2C6}"/>
    <hyperlink ref="B44" location="'Fusion ICP'!$A$662" display="'Fusion ICP'!$A$662" xr:uid="{C2F0786C-CEBF-4211-888D-19B1A28DC8A5}"/>
    <hyperlink ref="B45" location="'Fusion ICP'!$A$680" display="'Fusion ICP'!$A$680" xr:uid="{AC009BA2-3FC1-4978-AEB5-43CF65C390D9}"/>
    <hyperlink ref="B46" location="'Fusion ICP'!$A$698" display="'Fusion ICP'!$A$698" xr:uid="{17666F93-5709-4434-BCE9-A19F53924C18}"/>
    <hyperlink ref="B47" location="'Fusion ICP'!$A$734" display="'Fusion ICP'!$A$734" xr:uid="{F7972F71-4F09-440D-B763-DBE5424757C2}"/>
    <hyperlink ref="B48" location="'Fusion ICP'!$A$752" display="'Fusion ICP'!$A$752" xr:uid="{408D3F7F-E13B-41AB-BEAA-29769B217B2E}"/>
    <hyperlink ref="B49" location="'Fusion ICP'!$A$770" display="'Fusion ICP'!$A$770" xr:uid="{B88FAB3E-88E7-4389-980E-725FFE203934}"/>
    <hyperlink ref="B50" location="'Fusion ICP'!$A$806" display="'Fusion ICP'!$A$806" xr:uid="{6585D3D6-90C0-4F28-8E11-96E177E16CDB}"/>
    <hyperlink ref="B51" location="'Fusion ICP'!$A$824" display="'Fusion ICP'!$A$824" xr:uid="{58A5179F-583E-4F85-94B3-A36D73D8375D}"/>
    <hyperlink ref="B52" location="'Fusion ICP'!$A$843" display="'Fusion ICP'!$A$843" xr:uid="{AD5B10A1-9FAF-4180-BF19-A38A73912141}"/>
    <hyperlink ref="B53" location="'Fusion ICP'!$A$861" display="'Fusion ICP'!$A$861" xr:uid="{8CA3A34D-C440-4599-AD49-0A95569DC1D9}"/>
    <hyperlink ref="B54" location="'Fusion ICP'!$A$879" display="'Fusion ICP'!$A$879" xr:uid="{41B2CD71-C560-4879-9C09-0724176862C5}"/>
    <hyperlink ref="B55" location="'Fusion ICP'!$A$897" display="'Fusion ICP'!$A$897" xr:uid="{060788A9-D04B-4114-93AA-737727645703}"/>
    <hyperlink ref="B56" location="'Fusion ICP'!$A$916" display="'Fusion ICP'!$A$916" xr:uid="{EEFCDB96-C53E-4E86-AE1F-BC4D96F71DFF}"/>
    <hyperlink ref="B57" location="'Fusion ICP'!$A$934" display="'Fusion ICP'!$A$934" xr:uid="{406B2CB4-E156-4E31-99DB-1AF7CE45349E}"/>
    <hyperlink ref="B58" location="'Fusion ICP'!$A$953" display="'Fusion ICP'!$A$953" xr:uid="{C8AFAD67-E289-4D24-9E45-B4598C51BA14}"/>
    <hyperlink ref="B59" location="'Fusion ICP'!$A$971" display="'Fusion ICP'!$A$971" xr:uid="{364F7E9A-269E-4302-8ADD-4817DED87447}"/>
    <hyperlink ref="B60" location="'Fusion ICP'!$A$989" display="'Fusion ICP'!$A$989" xr:uid="{6F926D7A-06DA-4369-9607-CC0A695BF455}"/>
    <hyperlink ref="B61" location="'Fusion ICP'!$A$1008" display="'Fusion ICP'!$A$1008" xr:uid="{376B72CA-F869-4198-8E9B-6C3615FBD19A}"/>
    <hyperlink ref="B62" location="'Fusion ICP'!$A$1026" display="'Fusion ICP'!$A$1026" xr:uid="{AB1A8123-177D-48BD-8A57-EC53B024052E}"/>
    <hyperlink ref="B63" location="'Fusion ICP'!$A$1044" display="'Fusion ICP'!$A$1044" xr:uid="{8E256718-1E57-4165-89DE-D6CDF6089CE1}"/>
    <hyperlink ref="B64" location="'Fusion ICP'!$A$1063" display="'Fusion ICP'!$A$1063" xr:uid="{312E7B95-2E7D-4E16-A000-946F1E3B3691}"/>
    <hyperlink ref="B65" location="'Fusion ICP'!$A$1081" display="'Fusion ICP'!$A$1081" xr:uid="{E8C58C66-6E63-48AF-BDE5-3679000EC495}"/>
    <hyperlink ref="B66" location="'Fusion ICP'!$A$1099" display="'Fusion ICP'!$A$1099" xr:uid="{FA758E37-751A-455C-BF33-F22166421285}"/>
    <hyperlink ref="B67" location="'Fusion ICP'!$A$1117" display="'Fusion ICP'!$A$1117" xr:uid="{366CC05A-A120-48DC-B2F1-05168B44745B}"/>
    <hyperlink ref="B69" location="'4-Acid'!$A$1" display="'4-Acid'!$A$1" xr:uid="{733F64A5-A5B3-4E55-BBB5-D9FB5A839B57}"/>
    <hyperlink ref="B70" location="'4-Acid'!$A$41" display="'4-Acid'!$A$41" xr:uid="{C59D671D-02F7-4533-B1F5-6BC13B85CC02}"/>
    <hyperlink ref="B71" location="'4-Acid'!$A$59" display="'4-Acid'!$A$59" xr:uid="{7B0E4E2F-3004-4414-BEF1-7E7CA18AADD8}"/>
    <hyperlink ref="B72" location="'4-Acid'!$A$95" display="'4-Acid'!$A$95" xr:uid="{A6B8B88E-2DB4-4B96-806D-2CD2871528CB}"/>
    <hyperlink ref="B73" location="'4-Acid'!$A$114" display="'4-Acid'!$A$114" xr:uid="{E81219ED-1694-43B1-9369-F7BF92542620}"/>
    <hyperlink ref="B74" location="'4-Acid'!$A$132" display="'4-Acid'!$A$132" xr:uid="{82F18927-618E-4676-9EBB-82DF04CF7D04}"/>
    <hyperlink ref="B75" location="'4-Acid'!$A$151" display="'4-Acid'!$A$151" xr:uid="{66E878CB-055F-489C-81C4-5454FDD36ADF}"/>
    <hyperlink ref="B76" location="'4-Acid'!$A$169" display="'4-Acid'!$A$169" xr:uid="{5A98B884-E4CF-4D30-9B46-F217628C9420}"/>
    <hyperlink ref="B77" location="'4-Acid'!$A$187" display="'4-Acid'!$A$187" xr:uid="{1FAB498E-7F3E-4C2A-86E0-B9B7A32BD5D3}"/>
    <hyperlink ref="B78" location="'4-Acid'!$A$206" display="'4-Acid'!$A$206" xr:uid="{C3D0E7CF-040B-48CB-888B-853753D0BF45}"/>
    <hyperlink ref="B79" location="'4-Acid'!$A$224" display="'4-Acid'!$A$224" xr:uid="{D1A1E7C7-A122-4D8A-AE6A-E3EA0E70935B}"/>
    <hyperlink ref="B80" location="'4-Acid'!$A$242" display="'4-Acid'!$A$242" xr:uid="{B578E913-2D1C-4E9F-BD44-0429EA6B2542}"/>
    <hyperlink ref="B81" location="'4-Acid'!$A$260" display="'4-Acid'!$A$260" xr:uid="{78E192A4-0C8B-4B91-9447-CB32FC3B0C60}"/>
    <hyperlink ref="B82" location="'4-Acid'!$A$278" display="'4-Acid'!$A$278" xr:uid="{29129D73-FAA4-4C3D-946B-530B3AC30654}"/>
    <hyperlink ref="B83" location="'4-Acid'!$A$297" display="'4-Acid'!$A$297" xr:uid="{031DC408-155C-43BE-9311-ADF56EDAC6FB}"/>
    <hyperlink ref="B84" location="'4-Acid'!$A$316" display="'4-Acid'!$A$316" xr:uid="{476509D4-3BED-42F6-9A22-0C161BDFAC40}"/>
    <hyperlink ref="B85" location="'4-Acid'!$A$334" display="'4-Acid'!$A$334" xr:uid="{1391BB34-4547-4024-87BE-993F1DD5DAE4}"/>
    <hyperlink ref="B86" location="'4-Acid'!$A$353" display="'4-Acid'!$A$353" xr:uid="{32EA2C09-3AF4-4D51-8D36-C744FDF2D9F2}"/>
    <hyperlink ref="B87" location="'4-Acid'!$A$371" display="'4-Acid'!$A$371" xr:uid="{FA890311-F5A3-4A92-997F-0C4A74E21C79}"/>
    <hyperlink ref="B88" location="'4-Acid'!$A$390" display="'4-Acid'!$A$390" xr:uid="{0F7E691E-A2CE-4D51-9125-201ECBA47035}"/>
    <hyperlink ref="B89" location="'4-Acid'!$A$426" display="'4-Acid'!$A$426" xr:uid="{FC35327B-795B-4CCD-89FE-AA9B0872C04B}"/>
    <hyperlink ref="B90" location="'4-Acid'!$A$445" display="'4-Acid'!$A$445" xr:uid="{4EAF3CF2-DB32-404A-B9FD-D740C4201C12}"/>
    <hyperlink ref="B91" location="'4-Acid'!$A$464" display="'4-Acid'!$A$464" xr:uid="{E0217069-CD51-458A-B082-0EB0B6EB9864}"/>
    <hyperlink ref="B92" location="'4-Acid'!$A$482" display="'4-Acid'!$A$482" xr:uid="{AE89D47E-7E39-4C36-BBCD-3B0247152919}"/>
    <hyperlink ref="B93" location="'4-Acid'!$A$500" display="'4-Acid'!$A$500" xr:uid="{4CAB4F09-BD39-417E-9110-E28F5FCDF19C}"/>
    <hyperlink ref="B94" location="'4-Acid'!$A$519" display="'4-Acid'!$A$519" xr:uid="{4274B0A8-0AC9-415A-AAF3-5F8EDEDB3195}"/>
    <hyperlink ref="B95" location="'4-Acid'!$A$537" display="'4-Acid'!$A$537" xr:uid="{26080BE5-4898-4FC9-9819-89BFB1FECF9F}"/>
    <hyperlink ref="B96" location="'4-Acid'!$A$556" display="'4-Acid'!$A$556" xr:uid="{C70C8D78-D3E0-404D-912E-13646183F63A}"/>
    <hyperlink ref="B97" location="'4-Acid'!$A$575" display="'4-Acid'!$A$575" xr:uid="{AF8FB2A9-4778-41AA-9A2F-44D33011173D}"/>
    <hyperlink ref="B98" location="'4-Acid'!$A$594" display="'4-Acid'!$A$594" xr:uid="{7238945A-DAE7-497C-BC63-F0358B684684}"/>
    <hyperlink ref="B99" location="'4-Acid'!$A$612" display="'4-Acid'!$A$612" xr:uid="{FDB3CC79-494D-49BF-AE77-F25109D85DE2}"/>
    <hyperlink ref="B100" location="'4-Acid'!$A$630" display="'4-Acid'!$A$630" xr:uid="{D16F0EAB-3E0D-42E0-A513-735F2F30CD81}"/>
    <hyperlink ref="B101" location="'4-Acid'!$A$648" display="'4-Acid'!$A$648" xr:uid="{70292AC0-4FF4-4D9B-B0A4-06CDEDE1CFAB}"/>
    <hyperlink ref="B102" location="'4-Acid'!$A$666" display="'4-Acid'!$A$666" xr:uid="{906C3458-C95C-43AA-9EA0-404A7658CB17}"/>
    <hyperlink ref="B103" location="'4-Acid'!$A$684" display="'4-Acid'!$A$684" xr:uid="{BDEA075E-6FEE-4DD3-9191-7D36F6863535}"/>
    <hyperlink ref="B104" location="'4-Acid'!$A$702" display="'4-Acid'!$A$702" xr:uid="{ED03A0D3-054D-4EC9-818B-0B60BF293960}"/>
    <hyperlink ref="B105" location="'4-Acid'!$A$720" display="'4-Acid'!$A$720" xr:uid="{E0B7C400-5CA0-4EA4-B1F0-13E6A8E773AD}"/>
    <hyperlink ref="B106" location="'4-Acid'!$A$756" display="'4-Acid'!$A$756" xr:uid="{C87C4565-A2DE-4C7D-B3B5-A69127771DEF}"/>
    <hyperlink ref="B107" location="'4-Acid'!$A$774" display="'4-Acid'!$A$774" xr:uid="{223AFF53-667C-4D2A-B6DF-91AD9B2F509C}"/>
    <hyperlink ref="B108" location="'4-Acid'!$A$793" display="'4-Acid'!$A$793" xr:uid="{6E06D17B-F092-4EC9-B4F6-B295D36702EB}"/>
    <hyperlink ref="B109" location="'4-Acid'!$A$812" display="'4-Acid'!$A$812" xr:uid="{310BAF56-2A7E-46AD-B643-AFD6F939B64B}"/>
    <hyperlink ref="B110" location="'4-Acid'!$A$830" display="'4-Acid'!$A$830" xr:uid="{298C7D07-0BCA-42A0-A4D9-AF8EB7B004F5}"/>
    <hyperlink ref="B111" location="'4-Acid'!$A$848" display="'4-Acid'!$A$848" xr:uid="{DE215F77-9528-415D-BD3F-B8199CB83144}"/>
    <hyperlink ref="B112" location="'4-Acid'!$A$867" display="'4-Acid'!$A$867" xr:uid="{2C66A5FC-0822-49DC-972A-8534A93AE8A6}"/>
    <hyperlink ref="B113" location="'4-Acid'!$A$885" display="'4-Acid'!$A$885" xr:uid="{2A78BE53-E3E9-48B0-AF53-C5A6D9B6F261}"/>
    <hyperlink ref="B114" location="'4-Acid'!$A$904" display="'4-Acid'!$A$904" xr:uid="{5673D627-2DAE-4BEE-A509-BD73626DB826}"/>
    <hyperlink ref="B115" location="'4-Acid'!$A$923" display="'4-Acid'!$A$923" xr:uid="{1FDA6124-B540-46F6-A871-DEE06B56E253}"/>
    <hyperlink ref="B116" location="'4-Acid'!$A$941" display="'4-Acid'!$A$941" xr:uid="{58FC97EF-67EB-4125-82C0-8853CEE7671F}"/>
    <hyperlink ref="B117" location="'4-Acid'!$A$959" display="'4-Acid'!$A$959" xr:uid="{642B9DC4-A7D7-4018-86A5-FD36FB91EA08}"/>
    <hyperlink ref="B118" location="'4-Acid'!$A$977" display="'4-Acid'!$A$977" xr:uid="{64EA6A28-E60F-4C5F-8C44-79F14F3860AB}"/>
    <hyperlink ref="B119" location="'4-Acid'!$A$996" display="'4-Acid'!$A$996" xr:uid="{B2DA29A1-8E49-4C3A-95BF-FE4E073B6D85}"/>
    <hyperlink ref="B120" location="'4-Acid'!$A$1014" display="'4-Acid'!$A$1014" xr:uid="{D48F57D4-BF8A-4744-8DE9-F3C9EC4AA681}"/>
    <hyperlink ref="B121" location="'4-Acid'!$A$1032" display="'4-Acid'!$A$1032" xr:uid="{1F462334-6E2A-4FFE-91B0-F99503F74723}"/>
    <hyperlink ref="B122" location="'4-Acid'!$A$1050" display="'4-Acid'!$A$1050" xr:uid="{7DE5EBCE-0456-4B10-8D39-49B808B21776}"/>
    <hyperlink ref="B123" location="'4-Acid'!$A$1068" display="'4-Acid'!$A$1068" xr:uid="{85EEAFE5-41E2-468D-B661-E2F04703A076}"/>
    <hyperlink ref="B124" location="'4-Acid'!$A$1086" display="'4-Acid'!$A$1086" xr:uid="{52B8F203-E15F-490D-B80A-41F5FABF268A}"/>
    <hyperlink ref="B125" location="'4-Acid'!$A$1105" display="'4-Acid'!$A$1105" xr:uid="{C971C9B9-554C-4BBD-A19B-8ECDD95482E5}"/>
    <hyperlink ref="B126" location="'4-Acid'!$A$1123" display="'4-Acid'!$A$1123" xr:uid="{97EEA37F-DB83-4987-9F77-CF44A8E3C388}"/>
    <hyperlink ref="B128" location="'Aqua Regia'!$A$1" display="'Aqua Regia'!$A$1" xr:uid="{A31C17FA-E96A-4EE5-9FCA-233B6E31E96A}"/>
    <hyperlink ref="B129" location="'Aqua Regia'!$A$41" display="'Aqua Regia'!$A$41" xr:uid="{26B40AAD-34C4-4D8E-B79D-D68AD96126C3}"/>
    <hyperlink ref="B130" location="'Aqua Regia'!$A$59" display="'Aqua Regia'!$A$59" xr:uid="{1011AC8E-1188-4C51-B815-7D9886C0B3E6}"/>
    <hyperlink ref="B131" location="'Aqua Regia'!$A$77" display="'Aqua Regia'!$A$77" xr:uid="{2FB57F35-8749-4195-AB12-E788D085B129}"/>
    <hyperlink ref="B132" location="'Aqua Regia'!$A$95" display="'Aqua Regia'!$A$95" xr:uid="{FBBE7F85-FC1C-41A5-9FB4-52240383C822}"/>
    <hyperlink ref="B133" location="'Aqua Regia'!$A$113" display="'Aqua Regia'!$A$113" xr:uid="{38EE0654-97AF-4D85-8FE0-D879F837A8B8}"/>
    <hyperlink ref="B134" location="'Aqua Regia'!$A$132" display="'Aqua Regia'!$A$132" xr:uid="{4AE20B7F-54F2-4CDA-AC36-0826ACB6E885}"/>
    <hyperlink ref="B135" location="'Aqua Regia'!$A$151" display="'Aqua Regia'!$A$151" xr:uid="{5D523329-F8E1-4D81-84E9-A68B8FC19C2E}"/>
    <hyperlink ref="B136" location="'Aqua Regia'!$A$169" display="'Aqua Regia'!$A$169" xr:uid="{8A9A54B2-FF75-4371-A13C-F89B037B0F13}"/>
    <hyperlink ref="B137" location="'Aqua Regia'!$A$188" display="'Aqua Regia'!$A$188" xr:uid="{18B483C0-C7D4-497D-A2D6-B87D2DFE4841}"/>
    <hyperlink ref="B138" location="'Aqua Regia'!$A$206" display="'Aqua Regia'!$A$206" xr:uid="{53FDAE4E-DB78-4831-8F09-D36D132CB578}"/>
    <hyperlink ref="B139" location="'Aqua Regia'!$A$224" display="'Aqua Regia'!$A$224" xr:uid="{450B47A9-0DF1-428A-B811-EC1F96546250}"/>
    <hyperlink ref="B140" location="'Aqua Regia'!$A$242" display="'Aqua Regia'!$A$242" xr:uid="{0B25FC1A-067C-486C-AD6F-B128D1EB9A0D}"/>
    <hyperlink ref="B141" location="'Aqua Regia'!$A$261" display="'Aqua Regia'!$A$261" xr:uid="{2B7B68DA-3F85-467A-A610-E75CE8ED222A}"/>
    <hyperlink ref="B142" location="'Aqua Regia'!$A$279" display="'Aqua Regia'!$A$279" xr:uid="{CE6CC74F-975A-4D1D-BF05-84348E57A59F}"/>
    <hyperlink ref="B143" location="'Aqua Regia'!$A$297" display="'Aqua Regia'!$A$297" xr:uid="{405FD38B-3CF5-4E11-817A-23AEDA767ADF}"/>
    <hyperlink ref="B144" location="'Aqua Regia'!$A$315" display="'Aqua Regia'!$A$315" xr:uid="{8A34FDB8-EE5A-4296-AF2E-E39011D243EC}"/>
    <hyperlink ref="B145" location="'Aqua Regia'!$A$333" display="'Aqua Regia'!$A$333" xr:uid="{31BC4404-7824-4450-82A0-D3F6E2A6E038}"/>
    <hyperlink ref="B146" location="'Aqua Regia'!$A$351" display="'Aqua Regia'!$A$351" xr:uid="{338FA2A6-8C97-443C-ADCE-4736AE85F92D}"/>
    <hyperlink ref="B147" location="'Aqua Regia'!$A$370" display="'Aqua Regia'!$A$370" xr:uid="{01F02CE3-DA25-4AD1-96AD-7B67BBE24BA3}"/>
    <hyperlink ref="B148" location="'Aqua Regia'!$A$388" display="'Aqua Regia'!$A$388" xr:uid="{55BC6965-8C70-4FF8-A71C-219974987CD3}"/>
    <hyperlink ref="B149" location="'Aqua Regia'!$A$407" display="'Aqua Regia'!$A$407" xr:uid="{670980CE-E601-4900-B725-884574E7C5FF}"/>
    <hyperlink ref="B150" location="'Aqua Regia'!$A$426" display="'Aqua Regia'!$A$426" xr:uid="{9345969F-C10F-4697-80EB-FA5460BAF105}"/>
    <hyperlink ref="B151" location="'Aqua Regia'!$A$444" display="'Aqua Regia'!$A$444" xr:uid="{AB6DB7CF-13C3-4633-AC98-BBE887B36D2E}"/>
    <hyperlink ref="B152" location="'Aqua Regia'!$A$462" display="'Aqua Regia'!$A$462" xr:uid="{FCF0D042-3070-4815-BA2C-E5B49643EBD0}"/>
    <hyperlink ref="B153" location="'Aqua Regia'!$A$481" display="'Aqua Regia'!$A$481" xr:uid="{4E8D0299-2444-4C1A-A3F8-DB13855FBE02}"/>
    <hyperlink ref="B154" location="'Aqua Regia'!$A$499" display="'Aqua Regia'!$A$499" xr:uid="{CC295E57-7611-4C74-938D-6DA16AEF1484}"/>
    <hyperlink ref="B155" location="'Aqua Regia'!$A$518" display="'Aqua Regia'!$A$518" xr:uid="{F5E4B1D4-638E-43B6-8938-75AA2715F901}"/>
    <hyperlink ref="B156" location="'Aqua Regia'!$A$555" display="'Aqua Regia'!$A$555" xr:uid="{C5261FF2-29D0-4F31-9B7F-4B3EA43C526A}"/>
    <hyperlink ref="B157" location="'Aqua Regia'!$A$573" display="'Aqua Regia'!$A$573" xr:uid="{682044D4-1422-40A4-9823-A6C9CC52F835}"/>
    <hyperlink ref="B158" location="'Aqua Regia'!$A$591" display="'Aqua Regia'!$A$591" xr:uid="{A8FB6B6C-0390-461B-9705-F49D33B6BD11}"/>
    <hyperlink ref="B159" location="'Aqua Regia'!$A$610" display="'Aqua Regia'!$A$610" xr:uid="{34580192-0799-4915-BC4D-7BED7D32D51F}"/>
    <hyperlink ref="B160" location="'Aqua Regia'!$A$629" display="'Aqua Regia'!$A$629" xr:uid="{35352B60-3518-4020-AF28-1FC0F019BECF}"/>
    <hyperlink ref="B161" location="'Aqua Regia'!$A$648" display="'Aqua Regia'!$A$648" xr:uid="{B03D611B-D8B1-45D0-AE98-5A6D4DC870BF}"/>
    <hyperlink ref="B162" location="'Aqua Regia'!$A$666" display="'Aqua Regia'!$A$666" xr:uid="{EBD04A4C-85D2-488E-B742-DB796929539F}"/>
    <hyperlink ref="B163" location="'Aqua Regia'!$A$684" display="'Aqua Regia'!$A$684" xr:uid="{EC26687D-6AE6-46EA-B6E0-98FE20DB956C}"/>
    <hyperlink ref="B164" location="'Aqua Regia'!$A$703" display="'Aqua Regia'!$A$703" xr:uid="{A25E5679-FF4A-47BE-B27F-AB8C02F3BD1F}"/>
    <hyperlink ref="B165" location="'Aqua Regia'!$A$739" display="'Aqua Regia'!$A$739" xr:uid="{5AF73D73-722E-4B72-A72F-849D78605FD5}"/>
    <hyperlink ref="B166" location="'Aqua Regia'!$A$775" display="'Aqua Regia'!$A$775" xr:uid="{719AA526-9857-4315-90A2-A21A24971B30}"/>
    <hyperlink ref="B167" location="'Aqua Regia'!$A$811" display="'Aqua Regia'!$A$811" xr:uid="{8F2FD732-D718-415B-AF0F-48888D88899F}"/>
    <hyperlink ref="B168" location="'Aqua Regia'!$A$829" display="'Aqua Regia'!$A$829" xr:uid="{7AF2F547-6E0D-4573-84C7-2B4BDEA93627}"/>
    <hyperlink ref="B169" location="'Aqua Regia'!$A$847" display="'Aqua Regia'!$A$847" xr:uid="{F21B2D39-0CCE-4AEF-B48B-7B540763B2F4}"/>
    <hyperlink ref="B170" location="'Aqua Regia'!$A$866" display="'Aqua Regia'!$A$866" xr:uid="{08C0F0E5-4513-4131-B19E-C2BAEC36A69D}"/>
    <hyperlink ref="B171" location="'Aqua Regia'!$A$884" display="'Aqua Regia'!$A$884" xr:uid="{FD7CA5EA-A067-4406-BF69-46EEFF935259}"/>
    <hyperlink ref="B172" location="'Aqua Regia'!$A$902" display="'Aqua Regia'!$A$902" xr:uid="{1FE7DE4F-02E2-4BC3-AE29-1427168AA435}"/>
    <hyperlink ref="B173" location="'Aqua Regia'!$A$920" display="'Aqua Regia'!$A$920" xr:uid="{77F1D2A3-22A9-49A6-8F7F-A4BB0E153418}"/>
    <hyperlink ref="B174" location="'Aqua Regia'!$A$938" display="'Aqua Regia'!$A$938" xr:uid="{24E61EB6-91DA-4061-8834-CE310A67A68E}"/>
    <hyperlink ref="B175" location="'Aqua Regia'!$A$956" display="'Aqua Regia'!$A$956" xr:uid="{0E935361-75E6-4837-9961-97ABF0FDF59F}"/>
    <hyperlink ref="B176" location="'Aqua Regia'!$A$975" display="'Aqua Regia'!$A$975" xr:uid="{86B68EDA-BC3F-41DF-8D7D-4D948AA31D6C}"/>
    <hyperlink ref="B177" location="'Aqua Regia'!$A$994" display="'Aqua Regia'!$A$994" xr:uid="{823759A7-367E-4C55-A056-3F422DE434EA}"/>
    <hyperlink ref="B178" location="'Aqua Regia'!$A$1012" display="'Aqua Regia'!$A$1012" xr:uid="{21F23EE2-524B-45B7-AF48-03649126ED67}"/>
    <hyperlink ref="B179" location="'Aqua Regia'!$A$1030" display="'Aqua Regia'!$A$1030" xr:uid="{D123E9D2-EF51-4D7A-8227-FBB7A138CDD3}"/>
    <hyperlink ref="B180" location="'Aqua Regia'!$A$1067" display="'Aqua Regia'!$A$1067" xr:uid="{CF3130DA-D063-4B4D-B551-195C64C23107}"/>
    <hyperlink ref="B181" location="'Aqua Regia'!$A$1085" display="'Aqua Regia'!$A$1085" xr:uid="{CE34940C-4DFA-4917-8443-E3BEC66BDF06}"/>
    <hyperlink ref="B182" location="'Aqua Regia'!$A$1103" display="'Aqua Regia'!$A$1103" xr:uid="{FD560D58-D966-474B-8939-9631BCCD5FC0}"/>
    <hyperlink ref="B183" location="'Aqua Regia'!$A$1122" display="'Aqua Regia'!$A$1122" xr:uid="{425DBD4A-129F-4426-B6CE-DA7075734FEC}"/>
    <hyperlink ref="B184" location="'Aqua Regia'!$A$1140" display="'Aqua Regia'!$A$1140" xr:uid="{EBF9BC45-1E6D-4A95-9F94-523443813130}"/>
    <hyperlink ref="B185" location="'Aqua Regia'!$A$1158" display="'Aqua Regia'!$A$1158" xr:uid="{BAFCE2F3-9E25-493E-9A91-5C6A8FB5CB7B}"/>
    <hyperlink ref="B186" location="'Aqua Regia'!$A$1176" display="'Aqua Regia'!$A$1176" xr:uid="{505B4B99-8B92-4749-BC02-8A54C02563D2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664BE-9DA5-47B8-82A9-C350B32556E0}">
  <sheetPr codeName="Sheet14"/>
  <dimension ref="A1:BN1196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19" width="11.28515625" style="2" bestFit="1" customWidth="1"/>
    <col min="20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438</v>
      </c>
      <c r="BM1" s="27" t="s">
        <v>267</v>
      </c>
    </row>
    <row r="2" spans="1:66" ht="15">
      <c r="A2" s="24" t="s">
        <v>4</v>
      </c>
      <c r="B2" s="18" t="s">
        <v>111</v>
      </c>
      <c r="C2" s="15" t="s">
        <v>112</v>
      </c>
      <c r="D2" s="16" t="s">
        <v>222</v>
      </c>
      <c r="E2" s="17" t="s">
        <v>222</v>
      </c>
      <c r="F2" s="17" t="s">
        <v>222</v>
      </c>
      <c r="G2" s="17" t="s">
        <v>222</v>
      </c>
      <c r="H2" s="149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223</v>
      </c>
      <c r="C3" s="9" t="s">
        <v>223</v>
      </c>
      <c r="D3" s="147" t="s">
        <v>231</v>
      </c>
      <c r="E3" s="148" t="s">
        <v>235</v>
      </c>
      <c r="F3" s="148" t="s">
        <v>237</v>
      </c>
      <c r="G3" s="148" t="s">
        <v>244</v>
      </c>
      <c r="H3" s="149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102</v>
      </c>
      <c r="E4" s="11" t="s">
        <v>102</v>
      </c>
      <c r="F4" s="11" t="s">
        <v>102</v>
      </c>
      <c r="G4" s="11" t="s">
        <v>102</v>
      </c>
      <c r="H4" s="149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/>
      <c r="E5" s="25"/>
      <c r="F5" s="25"/>
      <c r="G5" s="25"/>
      <c r="H5" s="14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143" t="s">
        <v>107</v>
      </c>
      <c r="E6" s="143" t="s">
        <v>107</v>
      </c>
      <c r="F6" s="143" t="s">
        <v>96</v>
      </c>
      <c r="G6" s="21" t="s">
        <v>105</v>
      </c>
      <c r="H6" s="149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44" t="s">
        <v>107</v>
      </c>
      <c r="E7" s="144" t="s">
        <v>107</v>
      </c>
      <c r="F7" s="144" t="s">
        <v>96</v>
      </c>
      <c r="G7" s="11" t="s">
        <v>105</v>
      </c>
      <c r="H7" s="149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3</v>
      </c>
    </row>
    <row r="8" spans="1:66">
      <c r="A8" s="29"/>
      <c r="B8" s="19">
        <v>1</v>
      </c>
      <c r="C8" s="9">
        <v>3</v>
      </c>
      <c r="D8" s="144" t="s">
        <v>107</v>
      </c>
      <c r="E8" s="144" t="s">
        <v>107</v>
      </c>
      <c r="F8" s="144" t="s">
        <v>96</v>
      </c>
      <c r="G8" s="11" t="s">
        <v>105</v>
      </c>
      <c r="H8" s="149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19">
        <v>1</v>
      </c>
      <c r="C9" s="9">
        <v>4</v>
      </c>
      <c r="D9" s="144" t="s">
        <v>107</v>
      </c>
      <c r="E9" s="144" t="s">
        <v>107</v>
      </c>
      <c r="F9" s="144" t="s">
        <v>96</v>
      </c>
      <c r="G9" s="11" t="s">
        <v>105</v>
      </c>
      <c r="H9" s="149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 t="s">
        <v>107</v>
      </c>
      <c r="BN9" s="27"/>
    </row>
    <row r="10" spans="1:66">
      <c r="A10" s="29"/>
      <c r="B10" s="19">
        <v>1</v>
      </c>
      <c r="C10" s="9">
        <v>5</v>
      </c>
      <c r="D10" s="144" t="s">
        <v>107</v>
      </c>
      <c r="E10" s="144" t="s">
        <v>107</v>
      </c>
      <c r="F10" s="144" t="s">
        <v>96</v>
      </c>
      <c r="G10" s="11">
        <v>1</v>
      </c>
      <c r="H10" s="149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9</v>
      </c>
    </row>
    <row r="11" spans="1:66">
      <c r="A11" s="29"/>
      <c r="B11" s="19">
        <v>1</v>
      </c>
      <c r="C11" s="9">
        <v>6</v>
      </c>
      <c r="D11" s="144" t="s">
        <v>107</v>
      </c>
      <c r="E11" s="144" t="s">
        <v>107</v>
      </c>
      <c r="F11" s="144" t="s">
        <v>96</v>
      </c>
      <c r="G11" s="11" t="s">
        <v>105</v>
      </c>
      <c r="H11" s="149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5"/>
    </row>
    <row r="12" spans="1:66">
      <c r="A12" s="29"/>
      <c r="B12" s="20" t="s">
        <v>257</v>
      </c>
      <c r="C12" s="12"/>
      <c r="D12" s="22" t="s">
        <v>612</v>
      </c>
      <c r="E12" s="22" t="s">
        <v>612</v>
      </c>
      <c r="F12" s="22" t="s">
        <v>612</v>
      </c>
      <c r="G12" s="22">
        <v>1</v>
      </c>
      <c r="H12" s="149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5"/>
    </row>
    <row r="13" spans="1:66">
      <c r="A13" s="29"/>
      <c r="B13" s="3" t="s">
        <v>258</v>
      </c>
      <c r="C13" s="28"/>
      <c r="D13" s="11" t="s">
        <v>612</v>
      </c>
      <c r="E13" s="11" t="s">
        <v>612</v>
      </c>
      <c r="F13" s="11" t="s">
        <v>612</v>
      </c>
      <c r="G13" s="11">
        <v>1</v>
      </c>
      <c r="H13" s="149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5"/>
    </row>
    <row r="14" spans="1:66">
      <c r="A14" s="29"/>
      <c r="B14" s="3" t="s">
        <v>259</v>
      </c>
      <c r="C14" s="28"/>
      <c r="D14" s="23" t="s">
        <v>612</v>
      </c>
      <c r="E14" s="23" t="s">
        <v>612</v>
      </c>
      <c r="F14" s="23" t="s">
        <v>612</v>
      </c>
      <c r="G14" s="23" t="s">
        <v>612</v>
      </c>
      <c r="H14" s="149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5"/>
    </row>
    <row r="15" spans="1:66">
      <c r="A15" s="29"/>
      <c r="B15" s="3" t="s">
        <v>86</v>
      </c>
      <c r="C15" s="28"/>
      <c r="D15" s="13" t="s">
        <v>612</v>
      </c>
      <c r="E15" s="13" t="s">
        <v>612</v>
      </c>
      <c r="F15" s="13" t="s">
        <v>612</v>
      </c>
      <c r="G15" s="13" t="s">
        <v>612</v>
      </c>
      <c r="H15" s="149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3" t="s">
        <v>260</v>
      </c>
      <c r="C16" s="28"/>
      <c r="D16" s="13" t="s">
        <v>612</v>
      </c>
      <c r="E16" s="13" t="s">
        <v>612</v>
      </c>
      <c r="F16" s="13" t="s">
        <v>612</v>
      </c>
      <c r="G16" s="13" t="s">
        <v>612</v>
      </c>
      <c r="H16" s="149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45" t="s">
        <v>261</v>
      </c>
      <c r="C17" s="46"/>
      <c r="D17" s="44">
        <v>0</v>
      </c>
      <c r="E17" s="44">
        <v>0</v>
      </c>
      <c r="F17" s="44">
        <v>1.76</v>
      </c>
      <c r="G17" s="44">
        <v>1.35</v>
      </c>
      <c r="H17" s="149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0"/>
      <c r="C18" s="20"/>
      <c r="D18" s="20"/>
      <c r="E18" s="20"/>
      <c r="F18" s="20"/>
      <c r="G18" s="20"/>
      <c r="BM18" s="55"/>
    </row>
    <row r="19" spans="1:65" ht="15">
      <c r="B19" s="8" t="s">
        <v>439</v>
      </c>
      <c r="BM19" s="27" t="s">
        <v>66</v>
      </c>
    </row>
    <row r="20" spans="1:65" ht="15">
      <c r="A20" s="24" t="s">
        <v>48</v>
      </c>
      <c r="B20" s="18" t="s">
        <v>111</v>
      </c>
      <c r="C20" s="15" t="s">
        <v>112</v>
      </c>
      <c r="D20" s="16" t="s">
        <v>222</v>
      </c>
      <c r="E20" s="17" t="s">
        <v>222</v>
      </c>
      <c r="F20" s="17" t="s">
        <v>222</v>
      </c>
      <c r="G20" s="17" t="s">
        <v>222</v>
      </c>
      <c r="H20" s="17" t="s">
        <v>222</v>
      </c>
      <c r="I20" s="17" t="s">
        <v>222</v>
      </c>
      <c r="J20" s="17" t="s">
        <v>222</v>
      </c>
      <c r="K20" s="17" t="s">
        <v>222</v>
      </c>
      <c r="L20" s="17" t="s">
        <v>222</v>
      </c>
      <c r="M20" s="17" t="s">
        <v>222</v>
      </c>
      <c r="N20" s="17" t="s">
        <v>222</v>
      </c>
      <c r="O20" s="17" t="s">
        <v>222</v>
      </c>
      <c r="P20" s="17" t="s">
        <v>222</v>
      </c>
      <c r="Q20" s="17" t="s">
        <v>222</v>
      </c>
      <c r="R20" s="17" t="s">
        <v>222</v>
      </c>
      <c r="S20" s="17" t="s">
        <v>222</v>
      </c>
      <c r="T20" s="149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 t="s">
        <v>223</v>
      </c>
      <c r="C21" s="9" t="s">
        <v>223</v>
      </c>
      <c r="D21" s="147" t="s">
        <v>225</v>
      </c>
      <c r="E21" s="148" t="s">
        <v>226</v>
      </c>
      <c r="F21" s="148" t="s">
        <v>227</v>
      </c>
      <c r="G21" s="148" t="s">
        <v>228</v>
      </c>
      <c r="H21" s="148" t="s">
        <v>229</v>
      </c>
      <c r="I21" s="148" t="s">
        <v>230</v>
      </c>
      <c r="J21" s="148" t="s">
        <v>231</v>
      </c>
      <c r="K21" s="148" t="s">
        <v>234</v>
      </c>
      <c r="L21" s="148" t="s">
        <v>236</v>
      </c>
      <c r="M21" s="148" t="s">
        <v>263</v>
      </c>
      <c r="N21" s="148" t="s">
        <v>237</v>
      </c>
      <c r="O21" s="148" t="s">
        <v>238</v>
      </c>
      <c r="P21" s="148" t="s">
        <v>240</v>
      </c>
      <c r="Q21" s="148" t="s">
        <v>242</v>
      </c>
      <c r="R21" s="148" t="s">
        <v>243</v>
      </c>
      <c r="S21" s="148" t="s">
        <v>244</v>
      </c>
      <c r="T21" s="149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 t="s">
        <v>1</v>
      </c>
    </row>
    <row r="22" spans="1:65">
      <c r="A22" s="29"/>
      <c r="B22" s="19"/>
      <c r="C22" s="9"/>
      <c r="D22" s="10" t="s">
        <v>268</v>
      </c>
      <c r="E22" s="11" t="s">
        <v>102</v>
      </c>
      <c r="F22" s="11" t="s">
        <v>103</v>
      </c>
      <c r="G22" s="11" t="s">
        <v>103</v>
      </c>
      <c r="H22" s="11" t="s">
        <v>268</v>
      </c>
      <c r="I22" s="11" t="s">
        <v>103</v>
      </c>
      <c r="J22" s="11" t="s">
        <v>103</v>
      </c>
      <c r="K22" s="11" t="s">
        <v>103</v>
      </c>
      <c r="L22" s="11" t="s">
        <v>103</v>
      </c>
      <c r="M22" s="11" t="s">
        <v>103</v>
      </c>
      <c r="N22" s="11" t="s">
        <v>103</v>
      </c>
      <c r="O22" s="11" t="s">
        <v>103</v>
      </c>
      <c r="P22" s="11" t="s">
        <v>100</v>
      </c>
      <c r="Q22" s="11" t="s">
        <v>103</v>
      </c>
      <c r="R22" s="11" t="s">
        <v>102</v>
      </c>
      <c r="S22" s="11" t="s">
        <v>103</v>
      </c>
      <c r="T22" s="149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2</v>
      </c>
    </row>
    <row r="23" spans="1:65">
      <c r="A23" s="29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149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3</v>
      </c>
    </row>
    <row r="24" spans="1:65">
      <c r="A24" s="29"/>
      <c r="B24" s="18">
        <v>1</v>
      </c>
      <c r="C24" s="14">
        <v>1</v>
      </c>
      <c r="D24" s="21">
        <v>6.7</v>
      </c>
      <c r="E24" s="21">
        <v>6.87</v>
      </c>
      <c r="F24" s="21">
        <v>6.8164233333333337</v>
      </c>
      <c r="G24" s="21">
        <v>7.0250853000000006</v>
      </c>
      <c r="H24" s="21">
        <v>6.98</v>
      </c>
      <c r="I24" s="21">
        <v>6.94</v>
      </c>
      <c r="J24" s="21">
        <v>6.99</v>
      </c>
      <c r="K24" s="21">
        <v>6.96</v>
      </c>
      <c r="L24" s="21">
        <v>6.7210000000000001</v>
      </c>
      <c r="M24" s="21">
        <v>6.9329999999999998</v>
      </c>
      <c r="N24" s="21">
        <v>6.8900000000000006</v>
      </c>
      <c r="O24" s="21">
        <v>6.8381999999999996</v>
      </c>
      <c r="P24" s="21">
        <v>6.8616217441622522</v>
      </c>
      <c r="Q24" s="21">
        <v>6.6415799954800443</v>
      </c>
      <c r="R24" s="143">
        <v>6.4653</v>
      </c>
      <c r="S24" s="21">
        <v>7.03</v>
      </c>
      <c r="T24" s="149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1</v>
      </c>
    </row>
    <row r="25" spans="1:65">
      <c r="A25" s="29"/>
      <c r="B25" s="19">
        <v>1</v>
      </c>
      <c r="C25" s="9">
        <v>2</v>
      </c>
      <c r="D25" s="11">
        <v>6.6199999999999992</v>
      </c>
      <c r="E25" s="11">
        <v>6.77</v>
      </c>
      <c r="F25" s="11">
        <v>6.9919903333333338</v>
      </c>
      <c r="G25" s="11">
        <v>7.0624452000000009</v>
      </c>
      <c r="H25" s="11">
        <v>6.87</v>
      </c>
      <c r="I25" s="145">
        <v>7.19</v>
      </c>
      <c r="J25" s="145">
        <v>4.76</v>
      </c>
      <c r="K25" s="11">
        <v>6.8010000000000002</v>
      </c>
      <c r="L25" s="11">
        <v>6.96</v>
      </c>
      <c r="M25" s="11">
        <v>6.96</v>
      </c>
      <c r="N25" s="11">
        <v>6.9099999999999993</v>
      </c>
      <c r="O25" s="11">
        <v>6.8151000000000002</v>
      </c>
      <c r="P25" s="11">
        <v>6.9059659086829024</v>
      </c>
      <c r="Q25" s="11">
        <v>6.9001708090759131</v>
      </c>
      <c r="R25" s="144">
        <v>6.5702999999999996</v>
      </c>
      <c r="S25" s="11">
        <v>6.98</v>
      </c>
      <c r="T25" s="149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 t="e">
        <v>#N/A</v>
      </c>
    </row>
    <row r="26" spans="1:65">
      <c r="A26" s="29"/>
      <c r="B26" s="19">
        <v>1</v>
      </c>
      <c r="C26" s="9">
        <v>3</v>
      </c>
      <c r="D26" s="11">
        <v>6.660000000000001</v>
      </c>
      <c r="E26" s="11">
        <v>6.81</v>
      </c>
      <c r="F26" s="11">
        <v>6.9125213333333342</v>
      </c>
      <c r="G26" s="11">
        <v>7.0689596999999988</v>
      </c>
      <c r="H26" s="11">
        <v>6.8900000000000006</v>
      </c>
      <c r="I26" s="11">
        <v>7.06</v>
      </c>
      <c r="J26" s="11">
        <v>6.9599999999999991</v>
      </c>
      <c r="K26" s="11">
        <v>6.88</v>
      </c>
      <c r="L26" s="11">
        <v>6.8540000000000001</v>
      </c>
      <c r="M26" s="11">
        <v>6.88</v>
      </c>
      <c r="N26" s="11">
        <v>6.8900000000000006</v>
      </c>
      <c r="O26" s="11">
        <v>6.7801</v>
      </c>
      <c r="P26" s="11">
        <v>6.8861351500294736</v>
      </c>
      <c r="Q26" s="11">
        <v>6.8504222543952924</v>
      </c>
      <c r="R26" s="145">
        <v>6.2114000000000003</v>
      </c>
      <c r="S26" s="11">
        <v>7.03</v>
      </c>
      <c r="T26" s="149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>
        <v>16</v>
      </c>
    </row>
    <row r="27" spans="1:65">
      <c r="A27" s="29"/>
      <c r="B27" s="19">
        <v>1</v>
      </c>
      <c r="C27" s="9">
        <v>4</v>
      </c>
      <c r="D27" s="11">
        <v>6.69</v>
      </c>
      <c r="E27" s="11">
        <v>6.68</v>
      </c>
      <c r="F27" s="11">
        <v>6.8773313333333324</v>
      </c>
      <c r="G27" s="11">
        <v>7.0639601999999995</v>
      </c>
      <c r="H27" s="11">
        <v>7.0000000000000009</v>
      </c>
      <c r="I27" s="11">
        <v>6.92</v>
      </c>
      <c r="J27" s="11">
        <v>6.94</v>
      </c>
      <c r="K27" s="11">
        <v>6.9859999999999998</v>
      </c>
      <c r="L27" s="11">
        <v>6.8010000000000002</v>
      </c>
      <c r="M27" s="11">
        <v>6.88</v>
      </c>
      <c r="N27" s="11">
        <v>6.99</v>
      </c>
      <c r="O27" s="11">
        <v>6.7569000000000008</v>
      </c>
      <c r="P27" s="11">
        <v>6.8711110578943817</v>
      </c>
      <c r="Q27" s="11">
        <v>7.0278687850462669</v>
      </c>
      <c r="R27" s="144">
        <v>6.4553000000000003</v>
      </c>
      <c r="S27" s="11">
        <v>7.01</v>
      </c>
      <c r="T27" s="149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6.8878096364962236</v>
      </c>
    </row>
    <row r="28" spans="1:65">
      <c r="A28" s="29"/>
      <c r="B28" s="19">
        <v>1</v>
      </c>
      <c r="C28" s="9">
        <v>5</v>
      </c>
      <c r="D28" s="11">
        <v>6.660000000000001</v>
      </c>
      <c r="E28" s="11">
        <v>6.9500000000000011</v>
      </c>
      <c r="F28" s="11">
        <v>6.8700543333333304</v>
      </c>
      <c r="G28" s="11">
        <v>7.0379668000000004</v>
      </c>
      <c r="H28" s="11">
        <v>6.81</v>
      </c>
      <c r="I28" s="11">
        <v>6.9</v>
      </c>
      <c r="J28" s="11">
        <v>6.8900000000000006</v>
      </c>
      <c r="K28" s="11">
        <v>6.907</v>
      </c>
      <c r="L28" s="11">
        <v>6.7480000000000002</v>
      </c>
      <c r="M28" s="11">
        <v>6.88</v>
      </c>
      <c r="N28" s="11">
        <v>6.99</v>
      </c>
      <c r="O28" s="11">
        <v>6.92</v>
      </c>
      <c r="P28" s="11">
        <v>6.9409924806102437</v>
      </c>
      <c r="Q28" s="11">
        <v>6.8065430674217202</v>
      </c>
      <c r="R28" s="144">
        <v>6.4754000000000005</v>
      </c>
      <c r="S28" s="11">
        <v>6.97</v>
      </c>
      <c r="T28" s="149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13</v>
      </c>
    </row>
    <row r="29" spans="1:65">
      <c r="A29" s="29"/>
      <c r="B29" s="19">
        <v>1</v>
      </c>
      <c r="C29" s="9">
        <v>6</v>
      </c>
      <c r="D29" s="11">
        <v>6.660000000000001</v>
      </c>
      <c r="E29" s="11">
        <v>6.84</v>
      </c>
      <c r="F29" s="11">
        <v>6.9140613333333327</v>
      </c>
      <c r="G29" s="11">
        <v>7.0031986000000002</v>
      </c>
      <c r="H29" s="11">
        <v>6.9099999999999993</v>
      </c>
      <c r="I29" s="11">
        <v>6.9500000000000011</v>
      </c>
      <c r="J29" s="11">
        <v>6.94</v>
      </c>
      <c r="K29" s="11">
        <v>6.9859999999999998</v>
      </c>
      <c r="L29" s="11">
        <v>6.6950000000000003</v>
      </c>
      <c r="M29" s="11">
        <v>6.8540000000000001</v>
      </c>
      <c r="N29" s="11">
        <v>6.87</v>
      </c>
      <c r="O29" s="11">
        <v>6.7286999999999999</v>
      </c>
      <c r="P29" s="11">
        <v>6.8706270923931028</v>
      </c>
      <c r="Q29" s="145">
        <v>6.5249914294760405</v>
      </c>
      <c r="R29" s="144">
        <v>6.5952999999999999</v>
      </c>
      <c r="S29" s="11">
        <v>7.01</v>
      </c>
      <c r="T29" s="149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20" t="s">
        <v>257</v>
      </c>
      <c r="C30" s="12"/>
      <c r="D30" s="22">
        <v>6.6650000000000018</v>
      </c>
      <c r="E30" s="22">
        <v>6.82</v>
      </c>
      <c r="F30" s="22">
        <v>6.8970636666666651</v>
      </c>
      <c r="G30" s="22">
        <v>7.0436026333333333</v>
      </c>
      <c r="H30" s="22">
        <v>6.91</v>
      </c>
      <c r="I30" s="22">
        <v>6.9933333333333332</v>
      </c>
      <c r="J30" s="22">
        <v>6.580000000000001</v>
      </c>
      <c r="K30" s="22">
        <v>6.919999999999999</v>
      </c>
      <c r="L30" s="22">
        <v>6.7964999999999991</v>
      </c>
      <c r="M30" s="22">
        <v>6.8978333333333337</v>
      </c>
      <c r="N30" s="22">
        <v>6.9233333333333329</v>
      </c>
      <c r="O30" s="22">
        <v>6.8064999999999998</v>
      </c>
      <c r="P30" s="22">
        <v>6.8894089056287262</v>
      </c>
      <c r="Q30" s="22">
        <v>6.791929390149213</v>
      </c>
      <c r="R30" s="22">
        <v>6.4621666666666675</v>
      </c>
      <c r="S30" s="22">
        <v>7.0049999999999999</v>
      </c>
      <c r="T30" s="149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3" t="s">
        <v>258</v>
      </c>
      <c r="C31" s="28"/>
      <c r="D31" s="11">
        <v>6.660000000000001</v>
      </c>
      <c r="E31" s="11">
        <v>6.8249999999999993</v>
      </c>
      <c r="F31" s="11">
        <v>6.8949263333333333</v>
      </c>
      <c r="G31" s="11">
        <v>7.0502060000000011</v>
      </c>
      <c r="H31" s="11">
        <v>6.9</v>
      </c>
      <c r="I31" s="11">
        <v>6.9450000000000003</v>
      </c>
      <c r="J31" s="11">
        <v>6.94</v>
      </c>
      <c r="K31" s="11">
        <v>6.9335000000000004</v>
      </c>
      <c r="L31" s="11">
        <v>6.7744999999999997</v>
      </c>
      <c r="M31" s="11">
        <v>6.88</v>
      </c>
      <c r="N31" s="11">
        <v>6.9</v>
      </c>
      <c r="O31" s="11">
        <v>6.7976000000000001</v>
      </c>
      <c r="P31" s="11">
        <v>6.8786231039619281</v>
      </c>
      <c r="Q31" s="11">
        <v>6.8284826609085059</v>
      </c>
      <c r="R31" s="11">
        <v>6.4703499999999998</v>
      </c>
      <c r="S31" s="11">
        <v>7.01</v>
      </c>
      <c r="T31" s="149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29"/>
      <c r="B32" s="3" t="s">
        <v>259</v>
      </c>
      <c r="C32" s="28"/>
      <c r="D32" s="23">
        <v>2.8106938645110647E-2</v>
      </c>
      <c r="E32" s="23">
        <v>9.1651513899117257E-2</v>
      </c>
      <c r="F32" s="23">
        <v>5.8584408508294349E-2</v>
      </c>
      <c r="G32" s="23">
        <v>2.6151840584759018E-2</v>
      </c>
      <c r="H32" s="23">
        <v>7.0710678118655126E-2</v>
      </c>
      <c r="I32" s="23">
        <v>0.11129540272026804</v>
      </c>
      <c r="J32" s="23">
        <v>0.89221073743818069</v>
      </c>
      <c r="K32" s="23">
        <v>7.2445841840646591E-2</v>
      </c>
      <c r="L32" s="23">
        <v>9.8400711379542274E-2</v>
      </c>
      <c r="M32" s="23">
        <v>3.9942041343259661E-2</v>
      </c>
      <c r="N32" s="23">
        <v>5.3166405433005014E-2</v>
      </c>
      <c r="O32" s="23">
        <v>6.8075046823340341E-2</v>
      </c>
      <c r="P32" s="23">
        <v>2.9683029212748697E-2</v>
      </c>
      <c r="Q32" s="23">
        <v>0.18159261708149163</v>
      </c>
      <c r="R32" s="23">
        <v>0.13603919533232556</v>
      </c>
      <c r="S32" s="23">
        <v>2.5099800796022333E-2</v>
      </c>
      <c r="T32" s="199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200"/>
      <c r="AT32" s="200"/>
      <c r="AU32" s="200"/>
      <c r="AV32" s="200"/>
      <c r="AW32" s="200"/>
      <c r="AX32" s="200"/>
      <c r="AY32" s="200"/>
      <c r="AZ32" s="200"/>
      <c r="BA32" s="200"/>
      <c r="BB32" s="200"/>
      <c r="BC32" s="200"/>
      <c r="BD32" s="200"/>
      <c r="BE32" s="200"/>
      <c r="BF32" s="200"/>
      <c r="BG32" s="200"/>
      <c r="BH32" s="200"/>
      <c r="BI32" s="200"/>
      <c r="BJ32" s="200"/>
      <c r="BK32" s="200"/>
      <c r="BL32" s="200"/>
      <c r="BM32" s="56"/>
    </row>
    <row r="33" spans="1:65">
      <c r="A33" s="29"/>
      <c r="B33" s="3" t="s">
        <v>86</v>
      </c>
      <c r="C33" s="28"/>
      <c r="D33" s="13">
        <v>4.2170950705342292E-3</v>
      </c>
      <c r="E33" s="13">
        <v>1.3438638401630097E-2</v>
      </c>
      <c r="F33" s="13">
        <v>8.4941087018568957E-3</v>
      </c>
      <c r="G33" s="13">
        <v>3.7128500777425105E-3</v>
      </c>
      <c r="H33" s="13">
        <v>1.0233093794306097E-2</v>
      </c>
      <c r="I33" s="13">
        <v>1.5914499912335754E-2</v>
      </c>
      <c r="J33" s="13">
        <v>0.13559433699668397</v>
      </c>
      <c r="K33" s="13">
        <v>1.046905228911078E-2</v>
      </c>
      <c r="L33" s="13">
        <v>1.4478144836245464E-2</v>
      </c>
      <c r="M33" s="13">
        <v>5.7905199231535979E-3</v>
      </c>
      <c r="N33" s="13">
        <v>7.6793074770830552E-3</v>
      </c>
      <c r="O33" s="13">
        <v>1.0001476063077991E-2</v>
      </c>
      <c r="P33" s="13">
        <v>4.3085015883579389E-3</v>
      </c>
      <c r="Q33" s="13">
        <v>2.6736528996439139E-2</v>
      </c>
      <c r="R33" s="13">
        <v>2.1051638304850108E-2</v>
      </c>
      <c r="S33" s="13">
        <v>3.5831264519660721E-3</v>
      </c>
      <c r="T33" s="149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29"/>
      <c r="B34" s="3" t="s">
        <v>260</v>
      </c>
      <c r="C34" s="28"/>
      <c r="D34" s="13">
        <v>-3.2348402214199878E-2</v>
      </c>
      <c r="E34" s="13">
        <v>-9.8448766842977875E-3</v>
      </c>
      <c r="F34" s="13">
        <v>1.3435374464194627E-3</v>
      </c>
      <c r="G34" s="13">
        <v>2.2618656010992888E-2</v>
      </c>
      <c r="H34" s="13">
        <v>3.2216865266132544E-3</v>
      </c>
      <c r="I34" s="13">
        <v>1.5320356166345528E-2</v>
      </c>
      <c r="J34" s="13">
        <v>-4.4689045246727122E-2</v>
      </c>
      <c r="K34" s="13">
        <v>4.6735268833808519E-3</v>
      </c>
      <c r="L34" s="13">
        <v>-1.325670152270253E-2</v>
      </c>
      <c r="M34" s="13">
        <v>1.4552807592123074E-3</v>
      </c>
      <c r="N34" s="13">
        <v>5.1574736689703471E-3</v>
      </c>
      <c r="O34" s="13">
        <v>-1.1804861165934488E-2</v>
      </c>
      <c r="P34" s="13">
        <v>2.3218834678995215E-4</v>
      </c>
      <c r="Q34" s="13">
        <v>-1.392028110634369E-2</v>
      </c>
      <c r="R34" s="13">
        <v>-6.1796564117308717E-2</v>
      </c>
      <c r="S34" s="13">
        <v>1.7014169915908095E-2</v>
      </c>
      <c r="T34" s="149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29"/>
      <c r="B35" s="45" t="s">
        <v>261</v>
      </c>
      <c r="C35" s="46"/>
      <c r="D35" s="44">
        <v>1.68</v>
      </c>
      <c r="E35" s="44">
        <v>0.54</v>
      </c>
      <c r="F35" s="44">
        <v>0.03</v>
      </c>
      <c r="G35" s="44">
        <v>1.1000000000000001</v>
      </c>
      <c r="H35" s="44">
        <v>0.12</v>
      </c>
      <c r="I35" s="44">
        <v>0.74</v>
      </c>
      <c r="J35" s="44">
        <v>2.2999999999999998</v>
      </c>
      <c r="K35" s="44">
        <v>0.2</v>
      </c>
      <c r="L35" s="44">
        <v>0.71</v>
      </c>
      <c r="M35" s="44">
        <v>0.03</v>
      </c>
      <c r="N35" s="44">
        <v>0.22</v>
      </c>
      <c r="O35" s="44">
        <v>0.64</v>
      </c>
      <c r="P35" s="44">
        <v>0.03</v>
      </c>
      <c r="Q35" s="44">
        <v>0.74</v>
      </c>
      <c r="R35" s="44">
        <v>3.17</v>
      </c>
      <c r="S35" s="44">
        <v>0.82</v>
      </c>
      <c r="T35" s="149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BM36" s="55"/>
    </row>
    <row r="37" spans="1:65" ht="15">
      <c r="B37" s="8" t="s">
        <v>440</v>
      </c>
      <c r="BM37" s="27" t="s">
        <v>66</v>
      </c>
    </row>
    <row r="38" spans="1:65" ht="15">
      <c r="A38" s="24" t="s">
        <v>7</v>
      </c>
      <c r="B38" s="18" t="s">
        <v>111</v>
      </c>
      <c r="C38" s="15" t="s">
        <v>112</v>
      </c>
      <c r="D38" s="16" t="s">
        <v>222</v>
      </c>
      <c r="E38" s="17" t="s">
        <v>222</v>
      </c>
      <c r="F38" s="17" t="s">
        <v>222</v>
      </c>
      <c r="G38" s="17" t="s">
        <v>222</v>
      </c>
      <c r="H38" s="17" t="s">
        <v>222</v>
      </c>
      <c r="I38" s="17" t="s">
        <v>222</v>
      </c>
      <c r="J38" s="17" t="s">
        <v>222</v>
      </c>
      <c r="K38" s="17" t="s">
        <v>222</v>
      </c>
      <c r="L38" s="17" t="s">
        <v>222</v>
      </c>
      <c r="M38" s="17" t="s">
        <v>222</v>
      </c>
      <c r="N38" s="17" t="s">
        <v>222</v>
      </c>
      <c r="O38" s="17" t="s">
        <v>222</v>
      </c>
      <c r="P38" s="17" t="s">
        <v>222</v>
      </c>
      <c r="Q38" s="17" t="s">
        <v>222</v>
      </c>
      <c r="R38" s="149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1</v>
      </c>
    </row>
    <row r="39" spans="1:65">
      <c r="A39" s="29"/>
      <c r="B39" s="19" t="s">
        <v>223</v>
      </c>
      <c r="C39" s="9" t="s">
        <v>223</v>
      </c>
      <c r="D39" s="147" t="s">
        <v>225</v>
      </c>
      <c r="E39" s="148" t="s">
        <v>226</v>
      </c>
      <c r="F39" s="148" t="s">
        <v>227</v>
      </c>
      <c r="G39" s="148" t="s">
        <v>229</v>
      </c>
      <c r="H39" s="148" t="s">
        <v>230</v>
      </c>
      <c r="I39" s="148" t="s">
        <v>231</v>
      </c>
      <c r="J39" s="148" t="s">
        <v>234</v>
      </c>
      <c r="K39" s="148" t="s">
        <v>235</v>
      </c>
      <c r="L39" s="148" t="s">
        <v>236</v>
      </c>
      <c r="M39" s="148" t="s">
        <v>263</v>
      </c>
      <c r="N39" s="148" t="s">
        <v>237</v>
      </c>
      <c r="O39" s="148" t="s">
        <v>242</v>
      </c>
      <c r="P39" s="148" t="s">
        <v>243</v>
      </c>
      <c r="Q39" s="148" t="s">
        <v>244</v>
      </c>
      <c r="R39" s="149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 t="s">
        <v>3</v>
      </c>
    </row>
    <row r="40" spans="1:65">
      <c r="A40" s="29"/>
      <c r="B40" s="19"/>
      <c r="C40" s="9"/>
      <c r="D40" s="10" t="s">
        <v>268</v>
      </c>
      <c r="E40" s="11" t="s">
        <v>102</v>
      </c>
      <c r="F40" s="11" t="s">
        <v>102</v>
      </c>
      <c r="G40" s="11" t="s">
        <v>268</v>
      </c>
      <c r="H40" s="11" t="s">
        <v>103</v>
      </c>
      <c r="I40" s="11" t="s">
        <v>102</v>
      </c>
      <c r="J40" s="11" t="s">
        <v>103</v>
      </c>
      <c r="K40" s="11" t="s">
        <v>102</v>
      </c>
      <c r="L40" s="11" t="s">
        <v>103</v>
      </c>
      <c r="M40" s="11" t="s">
        <v>103</v>
      </c>
      <c r="N40" s="11" t="s">
        <v>102</v>
      </c>
      <c r="O40" s="11" t="s">
        <v>102</v>
      </c>
      <c r="P40" s="11" t="s">
        <v>102</v>
      </c>
      <c r="Q40" s="11" t="s">
        <v>102</v>
      </c>
      <c r="R40" s="149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>
        <v>1</v>
      </c>
    </row>
    <row r="41" spans="1:65">
      <c r="A41" s="29"/>
      <c r="B41" s="19"/>
      <c r="C41" s="9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149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1</v>
      </c>
    </row>
    <row r="42" spans="1:65">
      <c r="A42" s="29"/>
      <c r="B42" s="18">
        <v>1</v>
      </c>
      <c r="C42" s="14">
        <v>1</v>
      </c>
      <c r="D42" s="207" t="s">
        <v>269</v>
      </c>
      <c r="E42" s="207">
        <v>27</v>
      </c>
      <c r="F42" s="207">
        <v>12.621168336247399</v>
      </c>
      <c r="G42" s="208">
        <v>18</v>
      </c>
      <c r="H42" s="207" t="s">
        <v>95</v>
      </c>
      <c r="I42" s="207" t="s">
        <v>269</v>
      </c>
      <c r="J42" s="207">
        <v>100</v>
      </c>
      <c r="K42" s="208">
        <v>19</v>
      </c>
      <c r="L42" s="207">
        <v>100</v>
      </c>
      <c r="M42" s="207">
        <v>100</v>
      </c>
      <c r="N42" s="208">
        <v>20</v>
      </c>
      <c r="O42" s="207" t="s">
        <v>269</v>
      </c>
      <c r="P42" s="208">
        <v>17.100000000000001</v>
      </c>
      <c r="Q42" s="208">
        <v>18</v>
      </c>
      <c r="R42" s="209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  <c r="AF42" s="210"/>
      <c r="AG42" s="210"/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  <c r="BI42" s="210"/>
      <c r="BJ42" s="210"/>
      <c r="BK42" s="210"/>
      <c r="BL42" s="210"/>
      <c r="BM42" s="211">
        <v>1</v>
      </c>
    </row>
    <row r="43" spans="1:65">
      <c r="A43" s="29"/>
      <c r="B43" s="19">
        <v>1</v>
      </c>
      <c r="C43" s="9">
        <v>2</v>
      </c>
      <c r="D43" s="212" t="s">
        <v>269</v>
      </c>
      <c r="E43" s="212">
        <v>27</v>
      </c>
      <c r="F43" s="212">
        <v>13.049569339561399</v>
      </c>
      <c r="G43" s="213">
        <v>23</v>
      </c>
      <c r="H43" s="212" t="s">
        <v>95</v>
      </c>
      <c r="I43" s="212" t="s">
        <v>269</v>
      </c>
      <c r="J43" s="212">
        <v>100</v>
      </c>
      <c r="K43" s="213">
        <v>20</v>
      </c>
      <c r="L43" s="212">
        <v>200</v>
      </c>
      <c r="M43" s="212" t="s">
        <v>95</v>
      </c>
      <c r="N43" s="212" t="s">
        <v>269</v>
      </c>
      <c r="O43" s="212" t="s">
        <v>269</v>
      </c>
      <c r="P43" s="213">
        <v>17.38</v>
      </c>
      <c r="Q43" s="213">
        <v>18</v>
      </c>
      <c r="R43" s="209"/>
      <c r="S43" s="210"/>
      <c r="T43" s="210"/>
      <c r="U43" s="210"/>
      <c r="V43" s="210"/>
      <c r="W43" s="210"/>
      <c r="X43" s="210"/>
      <c r="Y43" s="210"/>
      <c r="Z43" s="210"/>
      <c r="AA43" s="210"/>
      <c r="AB43" s="210"/>
      <c r="AC43" s="210"/>
      <c r="AD43" s="210"/>
      <c r="AE43" s="210"/>
      <c r="AF43" s="210"/>
      <c r="AG43" s="210"/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  <c r="BI43" s="210"/>
      <c r="BJ43" s="210"/>
      <c r="BK43" s="210"/>
      <c r="BL43" s="210"/>
      <c r="BM43" s="211" t="e">
        <v>#N/A</v>
      </c>
    </row>
    <row r="44" spans="1:65">
      <c r="A44" s="29"/>
      <c r="B44" s="19">
        <v>1</v>
      </c>
      <c r="C44" s="9">
        <v>3</v>
      </c>
      <c r="D44" s="212" t="s">
        <v>269</v>
      </c>
      <c r="E44" s="212">
        <v>24</v>
      </c>
      <c r="F44" s="212">
        <v>12.842870906627001</v>
      </c>
      <c r="G44" s="213">
        <v>20</v>
      </c>
      <c r="H44" s="212" t="s">
        <v>95</v>
      </c>
      <c r="I44" s="212" t="s">
        <v>269</v>
      </c>
      <c r="J44" s="212">
        <v>100</v>
      </c>
      <c r="K44" s="213">
        <v>16</v>
      </c>
      <c r="L44" s="212">
        <v>200</v>
      </c>
      <c r="M44" s="212" t="s">
        <v>95</v>
      </c>
      <c r="N44" s="212" t="s">
        <v>269</v>
      </c>
      <c r="O44" s="212" t="s">
        <v>269</v>
      </c>
      <c r="P44" s="213">
        <v>17.600000000000001</v>
      </c>
      <c r="Q44" s="213">
        <v>18</v>
      </c>
      <c r="R44" s="209"/>
      <c r="S44" s="210"/>
      <c r="T44" s="210"/>
      <c r="U44" s="210"/>
      <c r="V44" s="210"/>
      <c r="W44" s="210"/>
      <c r="X44" s="210"/>
      <c r="Y44" s="210"/>
      <c r="Z44" s="210"/>
      <c r="AA44" s="210"/>
      <c r="AB44" s="210"/>
      <c r="AC44" s="210"/>
      <c r="AD44" s="210"/>
      <c r="AE44" s="210"/>
      <c r="AF44" s="210"/>
      <c r="AG44" s="210"/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  <c r="BI44" s="210"/>
      <c r="BJ44" s="210"/>
      <c r="BK44" s="210"/>
      <c r="BL44" s="210"/>
      <c r="BM44" s="211">
        <v>16</v>
      </c>
    </row>
    <row r="45" spans="1:65">
      <c r="A45" s="29"/>
      <c r="B45" s="19">
        <v>1</v>
      </c>
      <c r="C45" s="9">
        <v>4</v>
      </c>
      <c r="D45" s="212" t="s">
        <v>269</v>
      </c>
      <c r="E45" s="212">
        <v>27</v>
      </c>
      <c r="F45" s="212">
        <v>13.577053190711201</v>
      </c>
      <c r="G45" s="213">
        <v>22</v>
      </c>
      <c r="H45" s="212" t="s">
        <v>95</v>
      </c>
      <c r="I45" s="212" t="s">
        <v>269</v>
      </c>
      <c r="J45" s="212">
        <v>100</v>
      </c>
      <c r="K45" s="213">
        <v>23</v>
      </c>
      <c r="L45" s="212">
        <v>100</v>
      </c>
      <c r="M45" s="212" t="s">
        <v>95</v>
      </c>
      <c r="N45" s="212" t="s">
        <v>269</v>
      </c>
      <c r="O45" s="212" t="s">
        <v>269</v>
      </c>
      <c r="P45" s="213">
        <v>19.77</v>
      </c>
      <c r="Q45" s="213">
        <v>19</v>
      </c>
      <c r="R45" s="209"/>
      <c r="S45" s="210"/>
      <c r="T45" s="210"/>
      <c r="U45" s="210"/>
      <c r="V45" s="210"/>
      <c r="W45" s="210"/>
      <c r="X45" s="210"/>
      <c r="Y45" s="210"/>
      <c r="Z45" s="210"/>
      <c r="AA45" s="210"/>
      <c r="AB45" s="210"/>
      <c r="AC45" s="210"/>
      <c r="AD45" s="210"/>
      <c r="AE45" s="210"/>
      <c r="AF45" s="210"/>
      <c r="AG45" s="210"/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  <c r="BI45" s="210"/>
      <c r="BJ45" s="210"/>
      <c r="BK45" s="210"/>
      <c r="BL45" s="210"/>
      <c r="BM45" s="211">
        <v>19.37916666666667</v>
      </c>
    </row>
    <row r="46" spans="1:65">
      <c r="A46" s="29"/>
      <c r="B46" s="19">
        <v>1</v>
      </c>
      <c r="C46" s="9">
        <v>5</v>
      </c>
      <c r="D46" s="212" t="s">
        <v>269</v>
      </c>
      <c r="E46" s="212">
        <v>24</v>
      </c>
      <c r="F46" s="212">
        <v>12.409135787994101</v>
      </c>
      <c r="G46" s="213">
        <v>22</v>
      </c>
      <c r="H46" s="212" t="s">
        <v>95</v>
      </c>
      <c r="I46" s="212" t="s">
        <v>269</v>
      </c>
      <c r="J46" s="212">
        <v>100</v>
      </c>
      <c r="K46" s="213">
        <v>18</v>
      </c>
      <c r="L46" s="212">
        <v>100</v>
      </c>
      <c r="M46" s="212" t="s">
        <v>95</v>
      </c>
      <c r="N46" s="213">
        <v>21</v>
      </c>
      <c r="O46" s="212" t="s">
        <v>269</v>
      </c>
      <c r="P46" s="213">
        <v>16.03</v>
      </c>
      <c r="Q46" s="213">
        <v>18</v>
      </c>
      <c r="R46" s="209"/>
      <c r="S46" s="210"/>
      <c r="T46" s="210"/>
      <c r="U46" s="210"/>
      <c r="V46" s="210"/>
      <c r="W46" s="210"/>
      <c r="X46" s="210"/>
      <c r="Y46" s="210"/>
      <c r="Z46" s="210"/>
      <c r="AA46" s="210"/>
      <c r="AB46" s="210"/>
      <c r="AC46" s="210"/>
      <c r="AD46" s="210"/>
      <c r="AE46" s="210"/>
      <c r="AF46" s="210"/>
      <c r="AG46" s="210"/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  <c r="BI46" s="210"/>
      <c r="BJ46" s="210"/>
      <c r="BK46" s="210"/>
      <c r="BL46" s="210"/>
      <c r="BM46" s="211">
        <v>14</v>
      </c>
    </row>
    <row r="47" spans="1:65">
      <c r="A47" s="29"/>
      <c r="B47" s="19">
        <v>1</v>
      </c>
      <c r="C47" s="9">
        <v>6</v>
      </c>
      <c r="D47" s="212" t="s">
        <v>269</v>
      </c>
      <c r="E47" s="212">
        <v>26</v>
      </c>
      <c r="F47" s="212">
        <v>12.6300587843331</v>
      </c>
      <c r="G47" s="213">
        <v>19</v>
      </c>
      <c r="H47" s="212" t="s">
        <v>95</v>
      </c>
      <c r="I47" s="213">
        <v>20</v>
      </c>
      <c r="J47" s="212">
        <v>200</v>
      </c>
      <c r="K47" s="213">
        <v>19</v>
      </c>
      <c r="L47" s="212">
        <v>100</v>
      </c>
      <c r="M47" s="212" t="s">
        <v>95</v>
      </c>
      <c r="N47" s="213">
        <v>22</v>
      </c>
      <c r="O47" s="212" t="s">
        <v>269</v>
      </c>
      <c r="P47" s="213">
        <v>15.77</v>
      </c>
      <c r="Q47" s="213">
        <v>18</v>
      </c>
      <c r="R47" s="209"/>
      <c r="S47" s="210"/>
      <c r="T47" s="210"/>
      <c r="U47" s="210"/>
      <c r="V47" s="210"/>
      <c r="W47" s="210"/>
      <c r="X47" s="210"/>
      <c r="Y47" s="210"/>
      <c r="Z47" s="210"/>
      <c r="AA47" s="210"/>
      <c r="AB47" s="210"/>
      <c r="AC47" s="210"/>
      <c r="AD47" s="210"/>
      <c r="AE47" s="210"/>
      <c r="AF47" s="210"/>
      <c r="AG47" s="210"/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  <c r="BI47" s="210"/>
      <c r="BJ47" s="210"/>
      <c r="BK47" s="210"/>
      <c r="BL47" s="210"/>
      <c r="BM47" s="214"/>
    </row>
    <row r="48" spans="1:65">
      <c r="A48" s="29"/>
      <c r="B48" s="20" t="s">
        <v>257</v>
      </c>
      <c r="C48" s="12"/>
      <c r="D48" s="215" t="s">
        <v>612</v>
      </c>
      <c r="E48" s="215">
        <v>25.833333333333332</v>
      </c>
      <c r="F48" s="215">
        <v>12.854976057579035</v>
      </c>
      <c r="G48" s="215">
        <v>20.666666666666668</v>
      </c>
      <c r="H48" s="215" t="s">
        <v>612</v>
      </c>
      <c r="I48" s="215">
        <v>20</v>
      </c>
      <c r="J48" s="215">
        <v>116.66666666666667</v>
      </c>
      <c r="K48" s="215">
        <v>19.166666666666668</v>
      </c>
      <c r="L48" s="215">
        <v>133.33333333333334</v>
      </c>
      <c r="M48" s="215">
        <v>100</v>
      </c>
      <c r="N48" s="215">
        <v>21</v>
      </c>
      <c r="O48" s="215" t="s">
        <v>612</v>
      </c>
      <c r="P48" s="215">
        <v>17.275000000000002</v>
      </c>
      <c r="Q48" s="215">
        <v>18.166666666666668</v>
      </c>
      <c r="R48" s="209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0"/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  <c r="BI48" s="210"/>
      <c r="BJ48" s="210"/>
      <c r="BK48" s="210"/>
      <c r="BL48" s="210"/>
      <c r="BM48" s="214"/>
    </row>
    <row r="49" spans="1:65">
      <c r="A49" s="29"/>
      <c r="B49" s="3" t="s">
        <v>258</v>
      </c>
      <c r="C49" s="28"/>
      <c r="D49" s="213" t="s">
        <v>612</v>
      </c>
      <c r="E49" s="213">
        <v>26.5</v>
      </c>
      <c r="F49" s="213">
        <v>12.73646484548005</v>
      </c>
      <c r="G49" s="213">
        <v>21</v>
      </c>
      <c r="H49" s="213" t="s">
        <v>612</v>
      </c>
      <c r="I49" s="213">
        <v>20</v>
      </c>
      <c r="J49" s="213">
        <v>100</v>
      </c>
      <c r="K49" s="213">
        <v>19</v>
      </c>
      <c r="L49" s="213">
        <v>100</v>
      </c>
      <c r="M49" s="213">
        <v>100</v>
      </c>
      <c r="N49" s="213">
        <v>21</v>
      </c>
      <c r="O49" s="213" t="s">
        <v>612</v>
      </c>
      <c r="P49" s="213">
        <v>17.240000000000002</v>
      </c>
      <c r="Q49" s="213">
        <v>18</v>
      </c>
      <c r="R49" s="209"/>
      <c r="S49" s="210"/>
      <c r="T49" s="210"/>
      <c r="U49" s="210"/>
      <c r="V49" s="210"/>
      <c r="W49" s="210"/>
      <c r="X49" s="210"/>
      <c r="Y49" s="210"/>
      <c r="Z49" s="210"/>
      <c r="AA49" s="210"/>
      <c r="AB49" s="210"/>
      <c r="AC49" s="210"/>
      <c r="AD49" s="210"/>
      <c r="AE49" s="210"/>
      <c r="AF49" s="210"/>
      <c r="AG49" s="210"/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  <c r="BI49" s="210"/>
      <c r="BJ49" s="210"/>
      <c r="BK49" s="210"/>
      <c r="BL49" s="210"/>
      <c r="BM49" s="214"/>
    </row>
    <row r="50" spans="1:65">
      <c r="A50" s="29"/>
      <c r="B50" s="3" t="s">
        <v>259</v>
      </c>
      <c r="C50" s="28"/>
      <c r="D50" s="213" t="s">
        <v>612</v>
      </c>
      <c r="E50" s="213">
        <v>1.4719601443879746</v>
      </c>
      <c r="F50" s="213">
        <v>0.41555645647898493</v>
      </c>
      <c r="G50" s="213">
        <v>1.9663841605003503</v>
      </c>
      <c r="H50" s="213" t="s">
        <v>612</v>
      </c>
      <c r="I50" s="213" t="s">
        <v>612</v>
      </c>
      <c r="J50" s="213">
        <v>40.824829046386292</v>
      </c>
      <c r="K50" s="213">
        <v>2.316606713852547</v>
      </c>
      <c r="L50" s="213">
        <v>51.639777949432215</v>
      </c>
      <c r="M50" s="213" t="s">
        <v>612</v>
      </c>
      <c r="N50" s="213">
        <v>1</v>
      </c>
      <c r="O50" s="213" t="s">
        <v>612</v>
      </c>
      <c r="P50" s="213">
        <v>1.4273997337816757</v>
      </c>
      <c r="Q50" s="213">
        <v>0.40824829046386296</v>
      </c>
      <c r="R50" s="209"/>
      <c r="S50" s="210"/>
      <c r="T50" s="210"/>
      <c r="U50" s="210"/>
      <c r="V50" s="210"/>
      <c r="W50" s="210"/>
      <c r="X50" s="210"/>
      <c r="Y50" s="210"/>
      <c r="Z50" s="210"/>
      <c r="AA50" s="210"/>
      <c r="AB50" s="210"/>
      <c r="AC50" s="210"/>
      <c r="AD50" s="210"/>
      <c r="AE50" s="210"/>
      <c r="AF50" s="210"/>
      <c r="AG50" s="210"/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  <c r="BI50" s="210"/>
      <c r="BJ50" s="210"/>
      <c r="BK50" s="210"/>
      <c r="BL50" s="210"/>
      <c r="BM50" s="214"/>
    </row>
    <row r="51" spans="1:65">
      <c r="A51" s="29"/>
      <c r="B51" s="3" t="s">
        <v>86</v>
      </c>
      <c r="C51" s="28"/>
      <c r="D51" s="13" t="s">
        <v>612</v>
      </c>
      <c r="E51" s="13">
        <v>5.6979102363405469E-2</v>
      </c>
      <c r="F51" s="13">
        <v>3.2326505675129687E-2</v>
      </c>
      <c r="G51" s="13">
        <v>9.5147620669371782E-2</v>
      </c>
      <c r="H51" s="13" t="s">
        <v>612</v>
      </c>
      <c r="I51" s="13" t="s">
        <v>612</v>
      </c>
      <c r="J51" s="13">
        <v>0.34992710611188249</v>
      </c>
      <c r="K51" s="13">
        <v>0.12086643724448071</v>
      </c>
      <c r="L51" s="13">
        <v>0.38729833462074159</v>
      </c>
      <c r="M51" s="13" t="s">
        <v>612</v>
      </c>
      <c r="N51" s="13">
        <v>4.7619047619047616E-2</v>
      </c>
      <c r="O51" s="13" t="s">
        <v>612</v>
      </c>
      <c r="P51" s="13">
        <v>8.2628059842644028E-2</v>
      </c>
      <c r="Q51" s="13">
        <v>2.2472382961313556E-2</v>
      </c>
      <c r="R51" s="149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29"/>
      <c r="B52" s="3" t="s">
        <v>260</v>
      </c>
      <c r="C52" s="28"/>
      <c r="D52" s="13" t="s">
        <v>612</v>
      </c>
      <c r="E52" s="13">
        <v>0.33304665663298194</v>
      </c>
      <c r="F52" s="13">
        <v>-0.33666001852957039</v>
      </c>
      <c r="G52" s="13">
        <v>6.6437325306385686E-2</v>
      </c>
      <c r="H52" s="13" t="s">
        <v>612</v>
      </c>
      <c r="I52" s="13">
        <v>3.2036121264244155E-2</v>
      </c>
      <c r="J52" s="13">
        <v>5.0202107073747575</v>
      </c>
      <c r="K52" s="13">
        <v>-1.0965383788432703E-2</v>
      </c>
      <c r="L52" s="13">
        <v>5.8802408084282947</v>
      </c>
      <c r="M52" s="13">
        <v>4.1601806063212203</v>
      </c>
      <c r="N52" s="13">
        <v>8.3637927327456341E-2</v>
      </c>
      <c r="O52" s="13" t="s">
        <v>612</v>
      </c>
      <c r="P52" s="13">
        <v>-0.10857880025800903</v>
      </c>
      <c r="Q52" s="13">
        <v>-6.2567189851644889E-2</v>
      </c>
      <c r="R52" s="149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29"/>
      <c r="B53" s="45" t="s">
        <v>261</v>
      </c>
      <c r="C53" s="46"/>
      <c r="D53" s="44">
        <v>1.1100000000000001</v>
      </c>
      <c r="E53" s="44">
        <v>1.31</v>
      </c>
      <c r="F53" s="44">
        <v>0.67</v>
      </c>
      <c r="G53" s="44">
        <v>0.52</v>
      </c>
      <c r="H53" s="44">
        <v>4.99</v>
      </c>
      <c r="I53" s="44">
        <v>0.86</v>
      </c>
      <c r="J53" s="44" t="s">
        <v>262</v>
      </c>
      <c r="K53" s="44">
        <v>0.28999999999999998</v>
      </c>
      <c r="L53" s="44" t="s">
        <v>262</v>
      </c>
      <c r="M53" s="44" t="s">
        <v>262</v>
      </c>
      <c r="N53" s="44">
        <v>0.27</v>
      </c>
      <c r="O53" s="44">
        <v>1.1100000000000001</v>
      </c>
      <c r="P53" s="44">
        <v>0</v>
      </c>
      <c r="Q53" s="44">
        <v>0.14000000000000001</v>
      </c>
      <c r="R53" s="149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B54" s="30" t="s">
        <v>270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BM54" s="55"/>
    </row>
    <row r="55" spans="1:65">
      <c r="BM55" s="55"/>
    </row>
    <row r="56" spans="1:65" ht="15">
      <c r="B56" s="8" t="s">
        <v>441</v>
      </c>
      <c r="BM56" s="27" t="s">
        <v>267</v>
      </c>
    </row>
    <row r="57" spans="1:65" ht="15">
      <c r="A57" s="24" t="s">
        <v>49</v>
      </c>
      <c r="B57" s="18" t="s">
        <v>111</v>
      </c>
      <c r="C57" s="15" t="s">
        <v>112</v>
      </c>
      <c r="D57" s="16" t="s">
        <v>222</v>
      </c>
      <c r="E57" s="17" t="s">
        <v>222</v>
      </c>
      <c r="F57" s="17" t="s">
        <v>222</v>
      </c>
      <c r="G57" s="17" t="s">
        <v>222</v>
      </c>
      <c r="H57" s="17" t="s">
        <v>222</v>
      </c>
      <c r="I57" s="17" t="s">
        <v>222</v>
      </c>
      <c r="J57" s="17" t="s">
        <v>222</v>
      </c>
      <c r="K57" s="149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>
        <v>1</v>
      </c>
    </row>
    <row r="58" spans="1:65">
      <c r="A58" s="29"/>
      <c r="B58" s="19" t="s">
        <v>223</v>
      </c>
      <c r="C58" s="9" t="s">
        <v>223</v>
      </c>
      <c r="D58" s="147" t="s">
        <v>225</v>
      </c>
      <c r="E58" s="148" t="s">
        <v>226</v>
      </c>
      <c r="F58" s="148" t="s">
        <v>229</v>
      </c>
      <c r="G58" s="148" t="s">
        <v>231</v>
      </c>
      <c r="H58" s="148" t="s">
        <v>237</v>
      </c>
      <c r="I58" s="148" t="s">
        <v>238</v>
      </c>
      <c r="J58" s="148" t="s">
        <v>242</v>
      </c>
      <c r="K58" s="149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 t="s">
        <v>3</v>
      </c>
    </row>
    <row r="59" spans="1:65">
      <c r="A59" s="29"/>
      <c r="B59" s="19"/>
      <c r="C59" s="9"/>
      <c r="D59" s="10" t="s">
        <v>268</v>
      </c>
      <c r="E59" s="11" t="s">
        <v>102</v>
      </c>
      <c r="F59" s="11" t="s">
        <v>268</v>
      </c>
      <c r="G59" s="11" t="s">
        <v>103</v>
      </c>
      <c r="H59" s="11" t="s">
        <v>103</v>
      </c>
      <c r="I59" s="11" t="s">
        <v>103</v>
      </c>
      <c r="J59" s="11" t="s">
        <v>103</v>
      </c>
      <c r="K59" s="149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1</v>
      </c>
    </row>
    <row r="60" spans="1:65">
      <c r="A60" s="29"/>
      <c r="B60" s="19"/>
      <c r="C60" s="9"/>
      <c r="D60" s="25"/>
      <c r="E60" s="25"/>
      <c r="F60" s="25"/>
      <c r="G60" s="25"/>
      <c r="H60" s="25"/>
      <c r="I60" s="25"/>
      <c r="J60" s="25"/>
      <c r="K60" s="149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1</v>
      </c>
    </row>
    <row r="61" spans="1:65">
      <c r="A61" s="29"/>
      <c r="B61" s="18">
        <v>1</v>
      </c>
      <c r="C61" s="14">
        <v>1</v>
      </c>
      <c r="D61" s="207" t="s">
        <v>104</v>
      </c>
      <c r="E61" s="208">
        <v>13</v>
      </c>
      <c r="F61" s="208">
        <v>10</v>
      </c>
      <c r="G61" s="207" t="s">
        <v>104</v>
      </c>
      <c r="H61" s="207" t="s">
        <v>104</v>
      </c>
      <c r="I61" s="208">
        <v>64</v>
      </c>
      <c r="J61" s="207" t="s">
        <v>104</v>
      </c>
      <c r="K61" s="209"/>
      <c r="L61" s="210"/>
      <c r="M61" s="210"/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210"/>
      <c r="Y61" s="210"/>
      <c r="Z61" s="210"/>
      <c r="AA61" s="210"/>
      <c r="AB61" s="210"/>
      <c r="AC61" s="210"/>
      <c r="AD61" s="210"/>
      <c r="AE61" s="210"/>
      <c r="AF61" s="210"/>
      <c r="AG61" s="210"/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  <c r="BI61" s="210"/>
      <c r="BJ61" s="210"/>
      <c r="BK61" s="210"/>
      <c r="BL61" s="210"/>
      <c r="BM61" s="211">
        <v>1</v>
      </c>
    </row>
    <row r="62" spans="1:65">
      <c r="A62" s="29"/>
      <c r="B62" s="19">
        <v>1</v>
      </c>
      <c r="C62" s="9">
        <v>2</v>
      </c>
      <c r="D62" s="212" t="s">
        <v>104</v>
      </c>
      <c r="E62" s="213">
        <v>14</v>
      </c>
      <c r="F62" s="213">
        <v>10</v>
      </c>
      <c r="G62" s="212" t="s">
        <v>104</v>
      </c>
      <c r="H62" s="212" t="s">
        <v>104</v>
      </c>
      <c r="I62" s="213">
        <v>36</v>
      </c>
      <c r="J62" s="212" t="s">
        <v>104</v>
      </c>
      <c r="K62" s="209"/>
      <c r="L62" s="210"/>
      <c r="M62" s="210"/>
      <c r="N62" s="210"/>
      <c r="O62" s="210"/>
      <c r="P62" s="210"/>
      <c r="Q62" s="210"/>
      <c r="R62" s="210"/>
      <c r="S62" s="210"/>
      <c r="T62" s="210"/>
      <c r="U62" s="210"/>
      <c r="V62" s="210"/>
      <c r="W62" s="210"/>
      <c r="X62" s="210"/>
      <c r="Y62" s="210"/>
      <c r="Z62" s="210"/>
      <c r="AA62" s="210"/>
      <c r="AB62" s="210"/>
      <c r="AC62" s="210"/>
      <c r="AD62" s="210"/>
      <c r="AE62" s="210"/>
      <c r="AF62" s="210"/>
      <c r="AG62" s="210"/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  <c r="BI62" s="210"/>
      <c r="BJ62" s="210"/>
      <c r="BK62" s="210"/>
      <c r="BL62" s="210"/>
      <c r="BM62" s="211">
        <v>4</v>
      </c>
    </row>
    <row r="63" spans="1:65">
      <c r="A63" s="29"/>
      <c r="B63" s="19">
        <v>1</v>
      </c>
      <c r="C63" s="9">
        <v>3</v>
      </c>
      <c r="D63" s="212" t="s">
        <v>104</v>
      </c>
      <c r="E63" s="213">
        <v>14</v>
      </c>
      <c r="F63" s="213">
        <v>10</v>
      </c>
      <c r="G63" s="212" t="s">
        <v>104</v>
      </c>
      <c r="H63" s="212" t="s">
        <v>104</v>
      </c>
      <c r="I63" s="213">
        <v>50</v>
      </c>
      <c r="J63" s="212" t="s">
        <v>104</v>
      </c>
      <c r="K63" s="209"/>
      <c r="L63" s="210"/>
      <c r="M63" s="210"/>
      <c r="N63" s="210"/>
      <c r="O63" s="210"/>
      <c r="P63" s="210"/>
      <c r="Q63" s="210"/>
      <c r="R63" s="210"/>
      <c r="S63" s="210"/>
      <c r="T63" s="210"/>
      <c r="U63" s="210"/>
      <c r="V63" s="210"/>
      <c r="W63" s="210"/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  <c r="AH63" s="210"/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  <c r="BI63" s="210"/>
      <c r="BJ63" s="210"/>
      <c r="BK63" s="210"/>
      <c r="BL63" s="210"/>
      <c r="BM63" s="211">
        <v>16</v>
      </c>
    </row>
    <row r="64" spans="1:65">
      <c r="A64" s="29"/>
      <c r="B64" s="19">
        <v>1</v>
      </c>
      <c r="C64" s="9">
        <v>4</v>
      </c>
      <c r="D64" s="212" t="s">
        <v>104</v>
      </c>
      <c r="E64" s="213">
        <v>14</v>
      </c>
      <c r="F64" s="213">
        <v>10</v>
      </c>
      <c r="G64" s="212" t="s">
        <v>104</v>
      </c>
      <c r="H64" s="212" t="s">
        <v>104</v>
      </c>
      <c r="I64" s="213">
        <v>44</v>
      </c>
      <c r="J64" s="212" t="s">
        <v>104</v>
      </c>
      <c r="K64" s="209"/>
      <c r="L64" s="210"/>
      <c r="M64" s="210"/>
      <c r="N64" s="210"/>
      <c r="O64" s="210"/>
      <c r="P64" s="210"/>
      <c r="Q64" s="210"/>
      <c r="R64" s="210"/>
      <c r="S64" s="210"/>
      <c r="T64" s="210"/>
      <c r="U64" s="210"/>
      <c r="V64" s="210"/>
      <c r="W64" s="210"/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  <c r="AH64" s="210"/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  <c r="BI64" s="210"/>
      <c r="BJ64" s="210"/>
      <c r="BK64" s="210"/>
      <c r="BL64" s="210"/>
      <c r="BM64" s="211">
        <v>24.066666666666698</v>
      </c>
    </row>
    <row r="65" spans="1:65">
      <c r="A65" s="29"/>
      <c r="B65" s="19">
        <v>1</v>
      </c>
      <c r="C65" s="9">
        <v>5</v>
      </c>
      <c r="D65" s="212" t="s">
        <v>104</v>
      </c>
      <c r="E65" s="213">
        <v>14</v>
      </c>
      <c r="F65" s="213">
        <v>10</v>
      </c>
      <c r="G65" s="212" t="s">
        <v>104</v>
      </c>
      <c r="H65" s="212" t="s">
        <v>104</v>
      </c>
      <c r="I65" s="213">
        <v>47</v>
      </c>
      <c r="J65" s="212" t="s">
        <v>104</v>
      </c>
      <c r="K65" s="209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210"/>
      <c r="AA65" s="210"/>
      <c r="AB65" s="210"/>
      <c r="AC65" s="210"/>
      <c r="AD65" s="210"/>
      <c r="AE65" s="210"/>
      <c r="AF65" s="210"/>
      <c r="AG65" s="210"/>
      <c r="AH65" s="210"/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  <c r="BI65" s="210"/>
      <c r="BJ65" s="210"/>
      <c r="BK65" s="210"/>
      <c r="BL65" s="210"/>
      <c r="BM65" s="211">
        <v>10</v>
      </c>
    </row>
    <row r="66" spans="1:65">
      <c r="A66" s="29"/>
      <c r="B66" s="19">
        <v>1</v>
      </c>
      <c r="C66" s="9">
        <v>6</v>
      </c>
      <c r="D66" s="212" t="s">
        <v>104</v>
      </c>
      <c r="E66" s="213">
        <v>15</v>
      </c>
      <c r="F66" s="213">
        <v>10</v>
      </c>
      <c r="G66" s="212" t="s">
        <v>104</v>
      </c>
      <c r="H66" s="212" t="s">
        <v>104</v>
      </c>
      <c r="I66" s="216">
        <v>101</v>
      </c>
      <c r="J66" s="212" t="s">
        <v>104</v>
      </c>
      <c r="K66" s="209"/>
      <c r="L66" s="210"/>
      <c r="M66" s="210"/>
      <c r="N66" s="210"/>
      <c r="O66" s="210"/>
      <c r="P66" s="210"/>
      <c r="Q66" s="210"/>
      <c r="R66" s="210"/>
      <c r="S66" s="210"/>
      <c r="T66" s="210"/>
      <c r="U66" s="210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0"/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  <c r="BI66" s="210"/>
      <c r="BJ66" s="210"/>
      <c r="BK66" s="210"/>
      <c r="BL66" s="210"/>
      <c r="BM66" s="214"/>
    </row>
    <row r="67" spans="1:65">
      <c r="A67" s="29"/>
      <c r="B67" s="20" t="s">
        <v>257</v>
      </c>
      <c r="C67" s="12"/>
      <c r="D67" s="215" t="s">
        <v>612</v>
      </c>
      <c r="E67" s="215">
        <v>14</v>
      </c>
      <c r="F67" s="215">
        <v>10</v>
      </c>
      <c r="G67" s="215" t="s">
        <v>612</v>
      </c>
      <c r="H67" s="215" t="s">
        <v>612</v>
      </c>
      <c r="I67" s="215">
        <v>57</v>
      </c>
      <c r="J67" s="215" t="s">
        <v>612</v>
      </c>
      <c r="K67" s="209"/>
      <c r="L67" s="210"/>
      <c r="M67" s="210"/>
      <c r="N67" s="210"/>
      <c r="O67" s="210"/>
      <c r="P67" s="210"/>
      <c r="Q67" s="210"/>
      <c r="R67" s="210"/>
      <c r="S67" s="210"/>
      <c r="T67" s="210"/>
      <c r="U67" s="210"/>
      <c r="V67" s="210"/>
      <c r="W67" s="210"/>
      <c r="X67" s="210"/>
      <c r="Y67" s="210"/>
      <c r="Z67" s="210"/>
      <c r="AA67" s="210"/>
      <c r="AB67" s="210"/>
      <c r="AC67" s="210"/>
      <c r="AD67" s="210"/>
      <c r="AE67" s="210"/>
      <c r="AF67" s="210"/>
      <c r="AG67" s="210"/>
      <c r="AH67" s="210"/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  <c r="BI67" s="210"/>
      <c r="BJ67" s="210"/>
      <c r="BK67" s="210"/>
      <c r="BL67" s="210"/>
      <c r="BM67" s="214"/>
    </row>
    <row r="68" spans="1:65">
      <c r="A68" s="29"/>
      <c r="B68" s="3" t="s">
        <v>258</v>
      </c>
      <c r="C68" s="28"/>
      <c r="D68" s="213" t="s">
        <v>612</v>
      </c>
      <c r="E68" s="213">
        <v>14</v>
      </c>
      <c r="F68" s="213">
        <v>10</v>
      </c>
      <c r="G68" s="213" t="s">
        <v>612</v>
      </c>
      <c r="H68" s="213" t="s">
        <v>612</v>
      </c>
      <c r="I68" s="213">
        <v>48.5</v>
      </c>
      <c r="J68" s="213" t="s">
        <v>612</v>
      </c>
      <c r="K68" s="209"/>
      <c r="L68" s="210"/>
      <c r="M68" s="210"/>
      <c r="N68" s="210"/>
      <c r="O68" s="210"/>
      <c r="P68" s="210"/>
      <c r="Q68" s="210"/>
      <c r="R68" s="210"/>
      <c r="S68" s="210"/>
      <c r="T68" s="210"/>
      <c r="U68" s="210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0"/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  <c r="BI68" s="210"/>
      <c r="BJ68" s="210"/>
      <c r="BK68" s="210"/>
      <c r="BL68" s="210"/>
      <c r="BM68" s="214"/>
    </row>
    <row r="69" spans="1:65">
      <c r="A69" s="29"/>
      <c r="B69" s="3" t="s">
        <v>259</v>
      </c>
      <c r="C69" s="28"/>
      <c r="D69" s="213" t="s">
        <v>612</v>
      </c>
      <c r="E69" s="213">
        <v>0.63245553203367588</v>
      </c>
      <c r="F69" s="213">
        <v>0</v>
      </c>
      <c r="G69" s="213" t="s">
        <v>612</v>
      </c>
      <c r="H69" s="213" t="s">
        <v>612</v>
      </c>
      <c r="I69" s="213">
        <v>23.426480742954116</v>
      </c>
      <c r="J69" s="213" t="s">
        <v>612</v>
      </c>
      <c r="K69" s="209"/>
      <c r="L69" s="210"/>
      <c r="M69" s="210"/>
      <c r="N69" s="210"/>
      <c r="O69" s="210"/>
      <c r="P69" s="210"/>
      <c r="Q69" s="210"/>
      <c r="R69" s="210"/>
      <c r="S69" s="210"/>
      <c r="T69" s="210"/>
      <c r="U69" s="210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0"/>
      <c r="AH69" s="210"/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  <c r="BI69" s="210"/>
      <c r="BJ69" s="210"/>
      <c r="BK69" s="210"/>
      <c r="BL69" s="210"/>
      <c r="BM69" s="214"/>
    </row>
    <row r="70" spans="1:65">
      <c r="A70" s="29"/>
      <c r="B70" s="3" t="s">
        <v>86</v>
      </c>
      <c r="C70" s="28"/>
      <c r="D70" s="13" t="s">
        <v>612</v>
      </c>
      <c r="E70" s="13">
        <v>4.5175395145262566E-2</v>
      </c>
      <c r="F70" s="13">
        <v>0</v>
      </c>
      <c r="G70" s="13" t="s">
        <v>612</v>
      </c>
      <c r="H70" s="13" t="s">
        <v>612</v>
      </c>
      <c r="I70" s="13">
        <v>0.4109908902272652</v>
      </c>
      <c r="J70" s="13" t="s">
        <v>612</v>
      </c>
      <c r="K70" s="149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29"/>
      <c r="B71" s="3" t="s">
        <v>260</v>
      </c>
      <c r="C71" s="28"/>
      <c r="D71" s="13" t="s">
        <v>612</v>
      </c>
      <c r="E71" s="13">
        <v>-0.41828254847645507</v>
      </c>
      <c r="F71" s="13">
        <v>-0.58448753462603931</v>
      </c>
      <c r="G71" s="13" t="s">
        <v>612</v>
      </c>
      <c r="H71" s="13" t="s">
        <v>612</v>
      </c>
      <c r="I71" s="13">
        <v>1.3684210526315757</v>
      </c>
      <c r="J71" s="13" t="s">
        <v>612</v>
      </c>
      <c r="K71" s="149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29"/>
      <c r="B72" s="45" t="s">
        <v>261</v>
      </c>
      <c r="C72" s="46"/>
      <c r="D72" s="44" t="s">
        <v>262</v>
      </c>
      <c r="E72" s="44" t="s">
        <v>262</v>
      </c>
      <c r="F72" s="44" t="s">
        <v>262</v>
      </c>
      <c r="G72" s="44" t="s">
        <v>262</v>
      </c>
      <c r="H72" s="44" t="s">
        <v>262</v>
      </c>
      <c r="I72" s="44" t="s">
        <v>262</v>
      </c>
      <c r="J72" s="44" t="s">
        <v>262</v>
      </c>
      <c r="K72" s="149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0"/>
      <c r="C73" s="20"/>
      <c r="D73" s="20"/>
      <c r="E73" s="20"/>
      <c r="F73" s="20"/>
      <c r="G73" s="20"/>
      <c r="H73" s="20"/>
      <c r="I73" s="20"/>
      <c r="J73" s="20"/>
      <c r="BM73" s="55"/>
    </row>
    <row r="74" spans="1:65" ht="15">
      <c r="B74" s="8" t="s">
        <v>442</v>
      </c>
      <c r="BM74" s="27" t="s">
        <v>66</v>
      </c>
    </row>
    <row r="75" spans="1:65" ht="15">
      <c r="A75" s="24" t="s">
        <v>10</v>
      </c>
      <c r="B75" s="18" t="s">
        <v>111</v>
      </c>
      <c r="C75" s="15" t="s">
        <v>112</v>
      </c>
      <c r="D75" s="16" t="s">
        <v>222</v>
      </c>
      <c r="E75" s="17" t="s">
        <v>222</v>
      </c>
      <c r="F75" s="17" t="s">
        <v>222</v>
      </c>
      <c r="G75" s="17" t="s">
        <v>222</v>
      </c>
      <c r="H75" s="17" t="s">
        <v>222</v>
      </c>
      <c r="I75" s="17" t="s">
        <v>222</v>
      </c>
      <c r="J75" s="17" t="s">
        <v>222</v>
      </c>
      <c r="K75" s="17" t="s">
        <v>222</v>
      </c>
      <c r="L75" s="17" t="s">
        <v>222</v>
      </c>
      <c r="M75" s="17" t="s">
        <v>222</v>
      </c>
      <c r="N75" s="17" t="s">
        <v>222</v>
      </c>
      <c r="O75" s="17" t="s">
        <v>222</v>
      </c>
      <c r="P75" s="17" t="s">
        <v>222</v>
      </c>
      <c r="Q75" s="17" t="s">
        <v>222</v>
      </c>
      <c r="R75" s="149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1</v>
      </c>
    </row>
    <row r="76" spans="1:65">
      <c r="A76" s="29"/>
      <c r="B76" s="19" t="s">
        <v>223</v>
      </c>
      <c r="C76" s="9" t="s">
        <v>223</v>
      </c>
      <c r="D76" s="147" t="s">
        <v>225</v>
      </c>
      <c r="E76" s="148" t="s">
        <v>226</v>
      </c>
      <c r="F76" s="148" t="s">
        <v>227</v>
      </c>
      <c r="G76" s="148" t="s">
        <v>229</v>
      </c>
      <c r="H76" s="148" t="s">
        <v>230</v>
      </c>
      <c r="I76" s="148" t="s">
        <v>231</v>
      </c>
      <c r="J76" s="148" t="s">
        <v>233</v>
      </c>
      <c r="K76" s="148" t="s">
        <v>235</v>
      </c>
      <c r="L76" s="148" t="s">
        <v>237</v>
      </c>
      <c r="M76" s="148" t="s">
        <v>238</v>
      </c>
      <c r="N76" s="148" t="s">
        <v>240</v>
      </c>
      <c r="O76" s="148" t="s">
        <v>242</v>
      </c>
      <c r="P76" s="148" t="s">
        <v>243</v>
      </c>
      <c r="Q76" s="148" t="s">
        <v>244</v>
      </c>
      <c r="R76" s="149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 t="s">
        <v>3</v>
      </c>
    </row>
    <row r="77" spans="1:65">
      <c r="A77" s="29"/>
      <c r="B77" s="19"/>
      <c r="C77" s="9"/>
      <c r="D77" s="10" t="s">
        <v>268</v>
      </c>
      <c r="E77" s="11" t="s">
        <v>102</v>
      </c>
      <c r="F77" s="11" t="s">
        <v>102</v>
      </c>
      <c r="G77" s="11" t="s">
        <v>268</v>
      </c>
      <c r="H77" s="11" t="s">
        <v>103</v>
      </c>
      <c r="I77" s="11" t="s">
        <v>102</v>
      </c>
      <c r="J77" s="11" t="s">
        <v>99</v>
      </c>
      <c r="K77" s="11" t="s">
        <v>102</v>
      </c>
      <c r="L77" s="11" t="s">
        <v>102</v>
      </c>
      <c r="M77" s="11" t="s">
        <v>103</v>
      </c>
      <c r="N77" s="11" t="s">
        <v>100</v>
      </c>
      <c r="O77" s="11" t="s">
        <v>102</v>
      </c>
      <c r="P77" s="11" t="s">
        <v>102</v>
      </c>
      <c r="Q77" s="11" t="s">
        <v>103</v>
      </c>
      <c r="R77" s="149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0</v>
      </c>
    </row>
    <row r="78" spans="1:65">
      <c r="A78" s="29"/>
      <c r="B78" s="19"/>
      <c r="C78" s="9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149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0</v>
      </c>
    </row>
    <row r="79" spans="1:65">
      <c r="A79" s="29"/>
      <c r="B79" s="18">
        <v>1</v>
      </c>
      <c r="C79" s="14">
        <v>1</v>
      </c>
      <c r="D79" s="217">
        <v>1880</v>
      </c>
      <c r="E79" s="217">
        <v>1981.9999999999998</v>
      </c>
      <c r="F79" s="217">
        <v>1977.0213270837396</v>
      </c>
      <c r="G79" s="217">
        <v>1680</v>
      </c>
      <c r="H79" s="217">
        <v>1900</v>
      </c>
      <c r="I79" s="217">
        <v>1834</v>
      </c>
      <c r="J79" s="218">
        <v>2040.0000000000002</v>
      </c>
      <c r="K79" s="217">
        <v>1845</v>
      </c>
      <c r="L79" s="217">
        <v>1892</v>
      </c>
      <c r="M79" s="217">
        <v>1859</v>
      </c>
      <c r="N79" s="217">
        <v>1893.7653523616348</v>
      </c>
      <c r="O79" s="217">
        <v>1748.7721210047414</v>
      </c>
      <c r="P79" s="217">
        <v>1805</v>
      </c>
      <c r="Q79" s="217">
        <v>1829</v>
      </c>
      <c r="R79" s="219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  <c r="AJ79" s="220"/>
      <c r="AK79" s="220"/>
      <c r="AL79" s="220"/>
      <c r="AM79" s="220"/>
      <c r="AN79" s="220"/>
      <c r="AO79" s="220"/>
      <c r="AP79" s="220"/>
      <c r="AQ79" s="220"/>
      <c r="AR79" s="220"/>
      <c r="AS79" s="220"/>
      <c r="AT79" s="220"/>
      <c r="AU79" s="220"/>
      <c r="AV79" s="220"/>
      <c r="AW79" s="220"/>
      <c r="AX79" s="220"/>
      <c r="AY79" s="220"/>
      <c r="AZ79" s="220"/>
      <c r="BA79" s="220"/>
      <c r="BB79" s="220"/>
      <c r="BC79" s="220"/>
      <c r="BD79" s="220"/>
      <c r="BE79" s="220"/>
      <c r="BF79" s="220"/>
      <c r="BG79" s="220"/>
      <c r="BH79" s="220"/>
      <c r="BI79" s="220"/>
      <c r="BJ79" s="220"/>
      <c r="BK79" s="220"/>
      <c r="BL79" s="220"/>
      <c r="BM79" s="221">
        <v>1</v>
      </c>
    </row>
    <row r="80" spans="1:65">
      <c r="A80" s="29"/>
      <c r="B80" s="19">
        <v>1</v>
      </c>
      <c r="C80" s="9">
        <v>2</v>
      </c>
      <c r="D80" s="222">
        <v>1820</v>
      </c>
      <c r="E80" s="222">
        <v>2017.0000000000002</v>
      </c>
      <c r="F80" s="222">
        <v>2019.0665102470703</v>
      </c>
      <c r="G80" s="222">
        <v>1680</v>
      </c>
      <c r="H80" s="222">
        <v>2000</v>
      </c>
      <c r="I80" s="223">
        <v>1293</v>
      </c>
      <c r="J80" s="224">
        <v>2040.0000000000002</v>
      </c>
      <c r="K80" s="222">
        <v>1875</v>
      </c>
      <c r="L80" s="222">
        <v>1905</v>
      </c>
      <c r="M80" s="222">
        <v>1884</v>
      </c>
      <c r="N80" s="222">
        <v>1892.3985382448886</v>
      </c>
      <c r="O80" s="222">
        <v>1703.3047969779352</v>
      </c>
      <c r="P80" s="222">
        <v>1828</v>
      </c>
      <c r="Q80" s="222">
        <v>1804</v>
      </c>
      <c r="R80" s="219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  <c r="AJ80" s="220"/>
      <c r="AK80" s="220"/>
      <c r="AL80" s="220"/>
      <c r="AM80" s="220"/>
      <c r="AN80" s="220"/>
      <c r="AO80" s="220"/>
      <c r="AP80" s="220"/>
      <c r="AQ80" s="220"/>
      <c r="AR80" s="220"/>
      <c r="AS80" s="220"/>
      <c r="AT80" s="220"/>
      <c r="AU80" s="220"/>
      <c r="AV80" s="220"/>
      <c r="AW80" s="220"/>
      <c r="AX80" s="220"/>
      <c r="AY80" s="220"/>
      <c r="AZ80" s="220"/>
      <c r="BA80" s="220"/>
      <c r="BB80" s="220"/>
      <c r="BC80" s="220"/>
      <c r="BD80" s="220"/>
      <c r="BE80" s="220"/>
      <c r="BF80" s="220"/>
      <c r="BG80" s="220"/>
      <c r="BH80" s="220"/>
      <c r="BI80" s="220"/>
      <c r="BJ80" s="220"/>
      <c r="BK80" s="220"/>
      <c r="BL80" s="220"/>
      <c r="BM80" s="221">
        <v>6</v>
      </c>
    </row>
    <row r="81" spans="1:65">
      <c r="A81" s="29"/>
      <c r="B81" s="19">
        <v>1</v>
      </c>
      <c r="C81" s="9">
        <v>3</v>
      </c>
      <c r="D81" s="222">
        <v>1860</v>
      </c>
      <c r="E81" s="222">
        <v>1997</v>
      </c>
      <c r="F81" s="222">
        <v>1997.4272091402902</v>
      </c>
      <c r="G81" s="222">
        <v>1680</v>
      </c>
      <c r="H81" s="222">
        <v>1900</v>
      </c>
      <c r="I81" s="222">
        <v>1877</v>
      </c>
      <c r="J81" s="224">
        <v>2020</v>
      </c>
      <c r="K81" s="222">
        <v>1825</v>
      </c>
      <c r="L81" s="222">
        <v>1890</v>
      </c>
      <c r="M81" s="222">
        <v>1851</v>
      </c>
      <c r="N81" s="222">
        <v>1897.3574338835738</v>
      </c>
      <c r="O81" s="222">
        <v>1885.7843938864123</v>
      </c>
      <c r="P81" s="222">
        <v>1789</v>
      </c>
      <c r="Q81" s="222">
        <v>1802</v>
      </c>
      <c r="R81" s="219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  <c r="AJ81" s="220"/>
      <c r="AK81" s="220"/>
      <c r="AL81" s="220"/>
      <c r="AM81" s="220"/>
      <c r="AN81" s="220"/>
      <c r="AO81" s="220"/>
      <c r="AP81" s="220"/>
      <c r="AQ81" s="220"/>
      <c r="AR81" s="220"/>
      <c r="AS81" s="220"/>
      <c r="AT81" s="220"/>
      <c r="AU81" s="220"/>
      <c r="AV81" s="220"/>
      <c r="AW81" s="220"/>
      <c r="AX81" s="220"/>
      <c r="AY81" s="220"/>
      <c r="AZ81" s="220"/>
      <c r="BA81" s="220"/>
      <c r="BB81" s="220"/>
      <c r="BC81" s="220"/>
      <c r="BD81" s="220"/>
      <c r="BE81" s="220"/>
      <c r="BF81" s="220"/>
      <c r="BG81" s="220"/>
      <c r="BH81" s="220"/>
      <c r="BI81" s="220"/>
      <c r="BJ81" s="220"/>
      <c r="BK81" s="220"/>
      <c r="BL81" s="220"/>
      <c r="BM81" s="221">
        <v>16</v>
      </c>
    </row>
    <row r="82" spans="1:65">
      <c r="A82" s="29"/>
      <c r="B82" s="19">
        <v>1</v>
      </c>
      <c r="C82" s="9">
        <v>4</v>
      </c>
      <c r="D82" s="222">
        <v>1850</v>
      </c>
      <c r="E82" s="222">
        <v>1883</v>
      </c>
      <c r="F82" s="222">
        <v>2051.2344192638002</v>
      </c>
      <c r="G82" s="222">
        <v>1710</v>
      </c>
      <c r="H82" s="222">
        <v>1800</v>
      </c>
      <c r="I82" s="222">
        <v>1837</v>
      </c>
      <c r="J82" s="224">
        <v>2140</v>
      </c>
      <c r="K82" s="222">
        <v>1815</v>
      </c>
      <c r="L82" s="222">
        <v>1894</v>
      </c>
      <c r="M82" s="222">
        <v>1848</v>
      </c>
      <c r="N82" s="222">
        <v>1895.946694947567</v>
      </c>
      <c r="O82" s="222">
        <v>1896.6867083258574</v>
      </c>
      <c r="P82" s="222">
        <v>1802</v>
      </c>
      <c r="Q82" s="222">
        <v>1812</v>
      </c>
      <c r="R82" s="219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  <c r="AJ82" s="220"/>
      <c r="AK82" s="220"/>
      <c r="AL82" s="220"/>
      <c r="AM82" s="220"/>
      <c r="AN82" s="220"/>
      <c r="AO82" s="220"/>
      <c r="AP82" s="220"/>
      <c r="AQ82" s="220"/>
      <c r="AR82" s="220"/>
      <c r="AS82" s="220"/>
      <c r="AT82" s="220"/>
      <c r="AU82" s="220"/>
      <c r="AV82" s="220"/>
      <c r="AW82" s="220"/>
      <c r="AX82" s="220"/>
      <c r="AY82" s="220"/>
      <c r="AZ82" s="220"/>
      <c r="BA82" s="220"/>
      <c r="BB82" s="220"/>
      <c r="BC82" s="220"/>
      <c r="BD82" s="220"/>
      <c r="BE82" s="220"/>
      <c r="BF82" s="220"/>
      <c r="BG82" s="220"/>
      <c r="BH82" s="220"/>
      <c r="BI82" s="220"/>
      <c r="BJ82" s="220"/>
      <c r="BK82" s="220"/>
      <c r="BL82" s="220"/>
      <c r="BM82" s="221">
        <v>1860.7623743122042</v>
      </c>
    </row>
    <row r="83" spans="1:65">
      <c r="A83" s="29"/>
      <c r="B83" s="19">
        <v>1</v>
      </c>
      <c r="C83" s="9">
        <v>5</v>
      </c>
      <c r="D83" s="222">
        <v>1880</v>
      </c>
      <c r="E83" s="222">
        <v>1876</v>
      </c>
      <c r="F83" s="222">
        <v>1980.8731645248602</v>
      </c>
      <c r="G83" s="222">
        <v>1650</v>
      </c>
      <c r="H83" s="222">
        <v>1900</v>
      </c>
      <c r="I83" s="222">
        <v>1905</v>
      </c>
      <c r="J83" s="224">
        <v>2110</v>
      </c>
      <c r="K83" s="222">
        <v>1870</v>
      </c>
      <c r="L83" s="222">
        <v>1887</v>
      </c>
      <c r="M83" s="222">
        <v>1913</v>
      </c>
      <c r="N83" s="222">
        <v>1915.1215508534451</v>
      </c>
      <c r="O83" s="222">
        <v>1803.3382476711445</v>
      </c>
      <c r="P83" s="222">
        <v>1831</v>
      </c>
      <c r="Q83" s="222">
        <v>1804</v>
      </c>
      <c r="R83" s="219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  <c r="AJ83" s="220"/>
      <c r="AK83" s="220"/>
      <c r="AL83" s="220"/>
      <c r="AM83" s="220"/>
      <c r="AN83" s="220"/>
      <c r="AO83" s="220"/>
      <c r="AP83" s="220"/>
      <c r="AQ83" s="220"/>
      <c r="AR83" s="220"/>
      <c r="AS83" s="220"/>
      <c r="AT83" s="220"/>
      <c r="AU83" s="220"/>
      <c r="AV83" s="220"/>
      <c r="AW83" s="220"/>
      <c r="AX83" s="220"/>
      <c r="AY83" s="220"/>
      <c r="AZ83" s="220"/>
      <c r="BA83" s="220"/>
      <c r="BB83" s="220"/>
      <c r="BC83" s="220"/>
      <c r="BD83" s="220"/>
      <c r="BE83" s="220"/>
      <c r="BF83" s="220"/>
      <c r="BG83" s="220"/>
      <c r="BH83" s="220"/>
      <c r="BI83" s="220"/>
      <c r="BJ83" s="220"/>
      <c r="BK83" s="220"/>
      <c r="BL83" s="220"/>
      <c r="BM83" s="221">
        <v>15</v>
      </c>
    </row>
    <row r="84" spans="1:65">
      <c r="A84" s="29"/>
      <c r="B84" s="19">
        <v>1</v>
      </c>
      <c r="C84" s="9">
        <v>6</v>
      </c>
      <c r="D84" s="222">
        <v>1870</v>
      </c>
      <c r="E84" s="222">
        <v>2007</v>
      </c>
      <c r="F84" s="222">
        <v>1974.9159614261903</v>
      </c>
      <c r="G84" s="222">
        <v>1710</v>
      </c>
      <c r="H84" s="222">
        <v>2000</v>
      </c>
      <c r="I84" s="222">
        <v>1896</v>
      </c>
      <c r="J84" s="224">
        <v>2030.0000000000002</v>
      </c>
      <c r="K84" s="222">
        <v>1835</v>
      </c>
      <c r="L84" s="222">
        <v>1926</v>
      </c>
      <c r="M84" s="222">
        <v>1792</v>
      </c>
      <c r="N84" s="222">
        <v>1871.23408257694</v>
      </c>
      <c r="O84" s="222">
        <v>1631.4166839318277</v>
      </c>
      <c r="P84" s="222">
        <v>1822</v>
      </c>
      <c r="Q84" s="222">
        <v>1819</v>
      </c>
      <c r="R84" s="219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  <c r="AJ84" s="220"/>
      <c r="AK84" s="220"/>
      <c r="AL84" s="220"/>
      <c r="AM84" s="220"/>
      <c r="AN84" s="220"/>
      <c r="AO84" s="220"/>
      <c r="AP84" s="220"/>
      <c r="AQ84" s="220"/>
      <c r="AR84" s="220"/>
      <c r="AS84" s="220"/>
      <c r="AT84" s="220"/>
      <c r="AU84" s="220"/>
      <c r="AV84" s="220"/>
      <c r="AW84" s="220"/>
      <c r="AX84" s="220"/>
      <c r="AY84" s="220"/>
      <c r="AZ84" s="220"/>
      <c r="BA84" s="220"/>
      <c r="BB84" s="220"/>
      <c r="BC84" s="220"/>
      <c r="BD84" s="220"/>
      <c r="BE84" s="220"/>
      <c r="BF84" s="220"/>
      <c r="BG84" s="220"/>
      <c r="BH84" s="220"/>
      <c r="BI84" s="220"/>
      <c r="BJ84" s="220"/>
      <c r="BK84" s="220"/>
      <c r="BL84" s="220"/>
      <c r="BM84" s="225"/>
    </row>
    <row r="85" spans="1:65">
      <c r="A85" s="29"/>
      <c r="B85" s="20" t="s">
        <v>257</v>
      </c>
      <c r="C85" s="12"/>
      <c r="D85" s="226">
        <v>1860</v>
      </c>
      <c r="E85" s="226">
        <v>1960.3333333333333</v>
      </c>
      <c r="F85" s="226">
        <v>2000.0897652809917</v>
      </c>
      <c r="G85" s="226">
        <v>1685</v>
      </c>
      <c r="H85" s="226">
        <v>1916.6666666666667</v>
      </c>
      <c r="I85" s="226">
        <v>1773.6666666666667</v>
      </c>
      <c r="J85" s="226">
        <v>2063.3333333333335</v>
      </c>
      <c r="K85" s="226">
        <v>1844.1666666666667</v>
      </c>
      <c r="L85" s="226">
        <v>1899</v>
      </c>
      <c r="M85" s="226">
        <v>1857.8333333333333</v>
      </c>
      <c r="N85" s="226">
        <v>1894.3039421446749</v>
      </c>
      <c r="O85" s="226">
        <v>1778.2171586329866</v>
      </c>
      <c r="P85" s="226">
        <v>1812.8333333333333</v>
      </c>
      <c r="Q85" s="226">
        <v>1811.6666666666667</v>
      </c>
      <c r="R85" s="219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  <c r="AJ85" s="220"/>
      <c r="AK85" s="220"/>
      <c r="AL85" s="220"/>
      <c r="AM85" s="220"/>
      <c r="AN85" s="220"/>
      <c r="AO85" s="220"/>
      <c r="AP85" s="220"/>
      <c r="AQ85" s="220"/>
      <c r="AR85" s="220"/>
      <c r="AS85" s="220"/>
      <c r="AT85" s="220"/>
      <c r="AU85" s="220"/>
      <c r="AV85" s="220"/>
      <c r="AW85" s="220"/>
      <c r="AX85" s="220"/>
      <c r="AY85" s="220"/>
      <c r="AZ85" s="220"/>
      <c r="BA85" s="220"/>
      <c r="BB85" s="220"/>
      <c r="BC85" s="220"/>
      <c r="BD85" s="220"/>
      <c r="BE85" s="220"/>
      <c r="BF85" s="220"/>
      <c r="BG85" s="220"/>
      <c r="BH85" s="220"/>
      <c r="BI85" s="220"/>
      <c r="BJ85" s="220"/>
      <c r="BK85" s="220"/>
      <c r="BL85" s="220"/>
      <c r="BM85" s="225"/>
    </row>
    <row r="86" spans="1:65">
      <c r="A86" s="29"/>
      <c r="B86" s="3" t="s">
        <v>258</v>
      </c>
      <c r="C86" s="28"/>
      <c r="D86" s="222">
        <v>1865</v>
      </c>
      <c r="E86" s="222">
        <v>1989.5</v>
      </c>
      <c r="F86" s="222">
        <v>1989.1501868325752</v>
      </c>
      <c r="G86" s="222">
        <v>1680</v>
      </c>
      <c r="H86" s="222">
        <v>1900</v>
      </c>
      <c r="I86" s="222">
        <v>1857</v>
      </c>
      <c r="J86" s="222">
        <v>2040.0000000000002</v>
      </c>
      <c r="K86" s="222">
        <v>1840</v>
      </c>
      <c r="L86" s="222">
        <v>1893</v>
      </c>
      <c r="M86" s="222">
        <v>1855</v>
      </c>
      <c r="N86" s="222">
        <v>1894.8560236546009</v>
      </c>
      <c r="O86" s="222">
        <v>1776.055184337943</v>
      </c>
      <c r="P86" s="222">
        <v>1813.5</v>
      </c>
      <c r="Q86" s="222">
        <v>1808</v>
      </c>
      <c r="R86" s="219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  <c r="AJ86" s="220"/>
      <c r="AK86" s="220"/>
      <c r="AL86" s="220"/>
      <c r="AM86" s="220"/>
      <c r="AN86" s="220"/>
      <c r="AO86" s="220"/>
      <c r="AP86" s="220"/>
      <c r="AQ86" s="220"/>
      <c r="AR86" s="220"/>
      <c r="AS86" s="220"/>
      <c r="AT86" s="220"/>
      <c r="AU86" s="220"/>
      <c r="AV86" s="220"/>
      <c r="AW86" s="220"/>
      <c r="AX86" s="220"/>
      <c r="AY86" s="220"/>
      <c r="AZ86" s="220"/>
      <c r="BA86" s="220"/>
      <c r="BB86" s="220"/>
      <c r="BC86" s="220"/>
      <c r="BD86" s="220"/>
      <c r="BE86" s="220"/>
      <c r="BF86" s="220"/>
      <c r="BG86" s="220"/>
      <c r="BH86" s="220"/>
      <c r="BI86" s="220"/>
      <c r="BJ86" s="220"/>
      <c r="BK86" s="220"/>
      <c r="BL86" s="220"/>
      <c r="BM86" s="225"/>
    </row>
    <row r="87" spans="1:65">
      <c r="A87" s="29"/>
      <c r="B87" s="3" t="s">
        <v>259</v>
      </c>
      <c r="C87" s="28"/>
      <c r="D87" s="222">
        <v>22.803508501982758</v>
      </c>
      <c r="E87" s="222">
        <v>63.710804944425796</v>
      </c>
      <c r="F87" s="222">
        <v>30.060381473734473</v>
      </c>
      <c r="G87" s="222">
        <v>22.583179581272429</v>
      </c>
      <c r="H87" s="222">
        <v>75.277265270908089</v>
      </c>
      <c r="I87" s="222">
        <v>237.31132856790975</v>
      </c>
      <c r="J87" s="222">
        <v>49.261208538429699</v>
      </c>
      <c r="K87" s="222">
        <v>24.169540059063323</v>
      </c>
      <c r="L87" s="222">
        <v>14.587666023048376</v>
      </c>
      <c r="M87" s="222">
        <v>40.513783662682833</v>
      </c>
      <c r="N87" s="222">
        <v>14.010955316273952</v>
      </c>
      <c r="O87" s="222">
        <v>104.17875499458808</v>
      </c>
      <c r="P87" s="222">
        <v>16.678329252855836</v>
      </c>
      <c r="Q87" s="222">
        <v>10.633281086601007</v>
      </c>
      <c r="R87" s="219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  <c r="AJ87" s="220"/>
      <c r="AK87" s="220"/>
      <c r="AL87" s="220"/>
      <c r="AM87" s="220"/>
      <c r="AN87" s="220"/>
      <c r="AO87" s="220"/>
      <c r="AP87" s="220"/>
      <c r="AQ87" s="220"/>
      <c r="AR87" s="220"/>
      <c r="AS87" s="220"/>
      <c r="AT87" s="220"/>
      <c r="AU87" s="220"/>
      <c r="AV87" s="220"/>
      <c r="AW87" s="220"/>
      <c r="AX87" s="220"/>
      <c r="AY87" s="220"/>
      <c r="AZ87" s="220"/>
      <c r="BA87" s="220"/>
      <c r="BB87" s="220"/>
      <c r="BC87" s="220"/>
      <c r="BD87" s="220"/>
      <c r="BE87" s="220"/>
      <c r="BF87" s="220"/>
      <c r="BG87" s="220"/>
      <c r="BH87" s="220"/>
      <c r="BI87" s="220"/>
      <c r="BJ87" s="220"/>
      <c r="BK87" s="220"/>
      <c r="BL87" s="220"/>
      <c r="BM87" s="225"/>
    </row>
    <row r="88" spans="1:65">
      <c r="A88" s="29"/>
      <c r="B88" s="3" t="s">
        <v>86</v>
      </c>
      <c r="C88" s="28"/>
      <c r="D88" s="13">
        <v>1.2259950807517612E-2</v>
      </c>
      <c r="E88" s="13">
        <v>3.249998551832637E-2</v>
      </c>
      <c r="F88" s="13">
        <v>1.502951617249604E-2</v>
      </c>
      <c r="G88" s="13">
        <v>1.3402480463663163E-2</v>
      </c>
      <c r="H88" s="13">
        <v>3.9275094923952043E-2</v>
      </c>
      <c r="I88" s="13">
        <v>0.13379702794657569</v>
      </c>
      <c r="J88" s="13">
        <v>2.3874576028318106E-2</v>
      </c>
      <c r="K88" s="13">
        <v>1.3105941288240391E-2</v>
      </c>
      <c r="L88" s="13">
        <v>7.6817619921265802E-3</v>
      </c>
      <c r="M88" s="13">
        <v>2.1807006546702881E-2</v>
      </c>
      <c r="N88" s="13">
        <v>7.3963607447341123E-3</v>
      </c>
      <c r="O88" s="13">
        <v>5.8586070035830731E-2</v>
      </c>
      <c r="P88" s="13">
        <v>9.2001448485000484E-3</v>
      </c>
      <c r="Q88" s="13">
        <v>5.8693363863483016E-3</v>
      </c>
      <c r="R88" s="149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29"/>
      <c r="B89" s="3" t="s">
        <v>260</v>
      </c>
      <c r="C89" s="28"/>
      <c r="D89" s="13">
        <v>-4.0971073078899245E-4</v>
      </c>
      <c r="E89" s="13">
        <v>5.3510840715453201E-2</v>
      </c>
      <c r="F89" s="13">
        <v>7.4876509162158378E-2</v>
      </c>
      <c r="G89" s="13">
        <v>-9.4457184183537435E-2</v>
      </c>
      <c r="H89" s="13">
        <v>3.004375686343419E-2</v>
      </c>
      <c r="I89" s="13">
        <v>-4.6806464300811479E-2</v>
      </c>
      <c r="J89" s="13">
        <v>0.10886449651907104</v>
      </c>
      <c r="K89" s="13">
        <v>-8.9187678527042902E-3</v>
      </c>
      <c r="L89" s="13">
        <v>2.0549440495823523E-2</v>
      </c>
      <c r="M89" s="13">
        <v>-1.5741080211564284E-3</v>
      </c>
      <c r="N89" s="13">
        <v>1.8025712630216351E-2</v>
      </c>
      <c r="O89" s="13">
        <v>-4.4360965601386249E-2</v>
      </c>
      <c r="P89" s="13">
        <v>-2.5757744051863152E-2</v>
      </c>
      <c r="Q89" s="13">
        <v>-2.638472720821472E-2</v>
      </c>
      <c r="R89" s="149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29"/>
      <c r="B90" s="45" t="s">
        <v>261</v>
      </c>
      <c r="C90" s="46"/>
      <c r="D90" s="44">
        <v>0.01</v>
      </c>
      <c r="E90" s="44">
        <v>1.3</v>
      </c>
      <c r="F90" s="44">
        <v>1.81</v>
      </c>
      <c r="G90" s="44">
        <v>2.23</v>
      </c>
      <c r="H90" s="44">
        <v>0.74</v>
      </c>
      <c r="I90" s="44">
        <v>1.0900000000000001</v>
      </c>
      <c r="J90" s="44">
        <v>2.63</v>
      </c>
      <c r="K90" s="44">
        <v>0.19</v>
      </c>
      <c r="L90" s="44">
        <v>0.51</v>
      </c>
      <c r="M90" s="44">
        <v>0.01</v>
      </c>
      <c r="N90" s="44">
        <v>0.45</v>
      </c>
      <c r="O90" s="44">
        <v>1.04</v>
      </c>
      <c r="P90" s="44">
        <v>0.59</v>
      </c>
      <c r="Q90" s="44">
        <v>0.61</v>
      </c>
      <c r="R90" s="149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BM91" s="55"/>
    </row>
    <row r="92" spans="1:65" ht="15">
      <c r="B92" s="8" t="s">
        <v>443</v>
      </c>
      <c r="BM92" s="27" t="s">
        <v>66</v>
      </c>
    </row>
    <row r="93" spans="1:65" ht="15">
      <c r="A93" s="24" t="s">
        <v>13</v>
      </c>
      <c r="B93" s="18" t="s">
        <v>111</v>
      </c>
      <c r="C93" s="15" t="s">
        <v>112</v>
      </c>
      <c r="D93" s="16" t="s">
        <v>222</v>
      </c>
      <c r="E93" s="17" t="s">
        <v>222</v>
      </c>
      <c r="F93" s="17" t="s">
        <v>222</v>
      </c>
      <c r="G93" s="17" t="s">
        <v>222</v>
      </c>
      <c r="H93" s="17" t="s">
        <v>222</v>
      </c>
      <c r="I93" s="17" t="s">
        <v>222</v>
      </c>
      <c r="J93" s="17" t="s">
        <v>222</v>
      </c>
      <c r="K93" s="17" t="s">
        <v>222</v>
      </c>
      <c r="L93" s="17" t="s">
        <v>222</v>
      </c>
      <c r="M93" s="17" t="s">
        <v>222</v>
      </c>
      <c r="N93" s="17" t="s">
        <v>222</v>
      </c>
      <c r="O93" s="149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>
        <v>1</v>
      </c>
    </row>
    <row r="94" spans="1:65">
      <c r="A94" s="29"/>
      <c r="B94" s="19" t="s">
        <v>223</v>
      </c>
      <c r="C94" s="9" t="s">
        <v>223</v>
      </c>
      <c r="D94" s="147" t="s">
        <v>225</v>
      </c>
      <c r="E94" s="148" t="s">
        <v>226</v>
      </c>
      <c r="F94" s="148" t="s">
        <v>227</v>
      </c>
      <c r="G94" s="148" t="s">
        <v>229</v>
      </c>
      <c r="H94" s="148" t="s">
        <v>231</v>
      </c>
      <c r="I94" s="148" t="s">
        <v>235</v>
      </c>
      <c r="J94" s="148" t="s">
        <v>237</v>
      </c>
      <c r="K94" s="148" t="s">
        <v>238</v>
      </c>
      <c r="L94" s="148" t="s">
        <v>242</v>
      </c>
      <c r="M94" s="148" t="s">
        <v>243</v>
      </c>
      <c r="N94" s="148" t="s">
        <v>244</v>
      </c>
      <c r="O94" s="149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 t="s">
        <v>3</v>
      </c>
    </row>
    <row r="95" spans="1:65">
      <c r="A95" s="29"/>
      <c r="B95" s="19"/>
      <c r="C95" s="9"/>
      <c r="D95" s="10" t="s">
        <v>268</v>
      </c>
      <c r="E95" s="11" t="s">
        <v>102</v>
      </c>
      <c r="F95" s="11" t="s">
        <v>103</v>
      </c>
      <c r="G95" s="11" t="s">
        <v>268</v>
      </c>
      <c r="H95" s="11" t="s">
        <v>102</v>
      </c>
      <c r="I95" s="11" t="s">
        <v>102</v>
      </c>
      <c r="J95" s="11" t="s">
        <v>102</v>
      </c>
      <c r="K95" s="11" t="s">
        <v>103</v>
      </c>
      <c r="L95" s="11" t="s">
        <v>102</v>
      </c>
      <c r="M95" s="11" t="s">
        <v>102</v>
      </c>
      <c r="N95" s="11" t="s">
        <v>103</v>
      </c>
      <c r="O95" s="149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2</v>
      </c>
    </row>
    <row r="96" spans="1:65">
      <c r="A96" s="29"/>
      <c r="B96" s="19"/>
      <c r="C96" s="9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149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2</v>
      </c>
    </row>
    <row r="97" spans="1:65">
      <c r="A97" s="29"/>
      <c r="B97" s="18">
        <v>1</v>
      </c>
      <c r="C97" s="14">
        <v>1</v>
      </c>
      <c r="D97" s="21">
        <v>2</v>
      </c>
      <c r="E97" s="21">
        <v>1.82</v>
      </c>
      <c r="F97" s="143">
        <v>0.9703533980582526</v>
      </c>
      <c r="G97" s="143" t="s">
        <v>271</v>
      </c>
      <c r="H97" s="21">
        <v>2</v>
      </c>
      <c r="I97" s="21">
        <v>2.1</v>
      </c>
      <c r="J97" s="21">
        <v>2</v>
      </c>
      <c r="K97" s="143">
        <v>5</v>
      </c>
      <c r="L97" s="21">
        <v>1.9841583450404614</v>
      </c>
      <c r="M97" s="21">
        <v>1.78</v>
      </c>
      <c r="N97" s="143" t="s">
        <v>107</v>
      </c>
      <c r="O97" s="149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1</v>
      </c>
    </row>
    <row r="98" spans="1:65">
      <c r="A98" s="29"/>
      <c r="B98" s="19">
        <v>1</v>
      </c>
      <c r="C98" s="9">
        <v>2</v>
      </c>
      <c r="D98" s="11">
        <v>2</v>
      </c>
      <c r="E98" s="11">
        <v>1.71</v>
      </c>
      <c r="F98" s="144">
        <v>0.98679223300970886</v>
      </c>
      <c r="G98" s="144" t="s">
        <v>271</v>
      </c>
      <c r="H98" s="145">
        <v>1</v>
      </c>
      <c r="I98" s="11">
        <v>2</v>
      </c>
      <c r="J98" s="11">
        <v>2</v>
      </c>
      <c r="K98" s="144">
        <v>4.5</v>
      </c>
      <c r="L98" s="11">
        <v>2.0580809100931163</v>
      </c>
      <c r="M98" s="11">
        <v>2</v>
      </c>
      <c r="N98" s="144" t="s">
        <v>107</v>
      </c>
      <c r="O98" s="149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 t="e">
        <v>#N/A</v>
      </c>
    </row>
    <row r="99" spans="1:65">
      <c r="A99" s="29"/>
      <c r="B99" s="19">
        <v>1</v>
      </c>
      <c r="C99" s="9">
        <v>3</v>
      </c>
      <c r="D99" s="11">
        <v>2</v>
      </c>
      <c r="E99" s="11">
        <v>1.62</v>
      </c>
      <c r="F99" s="144">
        <v>0.98118058252427176</v>
      </c>
      <c r="G99" s="144" t="s">
        <v>271</v>
      </c>
      <c r="H99" s="145">
        <v>3</v>
      </c>
      <c r="I99" s="11">
        <v>2</v>
      </c>
      <c r="J99" s="11">
        <v>2</v>
      </c>
      <c r="K99" s="144">
        <v>0.4</v>
      </c>
      <c r="L99" s="11">
        <v>2.7647941275457875</v>
      </c>
      <c r="M99" s="11">
        <v>1.88</v>
      </c>
      <c r="N99" s="144" t="s">
        <v>107</v>
      </c>
      <c r="O99" s="149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16</v>
      </c>
    </row>
    <row r="100" spans="1:65">
      <c r="A100" s="29"/>
      <c r="B100" s="19">
        <v>1</v>
      </c>
      <c r="C100" s="9">
        <v>4</v>
      </c>
      <c r="D100" s="11">
        <v>2</v>
      </c>
      <c r="E100" s="11">
        <v>1.77</v>
      </c>
      <c r="F100" s="144">
        <v>1.018547572815534</v>
      </c>
      <c r="G100" s="144" t="s">
        <v>271</v>
      </c>
      <c r="H100" s="11">
        <v>2</v>
      </c>
      <c r="I100" s="11">
        <v>1.9</v>
      </c>
      <c r="J100" s="11">
        <v>2</v>
      </c>
      <c r="K100" s="144">
        <v>2.5</v>
      </c>
      <c r="L100" s="11">
        <v>2.4309690994145443</v>
      </c>
      <c r="M100" s="11">
        <v>1.76</v>
      </c>
      <c r="N100" s="144" t="s">
        <v>107</v>
      </c>
      <c r="O100" s="149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1.9738639468537273</v>
      </c>
    </row>
    <row r="101" spans="1:65">
      <c r="A101" s="29"/>
      <c r="B101" s="19">
        <v>1</v>
      </c>
      <c r="C101" s="9">
        <v>5</v>
      </c>
      <c r="D101" s="11">
        <v>2</v>
      </c>
      <c r="E101" s="11">
        <v>1.65</v>
      </c>
      <c r="F101" s="144">
        <v>0.98342524271844667</v>
      </c>
      <c r="G101" s="144" t="s">
        <v>271</v>
      </c>
      <c r="H101" s="11">
        <v>2</v>
      </c>
      <c r="I101" s="11">
        <v>2</v>
      </c>
      <c r="J101" s="11">
        <v>2</v>
      </c>
      <c r="K101" s="144">
        <v>3.5</v>
      </c>
      <c r="L101" s="11">
        <v>2.4960288718991195</v>
      </c>
      <c r="M101" s="11">
        <v>1.63</v>
      </c>
      <c r="N101" s="144" t="s">
        <v>107</v>
      </c>
      <c r="O101" s="149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>
        <v>16</v>
      </c>
    </row>
    <row r="102" spans="1:65">
      <c r="A102" s="29"/>
      <c r="B102" s="19">
        <v>1</v>
      </c>
      <c r="C102" s="9">
        <v>6</v>
      </c>
      <c r="D102" s="11">
        <v>2</v>
      </c>
      <c r="E102" s="11">
        <v>1.8</v>
      </c>
      <c r="F102" s="144">
        <v>0.99656310679611659</v>
      </c>
      <c r="G102" s="144" t="s">
        <v>271</v>
      </c>
      <c r="H102" s="11">
        <v>2</v>
      </c>
      <c r="I102" s="11">
        <v>2</v>
      </c>
      <c r="J102" s="11">
        <v>2</v>
      </c>
      <c r="K102" s="144">
        <v>2.2999999999999998</v>
      </c>
      <c r="L102" s="11">
        <v>1.9382544138635109</v>
      </c>
      <c r="M102" s="11">
        <v>1.81</v>
      </c>
      <c r="N102" s="144" t="s">
        <v>107</v>
      </c>
      <c r="O102" s="149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29"/>
      <c r="B103" s="20" t="s">
        <v>257</v>
      </c>
      <c r="C103" s="12"/>
      <c r="D103" s="22">
        <v>2</v>
      </c>
      <c r="E103" s="22">
        <v>1.7283333333333335</v>
      </c>
      <c r="F103" s="22">
        <v>0.98947702265372184</v>
      </c>
      <c r="G103" s="22" t="s">
        <v>612</v>
      </c>
      <c r="H103" s="22">
        <v>2</v>
      </c>
      <c r="I103" s="22">
        <v>2</v>
      </c>
      <c r="J103" s="22">
        <v>2</v>
      </c>
      <c r="K103" s="22">
        <v>3.0333333333333332</v>
      </c>
      <c r="L103" s="22">
        <v>2.2787142946427568</v>
      </c>
      <c r="M103" s="22">
        <v>1.8100000000000003</v>
      </c>
      <c r="N103" s="22" t="s">
        <v>612</v>
      </c>
      <c r="O103" s="149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29"/>
      <c r="B104" s="3" t="s">
        <v>258</v>
      </c>
      <c r="C104" s="28"/>
      <c r="D104" s="11">
        <v>2</v>
      </c>
      <c r="E104" s="11">
        <v>1.74</v>
      </c>
      <c r="F104" s="11">
        <v>0.98510873786407771</v>
      </c>
      <c r="G104" s="11" t="s">
        <v>612</v>
      </c>
      <c r="H104" s="11">
        <v>2</v>
      </c>
      <c r="I104" s="11">
        <v>2</v>
      </c>
      <c r="J104" s="11">
        <v>2</v>
      </c>
      <c r="K104" s="11">
        <v>3</v>
      </c>
      <c r="L104" s="11">
        <v>2.2445250047538305</v>
      </c>
      <c r="M104" s="11">
        <v>1.7949999999999999</v>
      </c>
      <c r="N104" s="11" t="s">
        <v>612</v>
      </c>
      <c r="O104" s="149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29"/>
      <c r="B105" s="3" t="s">
        <v>259</v>
      </c>
      <c r="C105" s="28"/>
      <c r="D105" s="23">
        <v>0</v>
      </c>
      <c r="E105" s="23">
        <v>8.1833163611500864E-2</v>
      </c>
      <c r="F105" s="23">
        <v>1.6575195609651903E-2</v>
      </c>
      <c r="G105" s="23" t="s">
        <v>612</v>
      </c>
      <c r="H105" s="23">
        <v>0.63245553203367588</v>
      </c>
      <c r="I105" s="23">
        <v>6.3245553203367638E-2</v>
      </c>
      <c r="J105" s="23">
        <v>0</v>
      </c>
      <c r="K105" s="23">
        <v>1.6729215960907033</v>
      </c>
      <c r="L105" s="23">
        <v>0.33407663290430883</v>
      </c>
      <c r="M105" s="23">
        <v>0.12393546707863735</v>
      </c>
      <c r="N105" s="23" t="s">
        <v>612</v>
      </c>
      <c r="O105" s="149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29"/>
      <c r="B106" s="3" t="s">
        <v>86</v>
      </c>
      <c r="C106" s="28"/>
      <c r="D106" s="13">
        <v>0</v>
      </c>
      <c r="E106" s="13">
        <v>4.7348021375988925E-2</v>
      </c>
      <c r="F106" s="13">
        <v>1.6751470959071042E-2</v>
      </c>
      <c r="G106" s="13" t="s">
        <v>612</v>
      </c>
      <c r="H106" s="13">
        <v>0.31622776601683794</v>
      </c>
      <c r="I106" s="13">
        <v>3.1622776601683819E-2</v>
      </c>
      <c r="J106" s="13">
        <v>0</v>
      </c>
      <c r="K106" s="13">
        <v>0.5515126140958363</v>
      </c>
      <c r="L106" s="13">
        <v>0.146607511827929</v>
      </c>
      <c r="M106" s="13">
        <v>6.8472633745103498E-2</v>
      </c>
      <c r="N106" s="13" t="s">
        <v>612</v>
      </c>
      <c r="O106" s="149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29"/>
      <c r="B107" s="3" t="s">
        <v>260</v>
      </c>
      <c r="C107" s="28"/>
      <c r="D107" s="13">
        <v>1.3241061111599173E-2</v>
      </c>
      <c r="E107" s="13">
        <v>-0.12439084968939296</v>
      </c>
      <c r="F107" s="13">
        <v>-0.49871062581039849</v>
      </c>
      <c r="G107" s="13" t="s">
        <v>612</v>
      </c>
      <c r="H107" s="13">
        <v>1.3241061111599173E-2</v>
      </c>
      <c r="I107" s="13">
        <v>1.3241061111599173E-2</v>
      </c>
      <c r="J107" s="13">
        <v>1.3241061111599173E-2</v>
      </c>
      <c r="K107" s="13">
        <v>0.53674894268592555</v>
      </c>
      <c r="L107" s="13">
        <v>0.15444344493699802</v>
      </c>
      <c r="M107" s="13">
        <v>-8.3016839694002531E-2</v>
      </c>
      <c r="N107" s="13" t="s">
        <v>612</v>
      </c>
      <c r="O107" s="149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29"/>
      <c r="B108" s="45" t="s">
        <v>261</v>
      </c>
      <c r="C108" s="46"/>
      <c r="D108" s="44">
        <v>0</v>
      </c>
      <c r="E108" s="44">
        <v>0.67</v>
      </c>
      <c r="F108" s="44">
        <v>2.5099999999999998</v>
      </c>
      <c r="G108" s="44">
        <v>1.24</v>
      </c>
      <c r="H108" s="44">
        <v>0</v>
      </c>
      <c r="I108" s="44">
        <v>0</v>
      </c>
      <c r="J108" s="44">
        <v>0</v>
      </c>
      <c r="K108" s="44">
        <v>2.56</v>
      </c>
      <c r="L108" s="44">
        <v>0.69</v>
      </c>
      <c r="M108" s="44">
        <v>0.47</v>
      </c>
      <c r="N108" s="44">
        <v>1.24</v>
      </c>
      <c r="O108" s="149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3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BM109" s="55"/>
    </row>
    <row r="110" spans="1:65" ht="15">
      <c r="B110" s="8" t="s">
        <v>444</v>
      </c>
      <c r="BM110" s="27" t="s">
        <v>66</v>
      </c>
    </row>
    <row r="111" spans="1:65" ht="15">
      <c r="A111" s="24" t="s">
        <v>16</v>
      </c>
      <c r="B111" s="18" t="s">
        <v>111</v>
      </c>
      <c r="C111" s="15" t="s">
        <v>112</v>
      </c>
      <c r="D111" s="16" t="s">
        <v>222</v>
      </c>
      <c r="E111" s="17" t="s">
        <v>222</v>
      </c>
      <c r="F111" s="17" t="s">
        <v>222</v>
      </c>
      <c r="G111" s="17" t="s">
        <v>222</v>
      </c>
      <c r="H111" s="17" t="s">
        <v>222</v>
      </c>
      <c r="I111" s="17" t="s">
        <v>222</v>
      </c>
      <c r="J111" s="17" t="s">
        <v>222</v>
      </c>
      <c r="K111" s="17" t="s">
        <v>222</v>
      </c>
      <c r="L111" s="17" t="s">
        <v>222</v>
      </c>
      <c r="M111" s="17" t="s">
        <v>222</v>
      </c>
      <c r="N111" s="17" t="s">
        <v>222</v>
      </c>
      <c r="O111" s="149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7">
        <v>1</v>
      </c>
    </row>
    <row r="112" spans="1:65">
      <c r="A112" s="29"/>
      <c r="B112" s="19" t="s">
        <v>223</v>
      </c>
      <c r="C112" s="9" t="s">
        <v>223</v>
      </c>
      <c r="D112" s="147" t="s">
        <v>225</v>
      </c>
      <c r="E112" s="148" t="s">
        <v>226</v>
      </c>
      <c r="F112" s="148" t="s">
        <v>227</v>
      </c>
      <c r="G112" s="148" t="s">
        <v>228</v>
      </c>
      <c r="H112" s="148" t="s">
        <v>229</v>
      </c>
      <c r="I112" s="148" t="s">
        <v>231</v>
      </c>
      <c r="J112" s="148" t="s">
        <v>235</v>
      </c>
      <c r="K112" s="148" t="s">
        <v>237</v>
      </c>
      <c r="L112" s="148" t="s">
        <v>242</v>
      </c>
      <c r="M112" s="148" t="s">
        <v>243</v>
      </c>
      <c r="N112" s="148" t="s">
        <v>244</v>
      </c>
      <c r="O112" s="149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 t="s">
        <v>3</v>
      </c>
    </row>
    <row r="113" spans="1:65">
      <c r="A113" s="29"/>
      <c r="B113" s="19"/>
      <c r="C113" s="9"/>
      <c r="D113" s="10" t="s">
        <v>268</v>
      </c>
      <c r="E113" s="11" t="s">
        <v>102</v>
      </c>
      <c r="F113" s="11" t="s">
        <v>102</v>
      </c>
      <c r="G113" s="11" t="s">
        <v>102</v>
      </c>
      <c r="H113" s="11" t="s">
        <v>268</v>
      </c>
      <c r="I113" s="11" t="s">
        <v>102</v>
      </c>
      <c r="J113" s="11" t="s">
        <v>102</v>
      </c>
      <c r="K113" s="11" t="s">
        <v>102</v>
      </c>
      <c r="L113" s="11" t="s">
        <v>102</v>
      </c>
      <c r="M113" s="11" t="s">
        <v>102</v>
      </c>
      <c r="N113" s="11" t="s">
        <v>102</v>
      </c>
      <c r="O113" s="149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>
        <v>2</v>
      </c>
    </row>
    <row r="114" spans="1:65">
      <c r="A114" s="29"/>
      <c r="B114" s="19"/>
      <c r="C114" s="9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149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3</v>
      </c>
    </row>
    <row r="115" spans="1:65">
      <c r="A115" s="29"/>
      <c r="B115" s="18">
        <v>1</v>
      </c>
      <c r="C115" s="14">
        <v>1</v>
      </c>
      <c r="D115" s="21">
        <v>2.2000000000000002</v>
      </c>
      <c r="E115" s="143">
        <v>3.54</v>
      </c>
      <c r="F115" s="143">
        <v>1.44521978227179</v>
      </c>
      <c r="G115" s="21">
        <v>1.9607721011752199</v>
      </c>
      <c r="H115" s="143">
        <v>2</v>
      </c>
      <c r="I115" s="21">
        <v>2.2000000000000002</v>
      </c>
      <c r="J115" s="21">
        <v>1.8</v>
      </c>
      <c r="K115" s="21">
        <v>2.2000000000000002</v>
      </c>
      <c r="L115" s="21">
        <v>2.1150090045175363</v>
      </c>
      <c r="M115" s="21">
        <v>2.2000000000000002</v>
      </c>
      <c r="N115" s="21">
        <v>2.1</v>
      </c>
      <c r="O115" s="149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1</v>
      </c>
    </row>
    <row r="116" spans="1:65">
      <c r="A116" s="29"/>
      <c r="B116" s="19">
        <v>1</v>
      </c>
      <c r="C116" s="9">
        <v>2</v>
      </c>
      <c r="D116" s="11">
        <v>2.2000000000000002</v>
      </c>
      <c r="E116" s="144">
        <v>3.59</v>
      </c>
      <c r="F116" s="144">
        <v>1.6505299361349601</v>
      </c>
      <c r="G116" s="11">
        <v>1.92652631954634</v>
      </c>
      <c r="H116" s="144">
        <v>2</v>
      </c>
      <c r="I116" s="145">
        <v>1.7</v>
      </c>
      <c r="J116" s="11">
        <v>1.9</v>
      </c>
      <c r="K116" s="11">
        <v>2.1</v>
      </c>
      <c r="L116" s="11">
        <v>2.2414212435031842</v>
      </c>
      <c r="M116" s="11">
        <v>2.2000000000000002</v>
      </c>
      <c r="N116" s="11">
        <v>2.1</v>
      </c>
      <c r="O116" s="149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 t="e">
        <v>#N/A</v>
      </c>
    </row>
    <row r="117" spans="1:65">
      <c r="A117" s="29"/>
      <c r="B117" s="19">
        <v>1</v>
      </c>
      <c r="C117" s="9">
        <v>3</v>
      </c>
      <c r="D117" s="11">
        <v>2.2000000000000002</v>
      </c>
      <c r="E117" s="144">
        <v>3.38</v>
      </c>
      <c r="F117" s="144">
        <v>1.63622571572714</v>
      </c>
      <c r="G117" s="11">
        <v>1.9067706135903999</v>
      </c>
      <c r="H117" s="144">
        <v>2</v>
      </c>
      <c r="I117" s="11">
        <v>2.2999999999999998</v>
      </c>
      <c r="J117" s="11">
        <v>1.9</v>
      </c>
      <c r="K117" s="11">
        <v>2.2000000000000002</v>
      </c>
      <c r="L117" s="11">
        <v>2.2032954701320824</v>
      </c>
      <c r="M117" s="11">
        <v>2.2000000000000002</v>
      </c>
      <c r="N117" s="11">
        <v>2</v>
      </c>
      <c r="O117" s="149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16</v>
      </c>
    </row>
    <row r="118" spans="1:65">
      <c r="A118" s="29"/>
      <c r="B118" s="19">
        <v>1</v>
      </c>
      <c r="C118" s="9">
        <v>4</v>
      </c>
      <c r="D118" s="11">
        <v>2.2999999999999998</v>
      </c>
      <c r="E118" s="144">
        <v>3.45</v>
      </c>
      <c r="F118" s="144">
        <v>1.5555705917082601</v>
      </c>
      <c r="G118" s="11">
        <v>1.9027937602370999</v>
      </c>
      <c r="H118" s="144">
        <v>2</v>
      </c>
      <c r="I118" s="11">
        <v>2.2000000000000002</v>
      </c>
      <c r="J118" s="11">
        <v>1.9</v>
      </c>
      <c r="K118" s="11">
        <v>2.2000000000000002</v>
      </c>
      <c r="L118" s="11">
        <v>2.0435708926335581</v>
      </c>
      <c r="M118" s="11">
        <v>2.2000000000000002</v>
      </c>
      <c r="N118" s="11">
        <v>2.1</v>
      </c>
      <c r="O118" s="149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2.0930661442793723</v>
      </c>
    </row>
    <row r="119" spans="1:65">
      <c r="A119" s="29"/>
      <c r="B119" s="19">
        <v>1</v>
      </c>
      <c r="C119" s="9">
        <v>5</v>
      </c>
      <c r="D119" s="11">
        <v>2.2000000000000002</v>
      </c>
      <c r="E119" s="144">
        <v>3.63</v>
      </c>
      <c r="F119" s="144">
        <v>1.5137462311224001</v>
      </c>
      <c r="G119" s="11">
        <v>1.8999620585269901</v>
      </c>
      <c r="H119" s="144">
        <v>2</v>
      </c>
      <c r="I119" s="11">
        <v>2.2999999999999998</v>
      </c>
      <c r="J119" s="11">
        <v>1.9</v>
      </c>
      <c r="K119" s="11">
        <v>2.2000000000000002</v>
      </c>
      <c r="L119" s="11">
        <v>1.8999018018196334</v>
      </c>
      <c r="M119" s="11">
        <v>2.2000000000000002</v>
      </c>
      <c r="N119" s="11">
        <v>2.1</v>
      </c>
      <c r="O119" s="149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17</v>
      </c>
    </row>
    <row r="120" spans="1:65">
      <c r="A120" s="29"/>
      <c r="B120" s="19">
        <v>1</v>
      </c>
      <c r="C120" s="9">
        <v>6</v>
      </c>
      <c r="D120" s="11">
        <v>2.2000000000000002</v>
      </c>
      <c r="E120" s="144">
        <v>3.48</v>
      </c>
      <c r="F120" s="144">
        <v>1.47847760875474</v>
      </c>
      <c r="G120" s="11">
        <v>1.9335386757382798</v>
      </c>
      <c r="H120" s="144">
        <v>2</v>
      </c>
      <c r="I120" s="11">
        <v>2.2999999999999998</v>
      </c>
      <c r="J120" s="11">
        <v>1.8</v>
      </c>
      <c r="K120" s="11">
        <v>2.1</v>
      </c>
      <c r="L120" s="11">
        <v>1.8736129839895324</v>
      </c>
      <c r="M120" s="11">
        <v>2</v>
      </c>
      <c r="N120" s="11">
        <v>2.1</v>
      </c>
      <c r="O120" s="149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5"/>
    </row>
    <row r="121" spans="1:65">
      <c r="A121" s="29"/>
      <c r="B121" s="20" t="s">
        <v>257</v>
      </c>
      <c r="C121" s="12"/>
      <c r="D121" s="22">
        <v>2.2166666666666668</v>
      </c>
      <c r="E121" s="22">
        <v>3.5116666666666667</v>
      </c>
      <c r="F121" s="22">
        <v>1.5466283109532153</v>
      </c>
      <c r="G121" s="22">
        <v>1.9217272548023885</v>
      </c>
      <c r="H121" s="22">
        <v>2</v>
      </c>
      <c r="I121" s="22">
        <v>2.1666666666666665</v>
      </c>
      <c r="J121" s="22">
        <v>1.8666666666666669</v>
      </c>
      <c r="K121" s="22">
        <v>2.166666666666667</v>
      </c>
      <c r="L121" s="22">
        <v>2.0628018994325878</v>
      </c>
      <c r="M121" s="22">
        <v>2.1666666666666665</v>
      </c>
      <c r="N121" s="22">
        <v>2.0833333333333335</v>
      </c>
      <c r="O121" s="149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29"/>
      <c r="B122" s="3" t="s">
        <v>258</v>
      </c>
      <c r="C122" s="28"/>
      <c r="D122" s="11">
        <v>2.2000000000000002</v>
      </c>
      <c r="E122" s="11">
        <v>3.51</v>
      </c>
      <c r="F122" s="11">
        <v>1.5346584114153301</v>
      </c>
      <c r="G122" s="11">
        <v>1.9166484665683701</v>
      </c>
      <c r="H122" s="11">
        <v>2</v>
      </c>
      <c r="I122" s="11">
        <v>2.25</v>
      </c>
      <c r="J122" s="11">
        <v>1.9</v>
      </c>
      <c r="K122" s="11">
        <v>2.2000000000000002</v>
      </c>
      <c r="L122" s="11">
        <v>2.0792899485755472</v>
      </c>
      <c r="M122" s="11">
        <v>2.2000000000000002</v>
      </c>
      <c r="N122" s="11">
        <v>2.1</v>
      </c>
      <c r="O122" s="149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29"/>
      <c r="B123" s="3" t="s">
        <v>259</v>
      </c>
      <c r="C123" s="28"/>
      <c r="D123" s="23">
        <v>4.0824829046386159E-2</v>
      </c>
      <c r="E123" s="23">
        <v>9.2826002104295424E-2</v>
      </c>
      <c r="F123" s="23">
        <v>8.3561529564996795E-2</v>
      </c>
      <c r="G123" s="23">
        <v>2.3421967538719043E-2</v>
      </c>
      <c r="H123" s="23">
        <v>0</v>
      </c>
      <c r="I123" s="23">
        <v>0.2338090388900024</v>
      </c>
      <c r="J123" s="23">
        <v>5.1639777949432156E-2</v>
      </c>
      <c r="K123" s="23">
        <v>5.1639777949432274E-2</v>
      </c>
      <c r="L123" s="23">
        <v>0.15301477997683022</v>
      </c>
      <c r="M123" s="23">
        <v>8.1649658092772678E-2</v>
      </c>
      <c r="N123" s="23">
        <v>4.0824829046386339E-2</v>
      </c>
      <c r="O123" s="199"/>
      <c r="P123" s="200"/>
      <c r="Q123" s="200"/>
      <c r="R123" s="200"/>
      <c r="S123" s="200"/>
      <c r="T123" s="200"/>
      <c r="U123" s="200"/>
      <c r="V123" s="200"/>
      <c r="W123" s="200"/>
      <c r="X123" s="200"/>
      <c r="Y123" s="200"/>
      <c r="Z123" s="200"/>
      <c r="AA123" s="200"/>
      <c r="AB123" s="200"/>
      <c r="AC123" s="200"/>
      <c r="AD123" s="200"/>
      <c r="AE123" s="200"/>
      <c r="AF123" s="200"/>
      <c r="AG123" s="200"/>
      <c r="AH123" s="200"/>
      <c r="AI123" s="200"/>
      <c r="AJ123" s="200"/>
      <c r="AK123" s="200"/>
      <c r="AL123" s="200"/>
      <c r="AM123" s="200"/>
      <c r="AN123" s="200"/>
      <c r="AO123" s="200"/>
      <c r="AP123" s="200"/>
      <c r="AQ123" s="200"/>
      <c r="AR123" s="200"/>
      <c r="AS123" s="200"/>
      <c r="AT123" s="200"/>
      <c r="AU123" s="200"/>
      <c r="AV123" s="200"/>
      <c r="AW123" s="200"/>
      <c r="AX123" s="200"/>
      <c r="AY123" s="200"/>
      <c r="AZ123" s="200"/>
      <c r="BA123" s="200"/>
      <c r="BB123" s="200"/>
      <c r="BC123" s="200"/>
      <c r="BD123" s="200"/>
      <c r="BE123" s="200"/>
      <c r="BF123" s="200"/>
      <c r="BG123" s="200"/>
      <c r="BH123" s="200"/>
      <c r="BI123" s="200"/>
      <c r="BJ123" s="200"/>
      <c r="BK123" s="200"/>
      <c r="BL123" s="200"/>
      <c r="BM123" s="56"/>
    </row>
    <row r="124" spans="1:65">
      <c r="A124" s="29"/>
      <c r="B124" s="3" t="s">
        <v>86</v>
      </c>
      <c r="C124" s="28"/>
      <c r="D124" s="13">
        <v>1.8417216111151651E-2</v>
      </c>
      <c r="E124" s="13">
        <v>2.643360287735038E-2</v>
      </c>
      <c r="F124" s="13">
        <v>5.4028190854398819E-2</v>
      </c>
      <c r="G124" s="13">
        <v>1.2187976977579749E-2</v>
      </c>
      <c r="H124" s="13">
        <v>0</v>
      </c>
      <c r="I124" s="13">
        <v>0.10791186410307804</v>
      </c>
      <c r="J124" s="13">
        <v>2.7664166758624365E-2</v>
      </c>
      <c r="K124" s="13">
        <v>2.3833743668968739E-2</v>
      </c>
      <c r="L124" s="13">
        <v>7.4178126372154193E-2</v>
      </c>
      <c r="M124" s="13">
        <v>3.7684457581279703E-2</v>
      </c>
      <c r="N124" s="13">
        <v>1.959591794226544E-2</v>
      </c>
      <c r="O124" s="149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5"/>
    </row>
    <row r="125" spans="1:65">
      <c r="A125" s="29"/>
      <c r="B125" s="3" t="s">
        <v>260</v>
      </c>
      <c r="C125" s="28"/>
      <c r="D125" s="13">
        <v>5.9052372867007152E-2</v>
      </c>
      <c r="E125" s="13">
        <v>0.67776191701562705</v>
      </c>
      <c r="F125" s="13">
        <v>-0.26107050406392751</v>
      </c>
      <c r="G125" s="13">
        <v>-8.1860236450374879E-2</v>
      </c>
      <c r="H125" s="13">
        <v>-4.4464024480895814E-2</v>
      </c>
      <c r="I125" s="13">
        <v>3.5163973479029442E-2</v>
      </c>
      <c r="J125" s="13">
        <v>-0.10816642284883604</v>
      </c>
      <c r="K125" s="13">
        <v>3.5163973479029664E-2</v>
      </c>
      <c r="L125" s="13">
        <v>-1.4459287361510587E-2</v>
      </c>
      <c r="M125" s="13">
        <v>3.5163973479029442E-2</v>
      </c>
      <c r="N125" s="13">
        <v>-4.6500255009330749E-3</v>
      </c>
      <c r="O125" s="149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29"/>
      <c r="B126" s="45" t="s">
        <v>261</v>
      </c>
      <c r="C126" s="46"/>
      <c r="D126" s="44">
        <v>0.8</v>
      </c>
      <c r="E126" s="44">
        <v>12.15</v>
      </c>
      <c r="F126" s="44">
        <v>5.07</v>
      </c>
      <c r="G126" s="44">
        <v>1.78</v>
      </c>
      <c r="H126" s="44" t="s">
        <v>262</v>
      </c>
      <c r="I126" s="44">
        <v>0.37</v>
      </c>
      <c r="J126" s="44">
        <v>2.2599999999999998</v>
      </c>
      <c r="K126" s="44">
        <v>0.37</v>
      </c>
      <c r="L126" s="44">
        <v>0.55000000000000004</v>
      </c>
      <c r="M126" s="44">
        <v>0.37</v>
      </c>
      <c r="N126" s="44">
        <v>0.37</v>
      </c>
      <c r="O126" s="149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B127" s="30" t="s">
        <v>272</v>
      </c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BM127" s="55"/>
    </row>
    <row r="128" spans="1:65">
      <c r="BM128" s="55"/>
    </row>
    <row r="129" spans="1:65" ht="15">
      <c r="B129" s="8" t="s">
        <v>445</v>
      </c>
      <c r="BM129" s="27" t="s">
        <v>66</v>
      </c>
    </row>
    <row r="130" spans="1:65" ht="15">
      <c r="A130" s="24" t="s">
        <v>50</v>
      </c>
      <c r="B130" s="18" t="s">
        <v>111</v>
      </c>
      <c r="C130" s="15" t="s">
        <v>112</v>
      </c>
      <c r="D130" s="16" t="s">
        <v>222</v>
      </c>
      <c r="E130" s="17" t="s">
        <v>222</v>
      </c>
      <c r="F130" s="17" t="s">
        <v>222</v>
      </c>
      <c r="G130" s="17" t="s">
        <v>222</v>
      </c>
      <c r="H130" s="17" t="s">
        <v>222</v>
      </c>
      <c r="I130" s="17" t="s">
        <v>222</v>
      </c>
      <c r="J130" s="17" t="s">
        <v>222</v>
      </c>
      <c r="K130" s="17" t="s">
        <v>222</v>
      </c>
      <c r="L130" s="17" t="s">
        <v>222</v>
      </c>
      <c r="M130" s="17" t="s">
        <v>222</v>
      </c>
      <c r="N130" s="17" t="s">
        <v>222</v>
      </c>
      <c r="O130" s="17" t="s">
        <v>222</v>
      </c>
      <c r="P130" s="17" t="s">
        <v>222</v>
      </c>
      <c r="Q130" s="17" t="s">
        <v>222</v>
      </c>
      <c r="R130" s="17" t="s">
        <v>222</v>
      </c>
      <c r="S130" s="17" t="s">
        <v>222</v>
      </c>
      <c r="T130" s="149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1</v>
      </c>
    </row>
    <row r="131" spans="1:65">
      <c r="A131" s="29"/>
      <c r="B131" s="19" t="s">
        <v>223</v>
      </c>
      <c r="C131" s="9" t="s">
        <v>223</v>
      </c>
      <c r="D131" s="147" t="s">
        <v>225</v>
      </c>
      <c r="E131" s="148" t="s">
        <v>226</v>
      </c>
      <c r="F131" s="148" t="s">
        <v>227</v>
      </c>
      <c r="G131" s="148" t="s">
        <v>229</v>
      </c>
      <c r="H131" s="148" t="s">
        <v>230</v>
      </c>
      <c r="I131" s="148" t="s">
        <v>231</v>
      </c>
      <c r="J131" s="148" t="s">
        <v>234</v>
      </c>
      <c r="K131" s="148" t="s">
        <v>235</v>
      </c>
      <c r="L131" s="148" t="s">
        <v>236</v>
      </c>
      <c r="M131" s="148" t="s">
        <v>263</v>
      </c>
      <c r="N131" s="148" t="s">
        <v>237</v>
      </c>
      <c r="O131" s="148" t="s">
        <v>238</v>
      </c>
      <c r="P131" s="148" t="s">
        <v>240</v>
      </c>
      <c r="Q131" s="148" t="s">
        <v>242</v>
      </c>
      <c r="R131" s="148" t="s">
        <v>243</v>
      </c>
      <c r="S131" s="148" t="s">
        <v>244</v>
      </c>
      <c r="T131" s="149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 t="s">
        <v>1</v>
      </c>
    </row>
    <row r="132" spans="1:65">
      <c r="A132" s="29"/>
      <c r="B132" s="19"/>
      <c r="C132" s="9"/>
      <c r="D132" s="10" t="s">
        <v>268</v>
      </c>
      <c r="E132" s="11" t="s">
        <v>102</v>
      </c>
      <c r="F132" s="11" t="s">
        <v>103</v>
      </c>
      <c r="G132" s="11" t="s">
        <v>268</v>
      </c>
      <c r="H132" s="11" t="s">
        <v>103</v>
      </c>
      <c r="I132" s="11" t="s">
        <v>103</v>
      </c>
      <c r="J132" s="11" t="s">
        <v>103</v>
      </c>
      <c r="K132" s="11" t="s">
        <v>102</v>
      </c>
      <c r="L132" s="11" t="s">
        <v>103</v>
      </c>
      <c r="M132" s="11" t="s">
        <v>103</v>
      </c>
      <c r="N132" s="11" t="s">
        <v>103</v>
      </c>
      <c r="O132" s="11" t="s">
        <v>103</v>
      </c>
      <c r="P132" s="11" t="s">
        <v>100</v>
      </c>
      <c r="Q132" s="11" t="s">
        <v>103</v>
      </c>
      <c r="R132" s="11" t="s">
        <v>102</v>
      </c>
      <c r="S132" s="11" t="s">
        <v>103</v>
      </c>
      <c r="T132" s="149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3</v>
      </c>
    </row>
    <row r="133" spans="1:65">
      <c r="A133" s="29"/>
      <c r="B133" s="19"/>
      <c r="C133" s="9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149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3</v>
      </c>
    </row>
    <row r="134" spans="1:65">
      <c r="A134" s="29"/>
      <c r="B134" s="18">
        <v>1</v>
      </c>
      <c r="C134" s="14">
        <v>1</v>
      </c>
      <c r="D134" s="198">
        <v>0.89999999999999991</v>
      </c>
      <c r="E134" s="197">
        <v>0.86</v>
      </c>
      <c r="F134" s="197">
        <v>0.96838299999999988</v>
      </c>
      <c r="G134" s="197">
        <v>1.01</v>
      </c>
      <c r="H134" s="197">
        <v>1.0900000000000001</v>
      </c>
      <c r="I134" s="198">
        <v>1.1000000000000001</v>
      </c>
      <c r="J134" s="197">
        <v>0.95099999999999996</v>
      </c>
      <c r="K134" s="198">
        <v>1</v>
      </c>
      <c r="L134" s="198">
        <v>1.4650000000000001</v>
      </c>
      <c r="M134" s="197">
        <v>0.91500000000000004</v>
      </c>
      <c r="N134" s="198">
        <v>1</v>
      </c>
      <c r="O134" s="197">
        <v>0.95130000000000003</v>
      </c>
      <c r="P134" s="197">
        <v>0.98632303184956061</v>
      </c>
      <c r="Q134" s="197">
        <v>0.95037990630166447</v>
      </c>
      <c r="R134" s="197">
        <v>0.94210000000000005</v>
      </c>
      <c r="S134" s="198">
        <v>0.90000000000000013</v>
      </c>
      <c r="T134" s="199"/>
      <c r="U134" s="200"/>
      <c r="V134" s="200"/>
      <c r="W134" s="200"/>
      <c r="X134" s="200"/>
      <c r="Y134" s="200"/>
      <c r="Z134" s="200"/>
      <c r="AA134" s="200"/>
      <c r="AB134" s="200"/>
      <c r="AC134" s="200"/>
      <c r="AD134" s="200"/>
      <c r="AE134" s="200"/>
      <c r="AF134" s="200"/>
      <c r="AG134" s="200"/>
      <c r="AH134" s="200"/>
      <c r="AI134" s="200"/>
      <c r="AJ134" s="200"/>
      <c r="AK134" s="200"/>
      <c r="AL134" s="200"/>
      <c r="AM134" s="200"/>
      <c r="AN134" s="200"/>
      <c r="AO134" s="200"/>
      <c r="AP134" s="200"/>
      <c r="AQ134" s="200"/>
      <c r="AR134" s="200"/>
      <c r="AS134" s="200"/>
      <c r="AT134" s="200"/>
      <c r="AU134" s="200"/>
      <c r="AV134" s="200"/>
      <c r="AW134" s="200"/>
      <c r="AX134" s="200"/>
      <c r="AY134" s="200"/>
      <c r="AZ134" s="200"/>
      <c r="BA134" s="200"/>
      <c r="BB134" s="200"/>
      <c r="BC134" s="200"/>
      <c r="BD134" s="200"/>
      <c r="BE134" s="200"/>
      <c r="BF134" s="200"/>
      <c r="BG134" s="200"/>
      <c r="BH134" s="200"/>
      <c r="BI134" s="200"/>
      <c r="BJ134" s="200"/>
      <c r="BK134" s="200"/>
      <c r="BL134" s="200"/>
      <c r="BM134" s="201">
        <v>1</v>
      </c>
    </row>
    <row r="135" spans="1:65">
      <c r="A135" s="29"/>
      <c r="B135" s="19">
        <v>1</v>
      </c>
      <c r="C135" s="9">
        <v>2</v>
      </c>
      <c r="D135" s="203">
        <v>0.89999999999999991</v>
      </c>
      <c r="E135" s="23">
        <v>0.89</v>
      </c>
      <c r="F135" s="23">
        <v>0.98070199999999996</v>
      </c>
      <c r="G135" s="23">
        <v>1.01</v>
      </c>
      <c r="H135" s="204">
        <v>1.1499999999999999</v>
      </c>
      <c r="I135" s="203">
        <v>1</v>
      </c>
      <c r="J135" s="23">
        <v>0.92900000000000005</v>
      </c>
      <c r="K135" s="203">
        <v>0.90000000000000013</v>
      </c>
      <c r="L135" s="203">
        <v>1.4790000000000001</v>
      </c>
      <c r="M135" s="23">
        <v>0.95799999999999996</v>
      </c>
      <c r="N135" s="203">
        <v>1</v>
      </c>
      <c r="O135" s="23">
        <v>0.97940000000000005</v>
      </c>
      <c r="P135" s="23">
        <v>1.0075714254860892</v>
      </c>
      <c r="Q135" s="23">
        <v>0.93858890254756711</v>
      </c>
      <c r="R135" s="23">
        <v>0.96240000000000003</v>
      </c>
      <c r="S135" s="203">
        <v>0.90000000000000013</v>
      </c>
      <c r="T135" s="199"/>
      <c r="U135" s="200"/>
      <c r="V135" s="200"/>
      <c r="W135" s="200"/>
      <c r="X135" s="200"/>
      <c r="Y135" s="200"/>
      <c r="Z135" s="200"/>
      <c r="AA135" s="200"/>
      <c r="AB135" s="200"/>
      <c r="AC135" s="200"/>
      <c r="AD135" s="200"/>
      <c r="AE135" s="200"/>
      <c r="AF135" s="200"/>
      <c r="AG135" s="200"/>
      <c r="AH135" s="200"/>
      <c r="AI135" s="200"/>
      <c r="AJ135" s="200"/>
      <c r="AK135" s="200"/>
      <c r="AL135" s="200"/>
      <c r="AM135" s="200"/>
      <c r="AN135" s="200"/>
      <c r="AO135" s="200"/>
      <c r="AP135" s="200"/>
      <c r="AQ135" s="200"/>
      <c r="AR135" s="200"/>
      <c r="AS135" s="200"/>
      <c r="AT135" s="200"/>
      <c r="AU135" s="200"/>
      <c r="AV135" s="200"/>
      <c r="AW135" s="200"/>
      <c r="AX135" s="200"/>
      <c r="AY135" s="200"/>
      <c r="AZ135" s="200"/>
      <c r="BA135" s="200"/>
      <c r="BB135" s="200"/>
      <c r="BC135" s="200"/>
      <c r="BD135" s="200"/>
      <c r="BE135" s="200"/>
      <c r="BF135" s="200"/>
      <c r="BG135" s="200"/>
      <c r="BH135" s="200"/>
      <c r="BI135" s="200"/>
      <c r="BJ135" s="200"/>
      <c r="BK135" s="200"/>
      <c r="BL135" s="200"/>
      <c r="BM135" s="201" t="e">
        <v>#N/A</v>
      </c>
    </row>
    <row r="136" spans="1:65">
      <c r="A136" s="29"/>
      <c r="B136" s="19">
        <v>1</v>
      </c>
      <c r="C136" s="9">
        <v>3</v>
      </c>
      <c r="D136" s="203">
        <v>0.89999999999999991</v>
      </c>
      <c r="E136" s="23">
        <v>0.90000000000000013</v>
      </c>
      <c r="F136" s="23">
        <v>0.96794400000000014</v>
      </c>
      <c r="G136" s="23">
        <v>1.02</v>
      </c>
      <c r="H136" s="23">
        <v>1.1100000000000001</v>
      </c>
      <c r="I136" s="203">
        <v>1</v>
      </c>
      <c r="J136" s="23">
        <v>0.97199999999999998</v>
      </c>
      <c r="K136" s="203">
        <v>0.90000000000000013</v>
      </c>
      <c r="L136" s="203">
        <v>1.494</v>
      </c>
      <c r="M136" s="23">
        <v>0.91500000000000004</v>
      </c>
      <c r="N136" s="203">
        <v>1</v>
      </c>
      <c r="O136" s="23">
        <v>0.94379999999999997</v>
      </c>
      <c r="P136" s="23">
        <v>1.0076600517440015</v>
      </c>
      <c r="Q136" s="23">
        <v>0.94944059620339027</v>
      </c>
      <c r="R136" s="23">
        <v>0.93389999999999995</v>
      </c>
      <c r="S136" s="203">
        <v>0.90000000000000013</v>
      </c>
      <c r="T136" s="199"/>
      <c r="U136" s="200"/>
      <c r="V136" s="200"/>
      <c r="W136" s="200"/>
      <c r="X136" s="200"/>
      <c r="Y136" s="200"/>
      <c r="Z136" s="200"/>
      <c r="AA136" s="200"/>
      <c r="AB136" s="200"/>
      <c r="AC136" s="200"/>
      <c r="AD136" s="200"/>
      <c r="AE136" s="200"/>
      <c r="AF136" s="200"/>
      <c r="AG136" s="200"/>
      <c r="AH136" s="200"/>
      <c r="AI136" s="200"/>
      <c r="AJ136" s="200"/>
      <c r="AK136" s="200"/>
      <c r="AL136" s="200"/>
      <c r="AM136" s="200"/>
      <c r="AN136" s="200"/>
      <c r="AO136" s="200"/>
      <c r="AP136" s="200"/>
      <c r="AQ136" s="200"/>
      <c r="AR136" s="200"/>
      <c r="AS136" s="200"/>
      <c r="AT136" s="200"/>
      <c r="AU136" s="200"/>
      <c r="AV136" s="200"/>
      <c r="AW136" s="200"/>
      <c r="AX136" s="200"/>
      <c r="AY136" s="200"/>
      <c r="AZ136" s="200"/>
      <c r="BA136" s="200"/>
      <c r="BB136" s="200"/>
      <c r="BC136" s="200"/>
      <c r="BD136" s="200"/>
      <c r="BE136" s="200"/>
      <c r="BF136" s="200"/>
      <c r="BG136" s="200"/>
      <c r="BH136" s="200"/>
      <c r="BI136" s="200"/>
      <c r="BJ136" s="200"/>
      <c r="BK136" s="200"/>
      <c r="BL136" s="200"/>
      <c r="BM136" s="201">
        <v>16</v>
      </c>
    </row>
    <row r="137" spans="1:65">
      <c r="A137" s="29"/>
      <c r="B137" s="19">
        <v>1</v>
      </c>
      <c r="C137" s="9">
        <v>4</v>
      </c>
      <c r="D137" s="203">
        <v>0.89999999999999991</v>
      </c>
      <c r="E137" s="23">
        <v>0.90000000000000013</v>
      </c>
      <c r="F137" s="23">
        <v>1.0012890000000001</v>
      </c>
      <c r="G137" s="23">
        <v>1.02</v>
      </c>
      <c r="H137" s="23">
        <v>1.08</v>
      </c>
      <c r="I137" s="203">
        <v>1</v>
      </c>
      <c r="J137" s="23">
        <v>0.97899999999999998</v>
      </c>
      <c r="K137" s="203">
        <v>0.90000000000000013</v>
      </c>
      <c r="L137" s="203">
        <v>1.5009999999999999</v>
      </c>
      <c r="M137" s="23">
        <v>0.94299999999999995</v>
      </c>
      <c r="N137" s="203">
        <v>1</v>
      </c>
      <c r="O137" s="23">
        <v>0.94099999999999995</v>
      </c>
      <c r="P137" s="23">
        <v>0.98214430989524759</v>
      </c>
      <c r="Q137" s="23">
        <v>0.92766122751943714</v>
      </c>
      <c r="R137" s="23">
        <v>0.93769999999999998</v>
      </c>
      <c r="S137" s="203">
        <v>0.90000000000000013</v>
      </c>
      <c r="T137" s="199"/>
      <c r="U137" s="200"/>
      <c r="V137" s="200"/>
      <c r="W137" s="200"/>
      <c r="X137" s="200"/>
      <c r="Y137" s="200"/>
      <c r="Z137" s="200"/>
      <c r="AA137" s="200"/>
      <c r="AB137" s="200"/>
      <c r="AC137" s="200"/>
      <c r="AD137" s="200"/>
      <c r="AE137" s="200"/>
      <c r="AF137" s="200"/>
      <c r="AG137" s="200"/>
      <c r="AH137" s="200"/>
      <c r="AI137" s="200"/>
      <c r="AJ137" s="200"/>
      <c r="AK137" s="200"/>
      <c r="AL137" s="200"/>
      <c r="AM137" s="200"/>
      <c r="AN137" s="200"/>
      <c r="AO137" s="200"/>
      <c r="AP137" s="200"/>
      <c r="AQ137" s="200"/>
      <c r="AR137" s="200"/>
      <c r="AS137" s="200"/>
      <c r="AT137" s="200"/>
      <c r="AU137" s="200"/>
      <c r="AV137" s="200"/>
      <c r="AW137" s="200"/>
      <c r="AX137" s="200"/>
      <c r="AY137" s="200"/>
      <c r="AZ137" s="200"/>
      <c r="BA137" s="200"/>
      <c r="BB137" s="200"/>
      <c r="BC137" s="200"/>
      <c r="BD137" s="200"/>
      <c r="BE137" s="200"/>
      <c r="BF137" s="200"/>
      <c r="BG137" s="200"/>
      <c r="BH137" s="200"/>
      <c r="BI137" s="200"/>
      <c r="BJ137" s="200"/>
      <c r="BK137" s="200"/>
      <c r="BL137" s="200"/>
      <c r="BM137" s="201">
        <v>0.97203869839836732</v>
      </c>
    </row>
    <row r="138" spans="1:65">
      <c r="A138" s="29"/>
      <c r="B138" s="19">
        <v>1</v>
      </c>
      <c r="C138" s="9">
        <v>5</v>
      </c>
      <c r="D138" s="203">
        <v>0.89999999999999991</v>
      </c>
      <c r="E138" s="23">
        <v>0.91</v>
      </c>
      <c r="F138" s="23">
        <v>0.98746199999999984</v>
      </c>
      <c r="G138" s="23">
        <v>1.01</v>
      </c>
      <c r="H138" s="23">
        <v>1.1100000000000001</v>
      </c>
      <c r="I138" s="203">
        <v>1</v>
      </c>
      <c r="J138" s="23">
        <v>0.97899999999999998</v>
      </c>
      <c r="K138" s="203">
        <v>0.90000000000000013</v>
      </c>
      <c r="L138" s="203">
        <v>1.458</v>
      </c>
      <c r="M138" s="23">
        <v>0.91500000000000004</v>
      </c>
      <c r="N138" s="203">
        <v>1</v>
      </c>
      <c r="O138" s="23">
        <v>0.94680000000000009</v>
      </c>
      <c r="P138" s="23">
        <v>1.0272060201541657</v>
      </c>
      <c r="Q138" s="23">
        <v>0.92386294215422571</v>
      </c>
      <c r="R138" s="23">
        <v>0.99180000000000001</v>
      </c>
      <c r="S138" s="203">
        <v>0.90000000000000013</v>
      </c>
      <c r="T138" s="199"/>
      <c r="U138" s="200"/>
      <c r="V138" s="200"/>
      <c r="W138" s="200"/>
      <c r="X138" s="200"/>
      <c r="Y138" s="200"/>
      <c r="Z138" s="200"/>
      <c r="AA138" s="200"/>
      <c r="AB138" s="200"/>
      <c r="AC138" s="200"/>
      <c r="AD138" s="200"/>
      <c r="AE138" s="200"/>
      <c r="AF138" s="200"/>
      <c r="AG138" s="200"/>
      <c r="AH138" s="200"/>
      <c r="AI138" s="200"/>
      <c r="AJ138" s="200"/>
      <c r="AK138" s="200"/>
      <c r="AL138" s="200"/>
      <c r="AM138" s="200"/>
      <c r="AN138" s="200"/>
      <c r="AO138" s="200"/>
      <c r="AP138" s="200"/>
      <c r="AQ138" s="200"/>
      <c r="AR138" s="200"/>
      <c r="AS138" s="200"/>
      <c r="AT138" s="200"/>
      <c r="AU138" s="200"/>
      <c r="AV138" s="200"/>
      <c r="AW138" s="200"/>
      <c r="AX138" s="200"/>
      <c r="AY138" s="200"/>
      <c r="AZ138" s="200"/>
      <c r="BA138" s="200"/>
      <c r="BB138" s="200"/>
      <c r="BC138" s="200"/>
      <c r="BD138" s="200"/>
      <c r="BE138" s="200"/>
      <c r="BF138" s="200"/>
      <c r="BG138" s="200"/>
      <c r="BH138" s="200"/>
      <c r="BI138" s="200"/>
      <c r="BJ138" s="200"/>
      <c r="BK138" s="200"/>
      <c r="BL138" s="200"/>
      <c r="BM138" s="201">
        <v>18</v>
      </c>
    </row>
    <row r="139" spans="1:65">
      <c r="A139" s="29"/>
      <c r="B139" s="19">
        <v>1</v>
      </c>
      <c r="C139" s="9">
        <v>6</v>
      </c>
      <c r="D139" s="203">
        <v>0.89999999999999991</v>
      </c>
      <c r="E139" s="23">
        <v>0.90000000000000013</v>
      </c>
      <c r="F139" s="23">
        <v>1.00013</v>
      </c>
      <c r="G139" s="23">
        <v>1</v>
      </c>
      <c r="H139" s="23">
        <v>1.05</v>
      </c>
      <c r="I139" s="203">
        <v>1</v>
      </c>
      <c r="J139" s="23">
        <v>1.0149999999999999</v>
      </c>
      <c r="K139" s="203">
        <v>0.90000000000000013</v>
      </c>
      <c r="L139" s="203">
        <v>1.508</v>
      </c>
      <c r="M139" s="23">
        <v>0.91500000000000004</v>
      </c>
      <c r="N139" s="203">
        <v>1</v>
      </c>
      <c r="O139" s="23">
        <v>0.94230000000000014</v>
      </c>
      <c r="P139" s="23">
        <v>0.99744854641043934</v>
      </c>
      <c r="Q139" s="23">
        <v>0.92584775667226316</v>
      </c>
      <c r="R139" s="23">
        <v>0.97670000000000001</v>
      </c>
      <c r="S139" s="203">
        <v>0.90000000000000013</v>
      </c>
      <c r="T139" s="199"/>
      <c r="U139" s="200"/>
      <c r="V139" s="200"/>
      <c r="W139" s="200"/>
      <c r="X139" s="200"/>
      <c r="Y139" s="200"/>
      <c r="Z139" s="200"/>
      <c r="AA139" s="200"/>
      <c r="AB139" s="200"/>
      <c r="AC139" s="200"/>
      <c r="AD139" s="200"/>
      <c r="AE139" s="200"/>
      <c r="AF139" s="200"/>
      <c r="AG139" s="200"/>
      <c r="AH139" s="200"/>
      <c r="AI139" s="200"/>
      <c r="AJ139" s="200"/>
      <c r="AK139" s="200"/>
      <c r="AL139" s="200"/>
      <c r="AM139" s="200"/>
      <c r="AN139" s="200"/>
      <c r="AO139" s="200"/>
      <c r="AP139" s="200"/>
      <c r="AQ139" s="200"/>
      <c r="AR139" s="200"/>
      <c r="AS139" s="200"/>
      <c r="AT139" s="200"/>
      <c r="AU139" s="200"/>
      <c r="AV139" s="200"/>
      <c r="AW139" s="200"/>
      <c r="AX139" s="200"/>
      <c r="AY139" s="200"/>
      <c r="AZ139" s="200"/>
      <c r="BA139" s="200"/>
      <c r="BB139" s="200"/>
      <c r="BC139" s="200"/>
      <c r="BD139" s="200"/>
      <c r="BE139" s="200"/>
      <c r="BF139" s="200"/>
      <c r="BG139" s="200"/>
      <c r="BH139" s="200"/>
      <c r="BI139" s="200"/>
      <c r="BJ139" s="200"/>
      <c r="BK139" s="200"/>
      <c r="BL139" s="200"/>
      <c r="BM139" s="56"/>
    </row>
    <row r="140" spans="1:65">
      <c r="A140" s="29"/>
      <c r="B140" s="20" t="s">
        <v>257</v>
      </c>
      <c r="C140" s="12"/>
      <c r="D140" s="205">
        <v>0.9</v>
      </c>
      <c r="E140" s="205">
        <v>0.89333333333333353</v>
      </c>
      <c r="F140" s="205">
        <v>0.98431833333333341</v>
      </c>
      <c r="G140" s="205">
        <v>1.0116666666666667</v>
      </c>
      <c r="H140" s="205">
        <v>1.0983333333333334</v>
      </c>
      <c r="I140" s="205">
        <v>1.0166666666666666</v>
      </c>
      <c r="J140" s="205">
        <v>0.97083333333333321</v>
      </c>
      <c r="K140" s="205">
        <v>0.91666666666666685</v>
      </c>
      <c r="L140" s="205">
        <v>1.4841666666666669</v>
      </c>
      <c r="M140" s="205">
        <v>0.92683333333333351</v>
      </c>
      <c r="N140" s="205">
        <v>1</v>
      </c>
      <c r="O140" s="205">
        <v>0.95076666666666665</v>
      </c>
      <c r="P140" s="205">
        <v>1.0013922309232506</v>
      </c>
      <c r="Q140" s="205">
        <v>0.93596355523309127</v>
      </c>
      <c r="R140" s="205">
        <v>0.95743333333333336</v>
      </c>
      <c r="S140" s="205">
        <v>0.90000000000000024</v>
      </c>
      <c r="T140" s="199"/>
      <c r="U140" s="200"/>
      <c r="V140" s="200"/>
      <c r="W140" s="200"/>
      <c r="X140" s="200"/>
      <c r="Y140" s="200"/>
      <c r="Z140" s="200"/>
      <c r="AA140" s="200"/>
      <c r="AB140" s="200"/>
      <c r="AC140" s="200"/>
      <c r="AD140" s="200"/>
      <c r="AE140" s="200"/>
      <c r="AF140" s="200"/>
      <c r="AG140" s="200"/>
      <c r="AH140" s="200"/>
      <c r="AI140" s="200"/>
      <c r="AJ140" s="200"/>
      <c r="AK140" s="200"/>
      <c r="AL140" s="200"/>
      <c r="AM140" s="200"/>
      <c r="AN140" s="200"/>
      <c r="AO140" s="200"/>
      <c r="AP140" s="200"/>
      <c r="AQ140" s="200"/>
      <c r="AR140" s="200"/>
      <c r="AS140" s="200"/>
      <c r="AT140" s="200"/>
      <c r="AU140" s="200"/>
      <c r="AV140" s="200"/>
      <c r="AW140" s="200"/>
      <c r="AX140" s="200"/>
      <c r="AY140" s="200"/>
      <c r="AZ140" s="200"/>
      <c r="BA140" s="200"/>
      <c r="BB140" s="200"/>
      <c r="BC140" s="200"/>
      <c r="BD140" s="200"/>
      <c r="BE140" s="200"/>
      <c r="BF140" s="200"/>
      <c r="BG140" s="200"/>
      <c r="BH140" s="200"/>
      <c r="BI140" s="200"/>
      <c r="BJ140" s="200"/>
      <c r="BK140" s="200"/>
      <c r="BL140" s="200"/>
      <c r="BM140" s="56"/>
    </row>
    <row r="141" spans="1:65">
      <c r="A141" s="29"/>
      <c r="B141" s="3" t="s">
        <v>258</v>
      </c>
      <c r="C141" s="28"/>
      <c r="D141" s="23">
        <v>0.89999999999999991</v>
      </c>
      <c r="E141" s="23">
        <v>0.90000000000000013</v>
      </c>
      <c r="F141" s="23">
        <v>0.9840819999999999</v>
      </c>
      <c r="G141" s="23">
        <v>1.01</v>
      </c>
      <c r="H141" s="23">
        <v>1.1000000000000001</v>
      </c>
      <c r="I141" s="23">
        <v>1</v>
      </c>
      <c r="J141" s="23">
        <v>0.97550000000000003</v>
      </c>
      <c r="K141" s="23">
        <v>0.90000000000000013</v>
      </c>
      <c r="L141" s="23">
        <v>1.4864999999999999</v>
      </c>
      <c r="M141" s="23">
        <v>0.91500000000000004</v>
      </c>
      <c r="N141" s="23">
        <v>1</v>
      </c>
      <c r="O141" s="23">
        <v>0.94530000000000003</v>
      </c>
      <c r="P141" s="23">
        <v>1.0025099859482642</v>
      </c>
      <c r="Q141" s="23">
        <v>0.93312506503350212</v>
      </c>
      <c r="R141" s="23">
        <v>0.95225000000000004</v>
      </c>
      <c r="S141" s="23">
        <v>0.90000000000000013</v>
      </c>
      <c r="T141" s="199"/>
      <c r="U141" s="200"/>
      <c r="V141" s="200"/>
      <c r="W141" s="200"/>
      <c r="X141" s="200"/>
      <c r="Y141" s="200"/>
      <c r="Z141" s="200"/>
      <c r="AA141" s="200"/>
      <c r="AB141" s="200"/>
      <c r="AC141" s="200"/>
      <c r="AD141" s="200"/>
      <c r="AE141" s="200"/>
      <c r="AF141" s="200"/>
      <c r="AG141" s="200"/>
      <c r="AH141" s="200"/>
      <c r="AI141" s="200"/>
      <c r="AJ141" s="200"/>
      <c r="AK141" s="200"/>
      <c r="AL141" s="200"/>
      <c r="AM141" s="200"/>
      <c r="AN141" s="200"/>
      <c r="AO141" s="200"/>
      <c r="AP141" s="200"/>
      <c r="AQ141" s="200"/>
      <c r="AR141" s="200"/>
      <c r="AS141" s="200"/>
      <c r="AT141" s="200"/>
      <c r="AU141" s="200"/>
      <c r="AV141" s="200"/>
      <c r="AW141" s="200"/>
      <c r="AX141" s="200"/>
      <c r="AY141" s="200"/>
      <c r="AZ141" s="200"/>
      <c r="BA141" s="200"/>
      <c r="BB141" s="200"/>
      <c r="BC141" s="200"/>
      <c r="BD141" s="200"/>
      <c r="BE141" s="200"/>
      <c r="BF141" s="200"/>
      <c r="BG141" s="200"/>
      <c r="BH141" s="200"/>
      <c r="BI141" s="200"/>
      <c r="BJ141" s="200"/>
      <c r="BK141" s="200"/>
      <c r="BL141" s="200"/>
      <c r="BM141" s="56"/>
    </row>
    <row r="142" spans="1:65">
      <c r="A142" s="29"/>
      <c r="B142" s="3" t="s">
        <v>259</v>
      </c>
      <c r="C142" s="28"/>
      <c r="D142" s="23">
        <v>1.2161883888976234E-16</v>
      </c>
      <c r="E142" s="23">
        <v>1.7511900715418305E-2</v>
      </c>
      <c r="F142" s="23">
        <v>1.4717516620227298E-2</v>
      </c>
      <c r="G142" s="23">
        <v>7.5277265270908165E-3</v>
      </c>
      <c r="H142" s="23">
        <v>3.3714487489307381E-2</v>
      </c>
      <c r="I142" s="23">
        <v>4.0824829046386339E-2</v>
      </c>
      <c r="J142" s="23">
        <v>2.9082067785263555E-2</v>
      </c>
      <c r="K142" s="23">
        <v>4.0824829046386249E-2</v>
      </c>
      <c r="L142" s="23">
        <v>2.0133719643092914E-2</v>
      </c>
      <c r="M142" s="23">
        <v>1.8935856639367154E-2</v>
      </c>
      <c r="N142" s="23">
        <v>0</v>
      </c>
      <c r="O142" s="23">
        <v>1.4501678063819612E-2</v>
      </c>
      <c r="P142" s="23">
        <v>1.6473831429900519E-2</v>
      </c>
      <c r="Q142" s="23">
        <v>1.1950206047107882E-2</v>
      </c>
      <c r="R142" s="23">
        <v>2.3474553598879518E-2</v>
      </c>
      <c r="S142" s="23">
        <v>1.2161883888976234E-16</v>
      </c>
      <c r="T142" s="199"/>
      <c r="U142" s="200"/>
      <c r="V142" s="200"/>
      <c r="W142" s="200"/>
      <c r="X142" s="200"/>
      <c r="Y142" s="200"/>
      <c r="Z142" s="200"/>
      <c r="AA142" s="200"/>
      <c r="AB142" s="200"/>
      <c r="AC142" s="200"/>
      <c r="AD142" s="200"/>
      <c r="AE142" s="200"/>
      <c r="AF142" s="200"/>
      <c r="AG142" s="200"/>
      <c r="AH142" s="200"/>
      <c r="AI142" s="200"/>
      <c r="AJ142" s="200"/>
      <c r="AK142" s="200"/>
      <c r="AL142" s="200"/>
      <c r="AM142" s="200"/>
      <c r="AN142" s="200"/>
      <c r="AO142" s="200"/>
      <c r="AP142" s="200"/>
      <c r="AQ142" s="200"/>
      <c r="AR142" s="200"/>
      <c r="AS142" s="200"/>
      <c r="AT142" s="200"/>
      <c r="AU142" s="200"/>
      <c r="AV142" s="200"/>
      <c r="AW142" s="200"/>
      <c r="AX142" s="200"/>
      <c r="AY142" s="200"/>
      <c r="AZ142" s="200"/>
      <c r="BA142" s="200"/>
      <c r="BB142" s="200"/>
      <c r="BC142" s="200"/>
      <c r="BD142" s="200"/>
      <c r="BE142" s="200"/>
      <c r="BF142" s="200"/>
      <c r="BG142" s="200"/>
      <c r="BH142" s="200"/>
      <c r="BI142" s="200"/>
      <c r="BJ142" s="200"/>
      <c r="BK142" s="200"/>
      <c r="BL142" s="200"/>
      <c r="BM142" s="56"/>
    </row>
    <row r="143" spans="1:65">
      <c r="A143" s="29"/>
      <c r="B143" s="3" t="s">
        <v>86</v>
      </c>
      <c r="C143" s="28"/>
      <c r="D143" s="13">
        <v>1.3513204321084704E-16</v>
      </c>
      <c r="E143" s="13">
        <v>1.960287393516974E-2</v>
      </c>
      <c r="F143" s="13">
        <v>1.4951988723391279E-2</v>
      </c>
      <c r="G143" s="13">
        <v>7.4409158422643982E-3</v>
      </c>
      <c r="H143" s="13">
        <v>3.0696043237609147E-2</v>
      </c>
      <c r="I143" s="13">
        <v>4.0155569553822629E-2</v>
      </c>
      <c r="J143" s="13">
        <v>2.9955777976237143E-2</v>
      </c>
      <c r="K143" s="13">
        <v>4.4536177141512263E-2</v>
      </c>
      <c r="L143" s="13">
        <v>1.3565672976817234E-2</v>
      </c>
      <c r="M143" s="13">
        <v>2.0430703081496655E-2</v>
      </c>
      <c r="N143" s="13">
        <v>0</v>
      </c>
      <c r="O143" s="13">
        <v>1.5252615149689315E-2</v>
      </c>
      <c r="P143" s="13">
        <v>1.6450927939307247E-2</v>
      </c>
      <c r="Q143" s="13">
        <v>1.2767811289545154E-2</v>
      </c>
      <c r="R143" s="13">
        <v>2.45182121632972E-2</v>
      </c>
      <c r="S143" s="13">
        <v>1.3513204321084701E-16</v>
      </c>
      <c r="T143" s="149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5"/>
    </row>
    <row r="144" spans="1:65">
      <c r="A144" s="29"/>
      <c r="B144" s="3" t="s">
        <v>260</v>
      </c>
      <c r="C144" s="28"/>
      <c r="D144" s="13">
        <v>-7.4110936650017889E-2</v>
      </c>
      <c r="E144" s="13">
        <v>-8.0969374156313889E-2</v>
      </c>
      <c r="F144" s="13">
        <v>1.26328663202393E-2</v>
      </c>
      <c r="G144" s="13">
        <v>4.0767891580442805E-2</v>
      </c>
      <c r="H144" s="13">
        <v>0.12992757916229292</v>
      </c>
      <c r="I144" s="13">
        <v>4.5911719710164833E-2</v>
      </c>
      <c r="J144" s="13">
        <v>-1.2400381456213472E-3</v>
      </c>
      <c r="K144" s="13">
        <v>-5.6964842884277389E-2</v>
      </c>
      <c r="L144" s="13">
        <v>0.52685964983918354</v>
      </c>
      <c r="M144" s="13">
        <v>-4.6505725687175703E-2</v>
      </c>
      <c r="N144" s="13">
        <v>2.8765625944424444E-2</v>
      </c>
      <c r="O144" s="13">
        <v>-2.1883935039572644E-2</v>
      </c>
      <c r="P144" s="13">
        <v>3.0197905261641456E-2</v>
      </c>
      <c r="Q144" s="13">
        <v>-3.7112867239459946E-2</v>
      </c>
      <c r="R144" s="13">
        <v>-1.5025497533276533E-2</v>
      </c>
      <c r="S144" s="13">
        <v>-7.4110936650017667E-2</v>
      </c>
      <c r="T144" s="149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29"/>
      <c r="B145" s="45" t="s">
        <v>261</v>
      </c>
      <c r="C145" s="46"/>
      <c r="D145" s="44" t="s">
        <v>262</v>
      </c>
      <c r="E145" s="44">
        <v>1.5</v>
      </c>
      <c r="F145" s="44">
        <v>0.26</v>
      </c>
      <c r="G145" s="44">
        <v>0.79</v>
      </c>
      <c r="H145" s="44">
        <v>2.4700000000000002</v>
      </c>
      <c r="I145" s="44" t="s">
        <v>262</v>
      </c>
      <c r="J145" s="44">
        <v>0</v>
      </c>
      <c r="K145" s="44" t="s">
        <v>262</v>
      </c>
      <c r="L145" s="44">
        <v>9.94</v>
      </c>
      <c r="M145" s="44">
        <v>0.85</v>
      </c>
      <c r="N145" s="44" t="s">
        <v>262</v>
      </c>
      <c r="O145" s="44">
        <v>0.39</v>
      </c>
      <c r="P145" s="44">
        <v>0.59</v>
      </c>
      <c r="Q145" s="44">
        <v>0.67</v>
      </c>
      <c r="R145" s="44">
        <v>0.26</v>
      </c>
      <c r="S145" s="44" t="s">
        <v>262</v>
      </c>
      <c r="T145" s="149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B146" s="30" t="s">
        <v>273</v>
      </c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BM146" s="55"/>
    </row>
    <row r="147" spans="1:65">
      <c r="BM147" s="55"/>
    </row>
    <row r="148" spans="1:65" ht="15">
      <c r="B148" s="8" t="s">
        <v>446</v>
      </c>
      <c r="BM148" s="27" t="s">
        <v>66</v>
      </c>
    </row>
    <row r="149" spans="1:65" ht="15">
      <c r="A149" s="24" t="s">
        <v>19</v>
      </c>
      <c r="B149" s="18" t="s">
        <v>111</v>
      </c>
      <c r="C149" s="15" t="s">
        <v>112</v>
      </c>
      <c r="D149" s="16" t="s">
        <v>222</v>
      </c>
      <c r="E149" s="17" t="s">
        <v>222</v>
      </c>
      <c r="F149" s="17" t="s">
        <v>222</v>
      </c>
      <c r="G149" s="17" t="s">
        <v>222</v>
      </c>
      <c r="H149" s="17" t="s">
        <v>222</v>
      </c>
      <c r="I149" s="17" t="s">
        <v>222</v>
      </c>
      <c r="J149" s="17" t="s">
        <v>222</v>
      </c>
      <c r="K149" s="17" t="s">
        <v>222</v>
      </c>
      <c r="L149" s="17" t="s">
        <v>222</v>
      </c>
      <c r="M149" s="17" t="s">
        <v>222</v>
      </c>
      <c r="N149" s="17" t="s">
        <v>222</v>
      </c>
      <c r="O149" s="149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1</v>
      </c>
    </row>
    <row r="150" spans="1:65">
      <c r="A150" s="29"/>
      <c r="B150" s="19" t="s">
        <v>223</v>
      </c>
      <c r="C150" s="9" t="s">
        <v>223</v>
      </c>
      <c r="D150" s="147" t="s">
        <v>225</v>
      </c>
      <c r="E150" s="148" t="s">
        <v>226</v>
      </c>
      <c r="F150" s="148" t="s">
        <v>227</v>
      </c>
      <c r="G150" s="148" t="s">
        <v>229</v>
      </c>
      <c r="H150" s="148" t="s">
        <v>230</v>
      </c>
      <c r="I150" s="148" t="s">
        <v>231</v>
      </c>
      <c r="J150" s="148" t="s">
        <v>235</v>
      </c>
      <c r="K150" s="148" t="s">
        <v>237</v>
      </c>
      <c r="L150" s="148" t="s">
        <v>242</v>
      </c>
      <c r="M150" s="148" t="s">
        <v>243</v>
      </c>
      <c r="N150" s="148" t="s">
        <v>244</v>
      </c>
      <c r="O150" s="149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 t="s">
        <v>3</v>
      </c>
    </row>
    <row r="151" spans="1:65">
      <c r="A151" s="29"/>
      <c r="B151" s="19"/>
      <c r="C151" s="9"/>
      <c r="D151" s="10" t="s">
        <v>268</v>
      </c>
      <c r="E151" s="11" t="s">
        <v>102</v>
      </c>
      <c r="F151" s="11" t="s">
        <v>103</v>
      </c>
      <c r="G151" s="11" t="s">
        <v>268</v>
      </c>
      <c r="H151" s="11" t="s">
        <v>103</v>
      </c>
      <c r="I151" s="11" t="s">
        <v>102</v>
      </c>
      <c r="J151" s="11" t="s">
        <v>102</v>
      </c>
      <c r="K151" s="11" t="s">
        <v>102</v>
      </c>
      <c r="L151" s="11" t="s">
        <v>102</v>
      </c>
      <c r="M151" s="11" t="s">
        <v>102</v>
      </c>
      <c r="N151" s="11" t="s">
        <v>102</v>
      </c>
      <c r="O151" s="149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>
        <v>2</v>
      </c>
    </row>
    <row r="152" spans="1:65">
      <c r="A152" s="29"/>
      <c r="B152" s="19"/>
      <c r="C152" s="9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149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7">
        <v>2</v>
      </c>
    </row>
    <row r="153" spans="1:65">
      <c r="A153" s="29"/>
      <c r="B153" s="18">
        <v>1</v>
      </c>
      <c r="C153" s="14">
        <v>1</v>
      </c>
      <c r="D153" s="143" t="s">
        <v>96</v>
      </c>
      <c r="E153" s="143">
        <v>7.4</v>
      </c>
      <c r="F153" s="21">
        <v>1.0446376811594202</v>
      </c>
      <c r="G153" s="143" t="s">
        <v>106</v>
      </c>
      <c r="H153" s="143" t="s">
        <v>104</v>
      </c>
      <c r="I153" s="21">
        <v>1</v>
      </c>
      <c r="J153" s="21">
        <v>0.8</v>
      </c>
      <c r="K153" s="143" t="s">
        <v>96</v>
      </c>
      <c r="L153" s="143" t="s">
        <v>96</v>
      </c>
      <c r="M153" s="21">
        <v>1.1000000000000001</v>
      </c>
      <c r="N153" s="21">
        <v>1.1000000000000001</v>
      </c>
      <c r="O153" s="149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7">
        <v>1</v>
      </c>
    </row>
    <row r="154" spans="1:65">
      <c r="A154" s="29"/>
      <c r="B154" s="19">
        <v>1</v>
      </c>
      <c r="C154" s="9">
        <v>2</v>
      </c>
      <c r="D154" s="144" t="s">
        <v>96</v>
      </c>
      <c r="E154" s="144">
        <v>7.3</v>
      </c>
      <c r="F154" s="11">
        <v>1.08526086956521</v>
      </c>
      <c r="G154" s="144" t="s">
        <v>106</v>
      </c>
      <c r="H154" s="144" t="s">
        <v>104</v>
      </c>
      <c r="I154" s="145" t="s">
        <v>105</v>
      </c>
      <c r="J154" s="11">
        <v>1</v>
      </c>
      <c r="K154" s="144" t="s">
        <v>96</v>
      </c>
      <c r="L154" s="144" t="s">
        <v>96</v>
      </c>
      <c r="M154" s="11">
        <v>0.91</v>
      </c>
      <c r="N154" s="11">
        <v>1.1000000000000001</v>
      </c>
      <c r="O154" s="149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7" t="e">
        <v>#N/A</v>
      </c>
    </row>
    <row r="155" spans="1:65">
      <c r="A155" s="29"/>
      <c r="B155" s="19">
        <v>1</v>
      </c>
      <c r="C155" s="9">
        <v>3</v>
      </c>
      <c r="D155" s="144" t="s">
        <v>96</v>
      </c>
      <c r="E155" s="144">
        <v>7.1</v>
      </c>
      <c r="F155" s="11">
        <v>1.1598550724637682</v>
      </c>
      <c r="G155" s="144" t="s">
        <v>106</v>
      </c>
      <c r="H155" s="144" t="s">
        <v>104</v>
      </c>
      <c r="I155" s="11">
        <v>1</v>
      </c>
      <c r="J155" s="11">
        <v>1.1000000000000001</v>
      </c>
      <c r="K155" s="144" t="s">
        <v>96</v>
      </c>
      <c r="L155" s="144" t="s">
        <v>96</v>
      </c>
      <c r="M155" s="11">
        <v>0.95</v>
      </c>
      <c r="N155" s="11">
        <v>1.1000000000000001</v>
      </c>
      <c r="O155" s="149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7">
        <v>16</v>
      </c>
    </row>
    <row r="156" spans="1:65">
      <c r="A156" s="29"/>
      <c r="B156" s="19">
        <v>1</v>
      </c>
      <c r="C156" s="9">
        <v>4</v>
      </c>
      <c r="D156" s="144" t="s">
        <v>96</v>
      </c>
      <c r="E156" s="144">
        <v>7.1</v>
      </c>
      <c r="F156" s="11">
        <v>1.2059420289855072</v>
      </c>
      <c r="G156" s="144" t="s">
        <v>106</v>
      </c>
      <c r="H156" s="144" t="s">
        <v>104</v>
      </c>
      <c r="I156" s="11">
        <v>1</v>
      </c>
      <c r="J156" s="11">
        <v>1</v>
      </c>
      <c r="K156" s="144" t="s">
        <v>96</v>
      </c>
      <c r="L156" s="144" t="s">
        <v>96</v>
      </c>
      <c r="M156" s="11">
        <v>0.86</v>
      </c>
      <c r="N156" s="11">
        <v>1.1000000000000001</v>
      </c>
      <c r="O156" s="149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7">
        <v>1.0174217391304343</v>
      </c>
    </row>
    <row r="157" spans="1:65">
      <c r="A157" s="29"/>
      <c r="B157" s="19">
        <v>1</v>
      </c>
      <c r="C157" s="9">
        <v>5</v>
      </c>
      <c r="D157" s="144" t="s">
        <v>96</v>
      </c>
      <c r="E157" s="144">
        <v>7.2</v>
      </c>
      <c r="F157" s="11">
        <v>1.1521739130434783</v>
      </c>
      <c r="G157" s="144" t="s">
        <v>106</v>
      </c>
      <c r="H157" s="144" t="s">
        <v>104</v>
      </c>
      <c r="I157" s="11">
        <v>1</v>
      </c>
      <c r="J157" s="11">
        <v>0.8</v>
      </c>
      <c r="K157" s="144" t="s">
        <v>96</v>
      </c>
      <c r="L157" s="144" t="s">
        <v>96</v>
      </c>
      <c r="M157" s="11">
        <v>0.84</v>
      </c>
      <c r="N157" s="11">
        <v>1.1000000000000001</v>
      </c>
      <c r="O157" s="149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7">
        <v>19</v>
      </c>
    </row>
    <row r="158" spans="1:65">
      <c r="A158" s="29"/>
      <c r="B158" s="19">
        <v>1</v>
      </c>
      <c r="C158" s="9">
        <v>6</v>
      </c>
      <c r="D158" s="144" t="s">
        <v>96</v>
      </c>
      <c r="E158" s="144">
        <v>7.8</v>
      </c>
      <c r="F158" s="11">
        <v>1.1747826086956501</v>
      </c>
      <c r="G158" s="144" t="s">
        <v>106</v>
      </c>
      <c r="H158" s="144" t="s">
        <v>104</v>
      </c>
      <c r="I158" s="11">
        <v>1</v>
      </c>
      <c r="J158" s="11">
        <v>0.8</v>
      </c>
      <c r="K158" s="144" t="s">
        <v>96</v>
      </c>
      <c r="L158" s="144" t="s">
        <v>96</v>
      </c>
      <c r="M158" s="11">
        <v>0.94</v>
      </c>
      <c r="N158" s="11">
        <v>1.1000000000000001</v>
      </c>
      <c r="O158" s="149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5"/>
    </row>
    <row r="159" spans="1:65">
      <c r="A159" s="29"/>
      <c r="B159" s="20" t="s">
        <v>257</v>
      </c>
      <c r="C159" s="12"/>
      <c r="D159" s="22" t="s">
        <v>612</v>
      </c>
      <c r="E159" s="22">
        <v>7.3166666666666664</v>
      </c>
      <c r="F159" s="22">
        <v>1.1371086956521723</v>
      </c>
      <c r="G159" s="22" t="s">
        <v>612</v>
      </c>
      <c r="H159" s="22" t="s">
        <v>612</v>
      </c>
      <c r="I159" s="22">
        <v>1</v>
      </c>
      <c r="J159" s="22">
        <v>0.91666666666666663</v>
      </c>
      <c r="K159" s="22" t="s">
        <v>612</v>
      </c>
      <c r="L159" s="22" t="s">
        <v>612</v>
      </c>
      <c r="M159" s="22">
        <v>0.93333333333333324</v>
      </c>
      <c r="N159" s="22">
        <v>1.0999999999999999</v>
      </c>
      <c r="O159" s="149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29"/>
      <c r="B160" s="3" t="s">
        <v>258</v>
      </c>
      <c r="C160" s="28"/>
      <c r="D160" s="11" t="s">
        <v>612</v>
      </c>
      <c r="E160" s="11">
        <v>7.25</v>
      </c>
      <c r="F160" s="11">
        <v>1.1560144927536231</v>
      </c>
      <c r="G160" s="11" t="s">
        <v>612</v>
      </c>
      <c r="H160" s="11" t="s">
        <v>612</v>
      </c>
      <c r="I160" s="11">
        <v>1</v>
      </c>
      <c r="J160" s="11">
        <v>0.9</v>
      </c>
      <c r="K160" s="11" t="s">
        <v>612</v>
      </c>
      <c r="L160" s="11" t="s">
        <v>612</v>
      </c>
      <c r="M160" s="11">
        <v>0.92500000000000004</v>
      </c>
      <c r="N160" s="11">
        <v>1.1000000000000001</v>
      </c>
      <c r="O160" s="149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29"/>
      <c r="B161" s="3" t="s">
        <v>259</v>
      </c>
      <c r="C161" s="28"/>
      <c r="D161" s="23" t="s">
        <v>612</v>
      </c>
      <c r="E161" s="23">
        <v>0.2639444385977221</v>
      </c>
      <c r="F161" s="23">
        <v>6.0234202121636153E-2</v>
      </c>
      <c r="G161" s="23" t="s">
        <v>612</v>
      </c>
      <c r="H161" s="23" t="s">
        <v>612</v>
      </c>
      <c r="I161" s="23">
        <v>0</v>
      </c>
      <c r="J161" s="23">
        <v>0.13291601358251295</v>
      </c>
      <c r="K161" s="23" t="s">
        <v>612</v>
      </c>
      <c r="L161" s="23" t="s">
        <v>612</v>
      </c>
      <c r="M161" s="23">
        <v>9.2448183685060428E-2</v>
      </c>
      <c r="N161" s="23">
        <v>2.4323767777952469E-16</v>
      </c>
      <c r="O161" s="149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5"/>
    </row>
    <row r="162" spans="1:65">
      <c r="A162" s="29"/>
      <c r="B162" s="3" t="s">
        <v>86</v>
      </c>
      <c r="C162" s="28"/>
      <c r="D162" s="13" t="s">
        <v>612</v>
      </c>
      <c r="E162" s="13">
        <v>3.6074410742285484E-2</v>
      </c>
      <c r="F162" s="13">
        <v>5.2971367075061976E-2</v>
      </c>
      <c r="G162" s="13" t="s">
        <v>612</v>
      </c>
      <c r="H162" s="13" t="s">
        <v>612</v>
      </c>
      <c r="I162" s="13">
        <v>0</v>
      </c>
      <c r="J162" s="13">
        <v>0.1449992875445596</v>
      </c>
      <c r="K162" s="13" t="s">
        <v>612</v>
      </c>
      <c r="L162" s="13" t="s">
        <v>612</v>
      </c>
      <c r="M162" s="13">
        <v>9.9051625376850472E-2</v>
      </c>
      <c r="N162" s="13">
        <v>2.2112516161774974E-16</v>
      </c>
      <c r="O162" s="149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29"/>
      <c r="B163" s="3" t="s">
        <v>260</v>
      </c>
      <c r="C163" s="28"/>
      <c r="D163" s="13" t="s">
        <v>612</v>
      </c>
      <c r="E163" s="13">
        <v>6.1913803148338902</v>
      </c>
      <c r="F163" s="13">
        <v>0.11763750657031524</v>
      </c>
      <c r="G163" s="13" t="s">
        <v>612</v>
      </c>
      <c r="H163" s="13" t="s">
        <v>612</v>
      </c>
      <c r="I163" s="13">
        <v>-1.7123419384889704E-2</v>
      </c>
      <c r="J163" s="13">
        <v>-9.9029801102815673E-2</v>
      </c>
      <c r="K163" s="13" t="s">
        <v>612</v>
      </c>
      <c r="L163" s="13" t="s">
        <v>612</v>
      </c>
      <c r="M163" s="13">
        <v>-8.2648524759230568E-2</v>
      </c>
      <c r="N163" s="13">
        <v>8.1164238676621148E-2</v>
      </c>
      <c r="O163" s="149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29"/>
      <c r="B164" s="45" t="s">
        <v>261</v>
      </c>
      <c r="C164" s="46"/>
      <c r="D164" s="44">
        <v>11.82</v>
      </c>
      <c r="E164" s="44">
        <v>18.899999999999999</v>
      </c>
      <c r="F164" s="44">
        <v>0</v>
      </c>
      <c r="G164" s="44">
        <v>0.42</v>
      </c>
      <c r="H164" s="44">
        <v>72.989999999999995</v>
      </c>
      <c r="I164" s="44">
        <v>0.67</v>
      </c>
      <c r="J164" s="44">
        <v>0.67</v>
      </c>
      <c r="K164" s="44">
        <v>11.82</v>
      </c>
      <c r="L164" s="44">
        <v>11.82</v>
      </c>
      <c r="M164" s="44">
        <v>0.62</v>
      </c>
      <c r="N164" s="44">
        <v>0.11</v>
      </c>
      <c r="O164" s="149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B165" s="3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BM165" s="55"/>
    </row>
    <row r="166" spans="1:65" ht="15">
      <c r="B166" s="8" t="s">
        <v>447</v>
      </c>
      <c r="BM166" s="27" t="s">
        <v>66</v>
      </c>
    </row>
    <row r="167" spans="1:65" ht="15">
      <c r="A167" s="24" t="s">
        <v>22</v>
      </c>
      <c r="B167" s="18" t="s">
        <v>111</v>
      </c>
      <c r="C167" s="15" t="s">
        <v>112</v>
      </c>
      <c r="D167" s="16" t="s">
        <v>222</v>
      </c>
      <c r="E167" s="17" t="s">
        <v>222</v>
      </c>
      <c r="F167" s="17" t="s">
        <v>222</v>
      </c>
      <c r="G167" s="17" t="s">
        <v>222</v>
      </c>
      <c r="H167" s="17" t="s">
        <v>222</v>
      </c>
      <c r="I167" s="17" t="s">
        <v>222</v>
      </c>
      <c r="J167" s="17" t="s">
        <v>222</v>
      </c>
      <c r="K167" s="17" t="s">
        <v>222</v>
      </c>
      <c r="L167" s="17" t="s">
        <v>222</v>
      </c>
      <c r="M167" s="17" t="s">
        <v>222</v>
      </c>
      <c r="N167" s="17" t="s">
        <v>222</v>
      </c>
      <c r="O167" s="17" t="s">
        <v>222</v>
      </c>
      <c r="P167" s="149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>
        <v>1</v>
      </c>
    </row>
    <row r="168" spans="1:65">
      <c r="A168" s="29"/>
      <c r="B168" s="19" t="s">
        <v>223</v>
      </c>
      <c r="C168" s="9" t="s">
        <v>223</v>
      </c>
      <c r="D168" s="147" t="s">
        <v>225</v>
      </c>
      <c r="E168" s="148" t="s">
        <v>226</v>
      </c>
      <c r="F168" s="148" t="s">
        <v>227</v>
      </c>
      <c r="G168" s="148" t="s">
        <v>228</v>
      </c>
      <c r="H168" s="148" t="s">
        <v>229</v>
      </c>
      <c r="I168" s="148" t="s">
        <v>231</v>
      </c>
      <c r="J168" s="148" t="s">
        <v>233</v>
      </c>
      <c r="K168" s="148" t="s">
        <v>235</v>
      </c>
      <c r="L168" s="148" t="s">
        <v>238</v>
      </c>
      <c r="M168" s="148" t="s">
        <v>240</v>
      </c>
      <c r="N168" s="148" t="s">
        <v>243</v>
      </c>
      <c r="O168" s="148" t="s">
        <v>244</v>
      </c>
      <c r="P168" s="149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 t="s">
        <v>3</v>
      </c>
    </row>
    <row r="169" spans="1:65">
      <c r="A169" s="29"/>
      <c r="B169" s="19"/>
      <c r="C169" s="9"/>
      <c r="D169" s="10" t="s">
        <v>268</v>
      </c>
      <c r="E169" s="11" t="s">
        <v>102</v>
      </c>
      <c r="F169" s="11" t="s">
        <v>102</v>
      </c>
      <c r="G169" s="11" t="s">
        <v>102</v>
      </c>
      <c r="H169" s="11" t="s">
        <v>268</v>
      </c>
      <c r="I169" s="11" t="s">
        <v>102</v>
      </c>
      <c r="J169" s="11" t="s">
        <v>99</v>
      </c>
      <c r="K169" s="11" t="s">
        <v>102</v>
      </c>
      <c r="L169" s="11" t="s">
        <v>103</v>
      </c>
      <c r="M169" s="11" t="s">
        <v>100</v>
      </c>
      <c r="N169" s="11" t="s">
        <v>102</v>
      </c>
      <c r="O169" s="11" t="s">
        <v>102</v>
      </c>
      <c r="P169" s="149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>
        <v>0</v>
      </c>
    </row>
    <row r="170" spans="1:65">
      <c r="A170" s="29"/>
      <c r="B170" s="19"/>
      <c r="C170" s="9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149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1</v>
      </c>
    </row>
    <row r="171" spans="1:65">
      <c r="A171" s="29"/>
      <c r="B171" s="18">
        <v>1</v>
      </c>
      <c r="C171" s="14">
        <v>1</v>
      </c>
      <c r="D171" s="217">
        <v>59.9</v>
      </c>
      <c r="E171" s="217">
        <v>63</v>
      </c>
      <c r="F171" s="217">
        <v>60.103348955478786</v>
      </c>
      <c r="G171" s="217">
        <v>56.599807506348803</v>
      </c>
      <c r="H171" s="217">
        <v>56.6</v>
      </c>
      <c r="I171" s="217">
        <v>60.8</v>
      </c>
      <c r="J171" s="217">
        <v>58.8</v>
      </c>
      <c r="K171" s="217">
        <v>54.4</v>
      </c>
      <c r="L171" s="227">
        <v>79</v>
      </c>
      <c r="M171" s="217">
        <v>62.064922950742613</v>
      </c>
      <c r="N171" s="217">
        <v>58.7</v>
      </c>
      <c r="O171" s="217">
        <v>60.3</v>
      </c>
      <c r="P171" s="219"/>
      <c r="Q171" s="220"/>
      <c r="R171" s="220"/>
      <c r="S171" s="220"/>
      <c r="T171" s="220"/>
      <c r="U171" s="220"/>
      <c r="V171" s="220"/>
      <c r="W171" s="220"/>
      <c r="X171" s="220"/>
      <c r="Y171" s="220"/>
      <c r="Z171" s="220"/>
      <c r="AA171" s="220"/>
      <c r="AB171" s="220"/>
      <c r="AC171" s="220"/>
      <c r="AD171" s="220"/>
      <c r="AE171" s="220"/>
      <c r="AF171" s="220"/>
      <c r="AG171" s="220"/>
      <c r="AH171" s="220"/>
      <c r="AI171" s="220"/>
      <c r="AJ171" s="220"/>
      <c r="AK171" s="220"/>
      <c r="AL171" s="220"/>
      <c r="AM171" s="220"/>
      <c r="AN171" s="220"/>
      <c r="AO171" s="220"/>
      <c r="AP171" s="220"/>
      <c r="AQ171" s="220"/>
      <c r="AR171" s="220"/>
      <c r="AS171" s="220"/>
      <c r="AT171" s="220"/>
      <c r="AU171" s="220"/>
      <c r="AV171" s="220"/>
      <c r="AW171" s="220"/>
      <c r="AX171" s="220"/>
      <c r="AY171" s="220"/>
      <c r="AZ171" s="220"/>
      <c r="BA171" s="220"/>
      <c r="BB171" s="220"/>
      <c r="BC171" s="220"/>
      <c r="BD171" s="220"/>
      <c r="BE171" s="220"/>
      <c r="BF171" s="220"/>
      <c r="BG171" s="220"/>
      <c r="BH171" s="220"/>
      <c r="BI171" s="220"/>
      <c r="BJ171" s="220"/>
      <c r="BK171" s="220"/>
      <c r="BL171" s="220"/>
      <c r="BM171" s="221">
        <v>1</v>
      </c>
    </row>
    <row r="172" spans="1:65">
      <c r="A172" s="29"/>
      <c r="B172" s="19">
        <v>1</v>
      </c>
      <c r="C172" s="9">
        <v>2</v>
      </c>
      <c r="D172" s="222">
        <v>60.4</v>
      </c>
      <c r="E172" s="222">
        <v>62</v>
      </c>
      <c r="F172" s="222">
        <v>61.168123262648997</v>
      </c>
      <c r="G172" s="222">
        <v>56.509381648374003</v>
      </c>
      <c r="H172" s="222">
        <v>57.9</v>
      </c>
      <c r="I172" s="223">
        <v>41.7</v>
      </c>
      <c r="J172" s="222">
        <v>59.5</v>
      </c>
      <c r="K172" s="222">
        <v>56.2</v>
      </c>
      <c r="L172" s="222">
        <v>50</v>
      </c>
      <c r="M172" s="222">
        <v>65.773786780038009</v>
      </c>
      <c r="N172" s="222">
        <v>57.8</v>
      </c>
      <c r="O172" s="222">
        <v>61.500000000000007</v>
      </c>
      <c r="P172" s="219"/>
      <c r="Q172" s="220"/>
      <c r="R172" s="220"/>
      <c r="S172" s="220"/>
      <c r="T172" s="220"/>
      <c r="U172" s="220"/>
      <c r="V172" s="220"/>
      <c r="W172" s="220"/>
      <c r="X172" s="220"/>
      <c r="Y172" s="220"/>
      <c r="Z172" s="220"/>
      <c r="AA172" s="220"/>
      <c r="AB172" s="220"/>
      <c r="AC172" s="220"/>
      <c r="AD172" s="220"/>
      <c r="AE172" s="220"/>
      <c r="AF172" s="220"/>
      <c r="AG172" s="220"/>
      <c r="AH172" s="220"/>
      <c r="AI172" s="220"/>
      <c r="AJ172" s="220"/>
      <c r="AK172" s="220"/>
      <c r="AL172" s="220"/>
      <c r="AM172" s="220"/>
      <c r="AN172" s="220"/>
      <c r="AO172" s="220"/>
      <c r="AP172" s="220"/>
      <c r="AQ172" s="220"/>
      <c r="AR172" s="220"/>
      <c r="AS172" s="220"/>
      <c r="AT172" s="220"/>
      <c r="AU172" s="220"/>
      <c r="AV172" s="220"/>
      <c r="AW172" s="220"/>
      <c r="AX172" s="220"/>
      <c r="AY172" s="220"/>
      <c r="AZ172" s="220"/>
      <c r="BA172" s="220"/>
      <c r="BB172" s="220"/>
      <c r="BC172" s="220"/>
      <c r="BD172" s="220"/>
      <c r="BE172" s="220"/>
      <c r="BF172" s="220"/>
      <c r="BG172" s="220"/>
      <c r="BH172" s="220"/>
      <c r="BI172" s="220"/>
      <c r="BJ172" s="220"/>
      <c r="BK172" s="220"/>
      <c r="BL172" s="220"/>
      <c r="BM172" s="221" t="e">
        <v>#N/A</v>
      </c>
    </row>
    <row r="173" spans="1:65">
      <c r="A173" s="29"/>
      <c r="B173" s="19">
        <v>1</v>
      </c>
      <c r="C173" s="9">
        <v>3</v>
      </c>
      <c r="D173" s="222">
        <v>60.5</v>
      </c>
      <c r="E173" s="222">
        <v>65</v>
      </c>
      <c r="F173" s="222">
        <v>62.342697728956892</v>
      </c>
      <c r="G173" s="222">
        <v>56.535036896780298</v>
      </c>
      <c r="H173" s="222">
        <v>57.4</v>
      </c>
      <c r="I173" s="222">
        <v>56.3</v>
      </c>
      <c r="J173" s="222">
        <v>58.7</v>
      </c>
      <c r="K173" s="222">
        <v>54.8</v>
      </c>
      <c r="L173" s="222">
        <v>59</v>
      </c>
      <c r="M173" s="222">
        <v>64.205857314654324</v>
      </c>
      <c r="N173" s="222">
        <v>58</v>
      </c>
      <c r="O173" s="222">
        <v>61.500000000000007</v>
      </c>
      <c r="P173" s="219"/>
      <c r="Q173" s="220"/>
      <c r="R173" s="220"/>
      <c r="S173" s="220"/>
      <c r="T173" s="220"/>
      <c r="U173" s="220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  <c r="AG173" s="220"/>
      <c r="AH173" s="220"/>
      <c r="AI173" s="220"/>
      <c r="AJ173" s="220"/>
      <c r="AK173" s="220"/>
      <c r="AL173" s="220"/>
      <c r="AM173" s="220"/>
      <c r="AN173" s="220"/>
      <c r="AO173" s="220"/>
      <c r="AP173" s="220"/>
      <c r="AQ173" s="220"/>
      <c r="AR173" s="220"/>
      <c r="AS173" s="220"/>
      <c r="AT173" s="220"/>
      <c r="AU173" s="220"/>
      <c r="AV173" s="220"/>
      <c r="AW173" s="220"/>
      <c r="AX173" s="220"/>
      <c r="AY173" s="220"/>
      <c r="AZ173" s="220"/>
      <c r="BA173" s="220"/>
      <c r="BB173" s="220"/>
      <c r="BC173" s="220"/>
      <c r="BD173" s="220"/>
      <c r="BE173" s="220"/>
      <c r="BF173" s="220"/>
      <c r="BG173" s="220"/>
      <c r="BH173" s="220"/>
      <c r="BI173" s="220"/>
      <c r="BJ173" s="220"/>
      <c r="BK173" s="220"/>
      <c r="BL173" s="220"/>
      <c r="BM173" s="221">
        <v>16</v>
      </c>
    </row>
    <row r="174" spans="1:65">
      <c r="A174" s="29"/>
      <c r="B174" s="19">
        <v>1</v>
      </c>
      <c r="C174" s="9">
        <v>4</v>
      </c>
      <c r="D174" s="222">
        <v>59.2</v>
      </c>
      <c r="E174" s="222">
        <v>62</v>
      </c>
      <c r="F174" s="222">
        <v>62.319300274512109</v>
      </c>
      <c r="G174" s="222">
        <v>56.538992618509603</v>
      </c>
      <c r="H174" s="222">
        <v>57.2</v>
      </c>
      <c r="I174" s="222">
        <v>57.7</v>
      </c>
      <c r="J174" s="222">
        <v>62.100000000000009</v>
      </c>
      <c r="K174" s="222">
        <v>54.2</v>
      </c>
      <c r="L174" s="222">
        <v>57</v>
      </c>
      <c r="M174" s="222">
        <v>64.999470973105758</v>
      </c>
      <c r="N174" s="222">
        <v>59</v>
      </c>
      <c r="O174" s="222">
        <v>59.8</v>
      </c>
      <c r="P174" s="219"/>
      <c r="Q174" s="220"/>
      <c r="R174" s="220"/>
      <c r="S174" s="220"/>
      <c r="T174" s="220"/>
      <c r="U174" s="220"/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/>
      <c r="AF174" s="220"/>
      <c r="AG174" s="220"/>
      <c r="AH174" s="220"/>
      <c r="AI174" s="220"/>
      <c r="AJ174" s="220"/>
      <c r="AK174" s="220"/>
      <c r="AL174" s="220"/>
      <c r="AM174" s="220"/>
      <c r="AN174" s="220"/>
      <c r="AO174" s="220"/>
      <c r="AP174" s="220"/>
      <c r="AQ174" s="220"/>
      <c r="AR174" s="220"/>
      <c r="AS174" s="220"/>
      <c r="AT174" s="220"/>
      <c r="AU174" s="220"/>
      <c r="AV174" s="220"/>
      <c r="AW174" s="220"/>
      <c r="AX174" s="220"/>
      <c r="AY174" s="220"/>
      <c r="AZ174" s="220"/>
      <c r="BA174" s="220"/>
      <c r="BB174" s="220"/>
      <c r="BC174" s="220"/>
      <c r="BD174" s="220"/>
      <c r="BE174" s="220"/>
      <c r="BF174" s="220"/>
      <c r="BG174" s="220"/>
      <c r="BH174" s="220"/>
      <c r="BI174" s="220"/>
      <c r="BJ174" s="220"/>
      <c r="BK174" s="220"/>
      <c r="BL174" s="220"/>
      <c r="BM174" s="221">
        <v>59.246961434806245</v>
      </c>
    </row>
    <row r="175" spans="1:65">
      <c r="A175" s="29"/>
      <c r="B175" s="19">
        <v>1</v>
      </c>
      <c r="C175" s="9">
        <v>5</v>
      </c>
      <c r="D175" s="222">
        <v>61.4</v>
      </c>
      <c r="E175" s="222">
        <v>62</v>
      </c>
      <c r="F175" s="222">
        <v>60.25386680599189</v>
      </c>
      <c r="G175" s="222">
        <v>56.4892230197838</v>
      </c>
      <c r="H175" s="222">
        <v>55.7</v>
      </c>
      <c r="I175" s="222">
        <v>58</v>
      </c>
      <c r="J175" s="222">
        <v>61.500000000000007</v>
      </c>
      <c r="K175" s="222">
        <v>56.6</v>
      </c>
      <c r="L175" s="222">
        <v>61</v>
      </c>
      <c r="M175" s="222">
        <v>64.646419218366646</v>
      </c>
      <c r="N175" s="222">
        <v>57.9</v>
      </c>
      <c r="O175" s="222">
        <v>61.199999999999996</v>
      </c>
      <c r="P175" s="219"/>
      <c r="Q175" s="220"/>
      <c r="R175" s="220"/>
      <c r="S175" s="220"/>
      <c r="T175" s="220"/>
      <c r="U175" s="220"/>
      <c r="V175" s="220"/>
      <c r="W175" s="220"/>
      <c r="X175" s="220"/>
      <c r="Y175" s="220"/>
      <c r="Z175" s="220"/>
      <c r="AA175" s="220"/>
      <c r="AB175" s="220"/>
      <c r="AC175" s="220"/>
      <c r="AD175" s="220"/>
      <c r="AE175" s="220"/>
      <c r="AF175" s="220"/>
      <c r="AG175" s="220"/>
      <c r="AH175" s="220"/>
      <c r="AI175" s="220"/>
      <c r="AJ175" s="220"/>
      <c r="AK175" s="220"/>
      <c r="AL175" s="220"/>
      <c r="AM175" s="220"/>
      <c r="AN175" s="220"/>
      <c r="AO175" s="220"/>
      <c r="AP175" s="220"/>
      <c r="AQ175" s="220"/>
      <c r="AR175" s="220"/>
      <c r="AS175" s="220"/>
      <c r="AT175" s="220"/>
      <c r="AU175" s="220"/>
      <c r="AV175" s="220"/>
      <c r="AW175" s="220"/>
      <c r="AX175" s="220"/>
      <c r="AY175" s="220"/>
      <c r="AZ175" s="220"/>
      <c r="BA175" s="220"/>
      <c r="BB175" s="220"/>
      <c r="BC175" s="220"/>
      <c r="BD175" s="220"/>
      <c r="BE175" s="220"/>
      <c r="BF175" s="220"/>
      <c r="BG175" s="220"/>
      <c r="BH175" s="220"/>
      <c r="BI175" s="220"/>
      <c r="BJ175" s="220"/>
      <c r="BK175" s="220"/>
      <c r="BL175" s="220"/>
      <c r="BM175" s="221">
        <v>20</v>
      </c>
    </row>
    <row r="176" spans="1:65">
      <c r="A176" s="29"/>
      <c r="B176" s="19">
        <v>1</v>
      </c>
      <c r="C176" s="9">
        <v>6</v>
      </c>
      <c r="D176" s="222">
        <v>59.5</v>
      </c>
      <c r="E176" s="222">
        <v>62</v>
      </c>
      <c r="F176" s="222">
        <v>59.244821491445187</v>
      </c>
      <c r="G176" s="222">
        <v>56.598228232078903</v>
      </c>
      <c r="H176" s="222">
        <v>56.3</v>
      </c>
      <c r="I176" s="222">
        <v>60.5</v>
      </c>
      <c r="J176" s="222">
        <v>60.2</v>
      </c>
      <c r="K176" s="222">
        <v>54.1</v>
      </c>
      <c r="L176" s="223">
        <v>73</v>
      </c>
      <c r="M176" s="222">
        <v>63.12793762823248</v>
      </c>
      <c r="N176" s="222">
        <v>57.2</v>
      </c>
      <c r="O176" s="222">
        <v>61.8</v>
      </c>
      <c r="P176" s="219"/>
      <c r="Q176" s="220"/>
      <c r="R176" s="220"/>
      <c r="S176" s="220"/>
      <c r="T176" s="220"/>
      <c r="U176" s="220"/>
      <c r="V176" s="220"/>
      <c r="W176" s="220"/>
      <c r="X176" s="220"/>
      <c r="Y176" s="220"/>
      <c r="Z176" s="220"/>
      <c r="AA176" s="220"/>
      <c r="AB176" s="220"/>
      <c r="AC176" s="220"/>
      <c r="AD176" s="220"/>
      <c r="AE176" s="220"/>
      <c r="AF176" s="220"/>
      <c r="AG176" s="220"/>
      <c r="AH176" s="220"/>
      <c r="AI176" s="220"/>
      <c r="AJ176" s="220"/>
      <c r="AK176" s="220"/>
      <c r="AL176" s="220"/>
      <c r="AM176" s="220"/>
      <c r="AN176" s="220"/>
      <c r="AO176" s="220"/>
      <c r="AP176" s="220"/>
      <c r="AQ176" s="220"/>
      <c r="AR176" s="220"/>
      <c r="AS176" s="220"/>
      <c r="AT176" s="220"/>
      <c r="AU176" s="220"/>
      <c r="AV176" s="220"/>
      <c r="AW176" s="220"/>
      <c r="AX176" s="220"/>
      <c r="AY176" s="220"/>
      <c r="AZ176" s="220"/>
      <c r="BA176" s="220"/>
      <c r="BB176" s="220"/>
      <c r="BC176" s="220"/>
      <c r="BD176" s="220"/>
      <c r="BE176" s="220"/>
      <c r="BF176" s="220"/>
      <c r="BG176" s="220"/>
      <c r="BH176" s="220"/>
      <c r="BI176" s="220"/>
      <c r="BJ176" s="220"/>
      <c r="BK176" s="220"/>
      <c r="BL176" s="220"/>
      <c r="BM176" s="225"/>
    </row>
    <row r="177" spans="1:65">
      <c r="A177" s="29"/>
      <c r="B177" s="20" t="s">
        <v>257</v>
      </c>
      <c r="C177" s="12"/>
      <c r="D177" s="226">
        <v>60.15</v>
      </c>
      <c r="E177" s="226">
        <v>62.666666666666664</v>
      </c>
      <c r="F177" s="226">
        <v>60.905359753172313</v>
      </c>
      <c r="G177" s="226">
        <v>56.545111653645904</v>
      </c>
      <c r="H177" s="226">
        <v>56.85</v>
      </c>
      <c r="I177" s="226">
        <v>55.833333333333336</v>
      </c>
      <c r="J177" s="226">
        <v>60.133333333333333</v>
      </c>
      <c r="K177" s="226">
        <v>55.050000000000004</v>
      </c>
      <c r="L177" s="226">
        <v>63.166666666666664</v>
      </c>
      <c r="M177" s="226">
        <v>64.13639914418998</v>
      </c>
      <c r="N177" s="226">
        <v>58.099999999999994</v>
      </c>
      <c r="O177" s="226">
        <v>61.016666666666673</v>
      </c>
      <c r="P177" s="219"/>
      <c r="Q177" s="220"/>
      <c r="R177" s="220"/>
      <c r="S177" s="220"/>
      <c r="T177" s="220"/>
      <c r="U177" s="220"/>
      <c r="V177" s="220"/>
      <c r="W177" s="220"/>
      <c r="X177" s="220"/>
      <c r="Y177" s="220"/>
      <c r="Z177" s="220"/>
      <c r="AA177" s="220"/>
      <c r="AB177" s="220"/>
      <c r="AC177" s="220"/>
      <c r="AD177" s="220"/>
      <c r="AE177" s="220"/>
      <c r="AF177" s="220"/>
      <c r="AG177" s="220"/>
      <c r="AH177" s="220"/>
      <c r="AI177" s="220"/>
      <c r="AJ177" s="220"/>
      <c r="AK177" s="220"/>
      <c r="AL177" s="220"/>
      <c r="AM177" s="220"/>
      <c r="AN177" s="220"/>
      <c r="AO177" s="220"/>
      <c r="AP177" s="220"/>
      <c r="AQ177" s="220"/>
      <c r="AR177" s="220"/>
      <c r="AS177" s="220"/>
      <c r="AT177" s="220"/>
      <c r="AU177" s="220"/>
      <c r="AV177" s="220"/>
      <c r="AW177" s="220"/>
      <c r="AX177" s="220"/>
      <c r="AY177" s="220"/>
      <c r="AZ177" s="220"/>
      <c r="BA177" s="220"/>
      <c r="BB177" s="220"/>
      <c r="BC177" s="220"/>
      <c r="BD177" s="220"/>
      <c r="BE177" s="220"/>
      <c r="BF177" s="220"/>
      <c r="BG177" s="220"/>
      <c r="BH177" s="220"/>
      <c r="BI177" s="220"/>
      <c r="BJ177" s="220"/>
      <c r="BK177" s="220"/>
      <c r="BL177" s="220"/>
      <c r="BM177" s="225"/>
    </row>
    <row r="178" spans="1:65">
      <c r="A178" s="29"/>
      <c r="B178" s="3" t="s">
        <v>258</v>
      </c>
      <c r="C178" s="28"/>
      <c r="D178" s="222">
        <v>60.15</v>
      </c>
      <c r="E178" s="222">
        <v>62</v>
      </c>
      <c r="F178" s="222">
        <v>60.710995034320447</v>
      </c>
      <c r="G178" s="222">
        <v>56.537014757644954</v>
      </c>
      <c r="H178" s="222">
        <v>56.900000000000006</v>
      </c>
      <c r="I178" s="222">
        <v>57.85</v>
      </c>
      <c r="J178" s="222">
        <v>59.85</v>
      </c>
      <c r="K178" s="222">
        <v>54.599999999999994</v>
      </c>
      <c r="L178" s="222">
        <v>60</v>
      </c>
      <c r="M178" s="222">
        <v>64.426138266510492</v>
      </c>
      <c r="N178" s="222">
        <v>57.95</v>
      </c>
      <c r="O178" s="222">
        <v>61.35</v>
      </c>
      <c r="P178" s="219"/>
      <c r="Q178" s="220"/>
      <c r="R178" s="220"/>
      <c r="S178" s="220"/>
      <c r="T178" s="220"/>
      <c r="U178" s="220"/>
      <c r="V178" s="220"/>
      <c r="W178" s="220"/>
      <c r="X178" s="220"/>
      <c r="Y178" s="220"/>
      <c r="Z178" s="220"/>
      <c r="AA178" s="220"/>
      <c r="AB178" s="220"/>
      <c r="AC178" s="220"/>
      <c r="AD178" s="220"/>
      <c r="AE178" s="220"/>
      <c r="AF178" s="220"/>
      <c r="AG178" s="220"/>
      <c r="AH178" s="220"/>
      <c r="AI178" s="220"/>
      <c r="AJ178" s="220"/>
      <c r="AK178" s="220"/>
      <c r="AL178" s="220"/>
      <c r="AM178" s="220"/>
      <c r="AN178" s="220"/>
      <c r="AO178" s="220"/>
      <c r="AP178" s="220"/>
      <c r="AQ178" s="220"/>
      <c r="AR178" s="220"/>
      <c r="AS178" s="220"/>
      <c r="AT178" s="220"/>
      <c r="AU178" s="220"/>
      <c r="AV178" s="220"/>
      <c r="AW178" s="220"/>
      <c r="AX178" s="220"/>
      <c r="AY178" s="220"/>
      <c r="AZ178" s="220"/>
      <c r="BA178" s="220"/>
      <c r="BB178" s="220"/>
      <c r="BC178" s="220"/>
      <c r="BD178" s="220"/>
      <c r="BE178" s="220"/>
      <c r="BF178" s="220"/>
      <c r="BG178" s="220"/>
      <c r="BH178" s="220"/>
      <c r="BI178" s="220"/>
      <c r="BJ178" s="220"/>
      <c r="BK178" s="220"/>
      <c r="BL178" s="220"/>
      <c r="BM178" s="225"/>
    </row>
    <row r="179" spans="1:65">
      <c r="A179" s="29"/>
      <c r="B179" s="3" t="s">
        <v>259</v>
      </c>
      <c r="C179" s="28"/>
      <c r="D179" s="213">
        <v>0.79183331579316507</v>
      </c>
      <c r="E179" s="213">
        <v>1.2110601416389966</v>
      </c>
      <c r="F179" s="213">
        <v>1.2616865391161354</v>
      </c>
      <c r="G179" s="213">
        <v>4.5501919071460811E-2</v>
      </c>
      <c r="H179" s="213">
        <v>0.80187280786917736</v>
      </c>
      <c r="I179" s="213">
        <v>7.1357316840438187</v>
      </c>
      <c r="J179" s="213">
        <v>1.4123266855323087</v>
      </c>
      <c r="K179" s="213">
        <v>1.0802777420645124</v>
      </c>
      <c r="L179" s="213">
        <v>10.778064142816485</v>
      </c>
      <c r="M179" s="213">
        <v>1.3415576330959427</v>
      </c>
      <c r="N179" s="213">
        <v>0.65115282384398832</v>
      </c>
      <c r="O179" s="213">
        <v>0.78845841150099372</v>
      </c>
      <c r="P179" s="209"/>
      <c r="Q179" s="210"/>
      <c r="R179" s="210"/>
      <c r="S179" s="210"/>
      <c r="T179" s="210"/>
      <c r="U179" s="210"/>
      <c r="V179" s="210"/>
      <c r="W179" s="210"/>
      <c r="X179" s="210"/>
      <c r="Y179" s="210"/>
      <c r="Z179" s="210"/>
      <c r="AA179" s="210"/>
      <c r="AB179" s="210"/>
      <c r="AC179" s="210"/>
      <c r="AD179" s="210"/>
      <c r="AE179" s="210"/>
      <c r="AF179" s="210"/>
      <c r="AG179" s="210"/>
      <c r="AH179" s="210"/>
      <c r="AI179" s="210"/>
      <c r="AJ179" s="210"/>
      <c r="AK179" s="210"/>
      <c r="AL179" s="210"/>
      <c r="AM179" s="210"/>
      <c r="AN179" s="210"/>
      <c r="AO179" s="210"/>
      <c r="AP179" s="210"/>
      <c r="AQ179" s="210"/>
      <c r="AR179" s="210"/>
      <c r="AS179" s="210"/>
      <c r="AT179" s="210"/>
      <c r="AU179" s="210"/>
      <c r="AV179" s="210"/>
      <c r="AW179" s="210"/>
      <c r="AX179" s="210"/>
      <c r="AY179" s="210"/>
      <c r="AZ179" s="210"/>
      <c r="BA179" s="210"/>
      <c r="BB179" s="210"/>
      <c r="BC179" s="210"/>
      <c r="BD179" s="210"/>
      <c r="BE179" s="210"/>
      <c r="BF179" s="210"/>
      <c r="BG179" s="210"/>
      <c r="BH179" s="210"/>
      <c r="BI179" s="210"/>
      <c r="BJ179" s="210"/>
      <c r="BK179" s="210"/>
      <c r="BL179" s="210"/>
      <c r="BM179" s="214"/>
    </row>
    <row r="180" spans="1:65">
      <c r="A180" s="29"/>
      <c r="B180" s="3" t="s">
        <v>86</v>
      </c>
      <c r="C180" s="28"/>
      <c r="D180" s="13">
        <v>1.3164311152006069E-2</v>
      </c>
      <c r="E180" s="13">
        <v>1.9325427792111646E-2</v>
      </c>
      <c r="F180" s="13">
        <v>2.0715525599541661E-2</v>
      </c>
      <c r="G180" s="13">
        <v>8.0470119769454813E-4</v>
      </c>
      <c r="H180" s="13">
        <v>1.4105062583450789E-2</v>
      </c>
      <c r="I180" s="13">
        <v>0.12780414956496391</v>
      </c>
      <c r="J180" s="13">
        <v>2.3486585679583848E-2</v>
      </c>
      <c r="K180" s="13">
        <v>1.9623573879464347E-2</v>
      </c>
      <c r="L180" s="13">
        <v>0.17062898379128999</v>
      </c>
      <c r="M180" s="13">
        <v>2.0917258389886898E-2</v>
      </c>
      <c r="N180" s="13">
        <v>1.1207449635868991E-2</v>
      </c>
      <c r="O180" s="13">
        <v>1.2922017123752969E-2</v>
      </c>
      <c r="P180" s="149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29"/>
      <c r="B181" s="3" t="s">
        <v>260</v>
      </c>
      <c r="C181" s="28"/>
      <c r="D181" s="13">
        <v>1.5241938883016504E-2</v>
      </c>
      <c r="E181" s="13">
        <v>5.7719504073189931E-2</v>
      </c>
      <c r="F181" s="13">
        <v>2.7991280534967578E-2</v>
      </c>
      <c r="G181" s="13">
        <v>-4.5603178892699603E-2</v>
      </c>
      <c r="H181" s="13">
        <v>-4.0457120108071676E-2</v>
      </c>
      <c r="I181" s="13">
        <v>-5.7616931211386668E-2</v>
      </c>
      <c r="J181" s="13">
        <v>1.4960630504273764E-2</v>
      </c>
      <c r="K181" s="13">
        <v>-7.0838425012301531E-2</v>
      </c>
      <c r="L181" s="13">
        <v>6.6158755435475891E-2</v>
      </c>
      <c r="M181" s="13">
        <v>8.2526387699459303E-2</v>
      </c>
      <c r="N181" s="13">
        <v>-1.9358991702356554E-2</v>
      </c>
      <c r="O181" s="13">
        <v>2.9869974577645841E-2</v>
      </c>
      <c r="P181" s="149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29"/>
      <c r="B182" s="45" t="s">
        <v>261</v>
      </c>
      <c r="C182" s="46"/>
      <c r="D182" s="44">
        <v>0</v>
      </c>
      <c r="E182" s="44">
        <v>0.61</v>
      </c>
      <c r="F182" s="44">
        <v>0.19</v>
      </c>
      <c r="G182" s="44">
        <v>0.87</v>
      </c>
      <c r="H182" s="44">
        <v>0.8</v>
      </c>
      <c r="I182" s="44">
        <v>1.05</v>
      </c>
      <c r="J182" s="44">
        <v>0</v>
      </c>
      <c r="K182" s="44">
        <v>1.24</v>
      </c>
      <c r="L182" s="44">
        <v>0.74</v>
      </c>
      <c r="M182" s="44">
        <v>0.97</v>
      </c>
      <c r="N182" s="44">
        <v>0.5</v>
      </c>
      <c r="O182" s="44">
        <v>0.21</v>
      </c>
      <c r="P182" s="149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B183" s="3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BM183" s="55"/>
    </row>
    <row r="184" spans="1:65" ht="15">
      <c r="B184" s="8" t="s">
        <v>448</v>
      </c>
      <c r="BM184" s="27" t="s">
        <v>66</v>
      </c>
    </row>
    <row r="185" spans="1:65" ht="15">
      <c r="A185" s="24" t="s">
        <v>25</v>
      </c>
      <c r="B185" s="18" t="s">
        <v>111</v>
      </c>
      <c r="C185" s="15" t="s">
        <v>112</v>
      </c>
      <c r="D185" s="16" t="s">
        <v>222</v>
      </c>
      <c r="E185" s="17" t="s">
        <v>222</v>
      </c>
      <c r="F185" s="17" t="s">
        <v>222</v>
      </c>
      <c r="G185" s="17" t="s">
        <v>222</v>
      </c>
      <c r="H185" s="17" t="s">
        <v>222</v>
      </c>
      <c r="I185" s="17" t="s">
        <v>222</v>
      </c>
      <c r="J185" s="17" t="s">
        <v>222</v>
      </c>
      <c r="K185" s="17" t="s">
        <v>222</v>
      </c>
      <c r="L185" s="17" t="s">
        <v>222</v>
      </c>
      <c r="M185" s="17" t="s">
        <v>222</v>
      </c>
      <c r="N185" s="17" t="s">
        <v>222</v>
      </c>
      <c r="O185" s="17" t="s">
        <v>222</v>
      </c>
      <c r="P185" s="17" t="s">
        <v>222</v>
      </c>
      <c r="Q185" s="149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>
        <v>1</v>
      </c>
    </row>
    <row r="186" spans="1:65">
      <c r="A186" s="29"/>
      <c r="B186" s="19" t="s">
        <v>223</v>
      </c>
      <c r="C186" s="9" t="s">
        <v>223</v>
      </c>
      <c r="D186" s="147" t="s">
        <v>225</v>
      </c>
      <c r="E186" s="148" t="s">
        <v>226</v>
      </c>
      <c r="F186" s="148" t="s">
        <v>227</v>
      </c>
      <c r="G186" s="148" t="s">
        <v>229</v>
      </c>
      <c r="H186" s="148" t="s">
        <v>230</v>
      </c>
      <c r="I186" s="148" t="s">
        <v>234</v>
      </c>
      <c r="J186" s="148" t="s">
        <v>235</v>
      </c>
      <c r="K186" s="148" t="s">
        <v>236</v>
      </c>
      <c r="L186" s="148" t="s">
        <v>263</v>
      </c>
      <c r="M186" s="148" t="s">
        <v>237</v>
      </c>
      <c r="N186" s="148" t="s">
        <v>242</v>
      </c>
      <c r="O186" s="148" t="s">
        <v>243</v>
      </c>
      <c r="P186" s="148" t="s">
        <v>244</v>
      </c>
      <c r="Q186" s="149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 t="s">
        <v>3</v>
      </c>
    </row>
    <row r="187" spans="1:65">
      <c r="A187" s="29"/>
      <c r="B187" s="19"/>
      <c r="C187" s="9"/>
      <c r="D187" s="10" t="s">
        <v>268</v>
      </c>
      <c r="E187" s="11" t="s">
        <v>102</v>
      </c>
      <c r="F187" s="11" t="s">
        <v>103</v>
      </c>
      <c r="G187" s="11" t="s">
        <v>268</v>
      </c>
      <c r="H187" s="11" t="s">
        <v>103</v>
      </c>
      <c r="I187" s="11" t="s">
        <v>103</v>
      </c>
      <c r="J187" s="11" t="s">
        <v>102</v>
      </c>
      <c r="K187" s="11" t="s">
        <v>103</v>
      </c>
      <c r="L187" s="11" t="s">
        <v>103</v>
      </c>
      <c r="M187" s="11" t="s">
        <v>102</v>
      </c>
      <c r="N187" s="11" t="s">
        <v>102</v>
      </c>
      <c r="O187" s="11" t="s">
        <v>102</v>
      </c>
      <c r="P187" s="11" t="s">
        <v>102</v>
      </c>
      <c r="Q187" s="149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1</v>
      </c>
    </row>
    <row r="188" spans="1:65">
      <c r="A188" s="29"/>
      <c r="B188" s="19"/>
      <c r="C188" s="9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149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2</v>
      </c>
    </row>
    <row r="189" spans="1:65">
      <c r="A189" s="29"/>
      <c r="B189" s="18">
        <v>1</v>
      </c>
      <c r="C189" s="14">
        <v>1</v>
      </c>
      <c r="D189" s="208">
        <v>24</v>
      </c>
      <c r="E189" s="208">
        <v>23.6</v>
      </c>
      <c r="F189" s="208">
        <v>21.75333333333333</v>
      </c>
      <c r="G189" s="208">
        <v>22.4</v>
      </c>
      <c r="H189" s="207">
        <v>20</v>
      </c>
      <c r="I189" s="207">
        <v>30</v>
      </c>
      <c r="J189" s="208">
        <v>24.1</v>
      </c>
      <c r="K189" s="207">
        <v>40</v>
      </c>
      <c r="L189" s="207">
        <v>30</v>
      </c>
      <c r="M189" s="208">
        <v>24</v>
      </c>
      <c r="N189" s="207">
        <v>25.54615737807125</v>
      </c>
      <c r="O189" s="207">
        <v>21</v>
      </c>
      <c r="P189" s="208">
        <v>23.7</v>
      </c>
      <c r="Q189" s="209"/>
      <c r="R189" s="210"/>
      <c r="S189" s="210"/>
      <c r="T189" s="210"/>
      <c r="U189" s="210"/>
      <c r="V189" s="210"/>
      <c r="W189" s="210"/>
      <c r="X189" s="210"/>
      <c r="Y189" s="210"/>
      <c r="Z189" s="210"/>
      <c r="AA189" s="210"/>
      <c r="AB189" s="210"/>
      <c r="AC189" s="210"/>
      <c r="AD189" s="210"/>
      <c r="AE189" s="210"/>
      <c r="AF189" s="210"/>
      <c r="AG189" s="210"/>
      <c r="AH189" s="210"/>
      <c r="AI189" s="210"/>
      <c r="AJ189" s="210"/>
      <c r="AK189" s="210"/>
      <c r="AL189" s="210"/>
      <c r="AM189" s="210"/>
      <c r="AN189" s="210"/>
      <c r="AO189" s="210"/>
      <c r="AP189" s="210"/>
      <c r="AQ189" s="210"/>
      <c r="AR189" s="210"/>
      <c r="AS189" s="210"/>
      <c r="AT189" s="210"/>
      <c r="AU189" s="210"/>
      <c r="AV189" s="210"/>
      <c r="AW189" s="210"/>
      <c r="AX189" s="210"/>
      <c r="AY189" s="210"/>
      <c r="AZ189" s="210"/>
      <c r="BA189" s="210"/>
      <c r="BB189" s="210"/>
      <c r="BC189" s="210"/>
      <c r="BD189" s="210"/>
      <c r="BE189" s="210"/>
      <c r="BF189" s="210"/>
      <c r="BG189" s="210"/>
      <c r="BH189" s="210"/>
      <c r="BI189" s="210"/>
      <c r="BJ189" s="210"/>
      <c r="BK189" s="210"/>
      <c r="BL189" s="210"/>
      <c r="BM189" s="211">
        <v>1</v>
      </c>
    </row>
    <row r="190" spans="1:65">
      <c r="A190" s="29"/>
      <c r="B190" s="19">
        <v>1</v>
      </c>
      <c r="C190" s="9">
        <v>2</v>
      </c>
      <c r="D190" s="213">
        <v>23</v>
      </c>
      <c r="E190" s="213">
        <v>23.4</v>
      </c>
      <c r="F190" s="213">
        <v>23.943333333333335</v>
      </c>
      <c r="G190" s="213">
        <v>22.4</v>
      </c>
      <c r="H190" s="212">
        <v>20</v>
      </c>
      <c r="I190" s="212">
        <v>20</v>
      </c>
      <c r="J190" s="213">
        <v>22.5</v>
      </c>
      <c r="K190" s="212">
        <v>30</v>
      </c>
      <c r="L190" s="212">
        <v>50</v>
      </c>
      <c r="M190" s="213">
        <v>23</v>
      </c>
      <c r="N190" s="212">
        <v>23.826811778782968</v>
      </c>
      <c r="O190" s="212">
        <v>21</v>
      </c>
      <c r="P190" s="213">
        <v>23.5</v>
      </c>
      <c r="Q190" s="209"/>
      <c r="R190" s="210"/>
      <c r="S190" s="210"/>
      <c r="T190" s="210"/>
      <c r="U190" s="210"/>
      <c r="V190" s="210"/>
      <c r="W190" s="210"/>
      <c r="X190" s="210"/>
      <c r="Y190" s="210"/>
      <c r="Z190" s="210"/>
      <c r="AA190" s="210"/>
      <c r="AB190" s="210"/>
      <c r="AC190" s="210"/>
      <c r="AD190" s="210"/>
      <c r="AE190" s="210"/>
      <c r="AF190" s="210"/>
      <c r="AG190" s="210"/>
      <c r="AH190" s="210"/>
      <c r="AI190" s="210"/>
      <c r="AJ190" s="210"/>
      <c r="AK190" s="210"/>
      <c r="AL190" s="210"/>
      <c r="AM190" s="210"/>
      <c r="AN190" s="210"/>
      <c r="AO190" s="210"/>
      <c r="AP190" s="210"/>
      <c r="AQ190" s="210"/>
      <c r="AR190" s="210"/>
      <c r="AS190" s="210"/>
      <c r="AT190" s="210"/>
      <c r="AU190" s="210"/>
      <c r="AV190" s="210"/>
      <c r="AW190" s="210"/>
      <c r="AX190" s="210"/>
      <c r="AY190" s="210"/>
      <c r="AZ190" s="210"/>
      <c r="BA190" s="210"/>
      <c r="BB190" s="210"/>
      <c r="BC190" s="210"/>
      <c r="BD190" s="210"/>
      <c r="BE190" s="210"/>
      <c r="BF190" s="210"/>
      <c r="BG190" s="210"/>
      <c r="BH190" s="210"/>
      <c r="BI190" s="210"/>
      <c r="BJ190" s="210"/>
      <c r="BK190" s="210"/>
      <c r="BL190" s="210"/>
      <c r="BM190" s="211" t="e">
        <v>#N/A</v>
      </c>
    </row>
    <row r="191" spans="1:65">
      <c r="A191" s="29"/>
      <c r="B191" s="19">
        <v>1</v>
      </c>
      <c r="C191" s="9">
        <v>3</v>
      </c>
      <c r="D191" s="213">
        <v>24</v>
      </c>
      <c r="E191" s="213">
        <v>23.6</v>
      </c>
      <c r="F191" s="213">
        <v>21.703333333333333</v>
      </c>
      <c r="G191" s="213">
        <v>23.9</v>
      </c>
      <c r="H191" s="212">
        <v>20</v>
      </c>
      <c r="I191" s="212">
        <v>30</v>
      </c>
      <c r="J191" s="213">
        <v>23.3</v>
      </c>
      <c r="K191" s="212">
        <v>40</v>
      </c>
      <c r="L191" s="212">
        <v>30</v>
      </c>
      <c r="M191" s="213">
        <v>24</v>
      </c>
      <c r="N191" s="212">
        <v>27.006962983361568</v>
      </c>
      <c r="O191" s="212">
        <v>21</v>
      </c>
      <c r="P191" s="213">
        <v>23.1</v>
      </c>
      <c r="Q191" s="209"/>
      <c r="R191" s="210"/>
      <c r="S191" s="210"/>
      <c r="T191" s="210"/>
      <c r="U191" s="210"/>
      <c r="V191" s="210"/>
      <c r="W191" s="210"/>
      <c r="X191" s="210"/>
      <c r="Y191" s="210"/>
      <c r="Z191" s="210"/>
      <c r="AA191" s="210"/>
      <c r="AB191" s="210"/>
      <c r="AC191" s="210"/>
      <c r="AD191" s="210"/>
      <c r="AE191" s="210"/>
      <c r="AF191" s="210"/>
      <c r="AG191" s="210"/>
      <c r="AH191" s="210"/>
      <c r="AI191" s="210"/>
      <c r="AJ191" s="210"/>
      <c r="AK191" s="210"/>
      <c r="AL191" s="210"/>
      <c r="AM191" s="210"/>
      <c r="AN191" s="210"/>
      <c r="AO191" s="210"/>
      <c r="AP191" s="210"/>
      <c r="AQ191" s="210"/>
      <c r="AR191" s="210"/>
      <c r="AS191" s="210"/>
      <c r="AT191" s="210"/>
      <c r="AU191" s="210"/>
      <c r="AV191" s="210"/>
      <c r="AW191" s="210"/>
      <c r="AX191" s="210"/>
      <c r="AY191" s="210"/>
      <c r="AZ191" s="210"/>
      <c r="BA191" s="210"/>
      <c r="BB191" s="210"/>
      <c r="BC191" s="210"/>
      <c r="BD191" s="210"/>
      <c r="BE191" s="210"/>
      <c r="BF191" s="210"/>
      <c r="BG191" s="210"/>
      <c r="BH191" s="210"/>
      <c r="BI191" s="210"/>
      <c r="BJ191" s="210"/>
      <c r="BK191" s="210"/>
      <c r="BL191" s="210"/>
      <c r="BM191" s="211">
        <v>16</v>
      </c>
    </row>
    <row r="192" spans="1:65">
      <c r="A192" s="29"/>
      <c r="B192" s="19">
        <v>1</v>
      </c>
      <c r="C192" s="9">
        <v>4</v>
      </c>
      <c r="D192" s="213">
        <v>24</v>
      </c>
      <c r="E192" s="213">
        <v>23.2</v>
      </c>
      <c r="F192" s="213">
        <v>23.183333333333302</v>
      </c>
      <c r="G192" s="213">
        <v>22.4</v>
      </c>
      <c r="H192" s="212">
        <v>20</v>
      </c>
      <c r="I192" s="212">
        <v>30</v>
      </c>
      <c r="J192" s="213">
        <v>23.1</v>
      </c>
      <c r="K192" s="212">
        <v>30</v>
      </c>
      <c r="L192" s="212">
        <v>40</v>
      </c>
      <c r="M192" s="213">
        <v>24</v>
      </c>
      <c r="N192" s="212">
        <v>26.192969865938686</v>
      </c>
      <c r="O192" s="212">
        <v>21</v>
      </c>
      <c r="P192" s="213">
        <v>24.1</v>
      </c>
      <c r="Q192" s="209"/>
      <c r="R192" s="210"/>
      <c r="S192" s="210"/>
      <c r="T192" s="210"/>
      <c r="U192" s="210"/>
      <c r="V192" s="210"/>
      <c r="W192" s="210"/>
      <c r="X192" s="210"/>
      <c r="Y192" s="210"/>
      <c r="Z192" s="210"/>
      <c r="AA192" s="210"/>
      <c r="AB192" s="210"/>
      <c r="AC192" s="210"/>
      <c r="AD192" s="210"/>
      <c r="AE192" s="210"/>
      <c r="AF192" s="210"/>
      <c r="AG192" s="210"/>
      <c r="AH192" s="210"/>
      <c r="AI192" s="210"/>
      <c r="AJ192" s="210"/>
      <c r="AK192" s="210"/>
      <c r="AL192" s="210"/>
      <c r="AM192" s="210"/>
      <c r="AN192" s="210"/>
      <c r="AO192" s="210"/>
      <c r="AP192" s="210"/>
      <c r="AQ192" s="210"/>
      <c r="AR192" s="210"/>
      <c r="AS192" s="210"/>
      <c r="AT192" s="210"/>
      <c r="AU192" s="210"/>
      <c r="AV192" s="210"/>
      <c r="AW192" s="210"/>
      <c r="AX192" s="210"/>
      <c r="AY192" s="210"/>
      <c r="AZ192" s="210"/>
      <c r="BA192" s="210"/>
      <c r="BB192" s="210"/>
      <c r="BC192" s="210"/>
      <c r="BD192" s="210"/>
      <c r="BE192" s="210"/>
      <c r="BF192" s="210"/>
      <c r="BG192" s="210"/>
      <c r="BH192" s="210"/>
      <c r="BI192" s="210"/>
      <c r="BJ192" s="210"/>
      <c r="BK192" s="210"/>
      <c r="BL192" s="210"/>
      <c r="BM192" s="211">
        <v>23.223809523809525</v>
      </c>
    </row>
    <row r="193" spans="1:65">
      <c r="A193" s="29"/>
      <c r="B193" s="19">
        <v>1</v>
      </c>
      <c r="C193" s="9">
        <v>5</v>
      </c>
      <c r="D193" s="213">
        <v>24</v>
      </c>
      <c r="E193" s="213">
        <v>23.1</v>
      </c>
      <c r="F193" s="213">
        <v>22.503333333333298</v>
      </c>
      <c r="G193" s="213">
        <v>22.3</v>
      </c>
      <c r="H193" s="212">
        <v>20</v>
      </c>
      <c r="I193" s="212">
        <v>30</v>
      </c>
      <c r="J193" s="213">
        <v>22.9</v>
      </c>
      <c r="K193" s="212">
        <v>30</v>
      </c>
      <c r="L193" s="212">
        <v>40</v>
      </c>
      <c r="M193" s="213">
        <v>24</v>
      </c>
      <c r="N193" s="212">
        <v>25.737279603519887</v>
      </c>
      <c r="O193" s="212">
        <v>22</v>
      </c>
      <c r="P193" s="213">
        <v>23.1</v>
      </c>
      <c r="Q193" s="209"/>
      <c r="R193" s="210"/>
      <c r="S193" s="210"/>
      <c r="T193" s="210"/>
      <c r="U193" s="210"/>
      <c r="V193" s="210"/>
      <c r="W193" s="210"/>
      <c r="X193" s="210"/>
      <c r="Y193" s="210"/>
      <c r="Z193" s="210"/>
      <c r="AA193" s="210"/>
      <c r="AB193" s="210"/>
      <c r="AC193" s="210"/>
      <c r="AD193" s="210"/>
      <c r="AE193" s="210"/>
      <c r="AF193" s="210"/>
      <c r="AG193" s="210"/>
      <c r="AH193" s="210"/>
      <c r="AI193" s="210"/>
      <c r="AJ193" s="210"/>
      <c r="AK193" s="210"/>
      <c r="AL193" s="210"/>
      <c r="AM193" s="210"/>
      <c r="AN193" s="210"/>
      <c r="AO193" s="210"/>
      <c r="AP193" s="210"/>
      <c r="AQ193" s="210"/>
      <c r="AR193" s="210"/>
      <c r="AS193" s="210"/>
      <c r="AT193" s="210"/>
      <c r="AU193" s="210"/>
      <c r="AV193" s="210"/>
      <c r="AW193" s="210"/>
      <c r="AX193" s="210"/>
      <c r="AY193" s="210"/>
      <c r="AZ193" s="210"/>
      <c r="BA193" s="210"/>
      <c r="BB193" s="210"/>
      <c r="BC193" s="210"/>
      <c r="BD193" s="210"/>
      <c r="BE193" s="210"/>
      <c r="BF193" s="210"/>
      <c r="BG193" s="210"/>
      <c r="BH193" s="210"/>
      <c r="BI193" s="210"/>
      <c r="BJ193" s="210"/>
      <c r="BK193" s="210"/>
      <c r="BL193" s="210"/>
      <c r="BM193" s="211">
        <v>21</v>
      </c>
    </row>
    <row r="194" spans="1:65">
      <c r="A194" s="29"/>
      <c r="B194" s="19">
        <v>1</v>
      </c>
      <c r="C194" s="9">
        <v>6</v>
      </c>
      <c r="D194" s="213">
        <v>24</v>
      </c>
      <c r="E194" s="213">
        <v>23.7</v>
      </c>
      <c r="F194" s="213">
        <v>21.713333333333331</v>
      </c>
      <c r="G194" s="213">
        <v>21.7</v>
      </c>
      <c r="H194" s="212">
        <v>20</v>
      </c>
      <c r="I194" s="212">
        <v>40</v>
      </c>
      <c r="J194" s="213">
        <v>22.6</v>
      </c>
      <c r="K194" s="212">
        <v>40</v>
      </c>
      <c r="L194" s="212">
        <v>30</v>
      </c>
      <c r="M194" s="213">
        <v>24</v>
      </c>
      <c r="N194" s="212">
        <v>23.168866850237329</v>
      </c>
      <c r="O194" s="212">
        <v>21</v>
      </c>
      <c r="P194" s="213">
        <v>22.9</v>
      </c>
      <c r="Q194" s="209"/>
      <c r="R194" s="210"/>
      <c r="S194" s="210"/>
      <c r="T194" s="210"/>
      <c r="U194" s="210"/>
      <c r="V194" s="210"/>
      <c r="W194" s="210"/>
      <c r="X194" s="210"/>
      <c r="Y194" s="210"/>
      <c r="Z194" s="210"/>
      <c r="AA194" s="210"/>
      <c r="AB194" s="210"/>
      <c r="AC194" s="210"/>
      <c r="AD194" s="210"/>
      <c r="AE194" s="210"/>
      <c r="AF194" s="210"/>
      <c r="AG194" s="210"/>
      <c r="AH194" s="210"/>
      <c r="AI194" s="210"/>
      <c r="AJ194" s="210"/>
      <c r="AK194" s="210"/>
      <c r="AL194" s="210"/>
      <c r="AM194" s="210"/>
      <c r="AN194" s="210"/>
      <c r="AO194" s="210"/>
      <c r="AP194" s="210"/>
      <c r="AQ194" s="210"/>
      <c r="AR194" s="210"/>
      <c r="AS194" s="210"/>
      <c r="AT194" s="210"/>
      <c r="AU194" s="210"/>
      <c r="AV194" s="210"/>
      <c r="AW194" s="210"/>
      <c r="AX194" s="210"/>
      <c r="AY194" s="210"/>
      <c r="AZ194" s="210"/>
      <c r="BA194" s="210"/>
      <c r="BB194" s="210"/>
      <c r="BC194" s="210"/>
      <c r="BD194" s="210"/>
      <c r="BE194" s="210"/>
      <c r="BF194" s="210"/>
      <c r="BG194" s="210"/>
      <c r="BH194" s="210"/>
      <c r="BI194" s="210"/>
      <c r="BJ194" s="210"/>
      <c r="BK194" s="210"/>
      <c r="BL194" s="210"/>
      <c r="BM194" s="214"/>
    </row>
    <row r="195" spans="1:65">
      <c r="A195" s="29"/>
      <c r="B195" s="20" t="s">
        <v>257</v>
      </c>
      <c r="C195" s="12"/>
      <c r="D195" s="215">
        <v>23.833333333333332</v>
      </c>
      <c r="E195" s="215">
        <v>23.433333333333334</v>
      </c>
      <c r="F195" s="215">
        <v>22.466666666666658</v>
      </c>
      <c r="G195" s="215">
        <v>22.516666666666666</v>
      </c>
      <c r="H195" s="215">
        <v>20</v>
      </c>
      <c r="I195" s="215">
        <v>30</v>
      </c>
      <c r="J195" s="215">
        <v>23.083333333333332</v>
      </c>
      <c r="K195" s="215">
        <v>35</v>
      </c>
      <c r="L195" s="215">
        <v>36.666666666666664</v>
      </c>
      <c r="M195" s="215">
        <v>23.833333333333332</v>
      </c>
      <c r="N195" s="215">
        <v>25.246508076651946</v>
      </c>
      <c r="O195" s="215">
        <v>21.166666666666668</v>
      </c>
      <c r="P195" s="215">
        <v>23.400000000000002</v>
      </c>
      <c r="Q195" s="209"/>
      <c r="R195" s="210"/>
      <c r="S195" s="210"/>
      <c r="T195" s="210"/>
      <c r="U195" s="210"/>
      <c r="V195" s="210"/>
      <c r="W195" s="210"/>
      <c r="X195" s="210"/>
      <c r="Y195" s="210"/>
      <c r="Z195" s="210"/>
      <c r="AA195" s="210"/>
      <c r="AB195" s="210"/>
      <c r="AC195" s="210"/>
      <c r="AD195" s="210"/>
      <c r="AE195" s="210"/>
      <c r="AF195" s="210"/>
      <c r="AG195" s="210"/>
      <c r="AH195" s="210"/>
      <c r="AI195" s="210"/>
      <c r="AJ195" s="210"/>
      <c r="AK195" s="210"/>
      <c r="AL195" s="210"/>
      <c r="AM195" s="210"/>
      <c r="AN195" s="210"/>
      <c r="AO195" s="210"/>
      <c r="AP195" s="210"/>
      <c r="AQ195" s="210"/>
      <c r="AR195" s="210"/>
      <c r="AS195" s="210"/>
      <c r="AT195" s="210"/>
      <c r="AU195" s="210"/>
      <c r="AV195" s="210"/>
      <c r="AW195" s="210"/>
      <c r="AX195" s="210"/>
      <c r="AY195" s="210"/>
      <c r="AZ195" s="210"/>
      <c r="BA195" s="210"/>
      <c r="BB195" s="210"/>
      <c r="BC195" s="210"/>
      <c r="BD195" s="210"/>
      <c r="BE195" s="210"/>
      <c r="BF195" s="210"/>
      <c r="BG195" s="210"/>
      <c r="BH195" s="210"/>
      <c r="BI195" s="210"/>
      <c r="BJ195" s="210"/>
      <c r="BK195" s="210"/>
      <c r="BL195" s="210"/>
      <c r="BM195" s="214"/>
    </row>
    <row r="196" spans="1:65">
      <c r="A196" s="29"/>
      <c r="B196" s="3" t="s">
        <v>258</v>
      </c>
      <c r="C196" s="28"/>
      <c r="D196" s="213">
        <v>24</v>
      </c>
      <c r="E196" s="213">
        <v>23.5</v>
      </c>
      <c r="F196" s="213">
        <v>22.128333333333316</v>
      </c>
      <c r="G196" s="213">
        <v>22.4</v>
      </c>
      <c r="H196" s="213">
        <v>20</v>
      </c>
      <c r="I196" s="213">
        <v>30</v>
      </c>
      <c r="J196" s="213">
        <v>23</v>
      </c>
      <c r="K196" s="213">
        <v>35</v>
      </c>
      <c r="L196" s="213">
        <v>35</v>
      </c>
      <c r="M196" s="213">
        <v>24</v>
      </c>
      <c r="N196" s="213">
        <v>25.641718490795569</v>
      </c>
      <c r="O196" s="213">
        <v>21</v>
      </c>
      <c r="P196" s="213">
        <v>23.3</v>
      </c>
      <c r="Q196" s="209"/>
      <c r="R196" s="210"/>
      <c r="S196" s="210"/>
      <c r="T196" s="210"/>
      <c r="U196" s="210"/>
      <c r="V196" s="210"/>
      <c r="W196" s="210"/>
      <c r="X196" s="210"/>
      <c r="Y196" s="210"/>
      <c r="Z196" s="210"/>
      <c r="AA196" s="210"/>
      <c r="AB196" s="210"/>
      <c r="AC196" s="210"/>
      <c r="AD196" s="210"/>
      <c r="AE196" s="210"/>
      <c r="AF196" s="210"/>
      <c r="AG196" s="210"/>
      <c r="AH196" s="210"/>
      <c r="AI196" s="210"/>
      <c r="AJ196" s="210"/>
      <c r="AK196" s="210"/>
      <c r="AL196" s="210"/>
      <c r="AM196" s="210"/>
      <c r="AN196" s="210"/>
      <c r="AO196" s="210"/>
      <c r="AP196" s="210"/>
      <c r="AQ196" s="210"/>
      <c r="AR196" s="210"/>
      <c r="AS196" s="210"/>
      <c r="AT196" s="210"/>
      <c r="AU196" s="210"/>
      <c r="AV196" s="210"/>
      <c r="AW196" s="210"/>
      <c r="AX196" s="210"/>
      <c r="AY196" s="210"/>
      <c r="AZ196" s="210"/>
      <c r="BA196" s="210"/>
      <c r="BB196" s="210"/>
      <c r="BC196" s="210"/>
      <c r="BD196" s="210"/>
      <c r="BE196" s="210"/>
      <c r="BF196" s="210"/>
      <c r="BG196" s="210"/>
      <c r="BH196" s="210"/>
      <c r="BI196" s="210"/>
      <c r="BJ196" s="210"/>
      <c r="BK196" s="210"/>
      <c r="BL196" s="210"/>
      <c r="BM196" s="214"/>
    </row>
    <row r="197" spans="1:65">
      <c r="A197" s="29"/>
      <c r="B197" s="3" t="s">
        <v>259</v>
      </c>
      <c r="C197" s="28"/>
      <c r="D197" s="23">
        <v>0.40824829046386296</v>
      </c>
      <c r="E197" s="23">
        <v>0.24221202832779937</v>
      </c>
      <c r="F197" s="23">
        <v>0.93322380309690967</v>
      </c>
      <c r="G197" s="23">
        <v>0.73052492542463343</v>
      </c>
      <c r="H197" s="23">
        <v>0</v>
      </c>
      <c r="I197" s="23">
        <v>6.324555320336759</v>
      </c>
      <c r="J197" s="23">
        <v>0.58109092805400697</v>
      </c>
      <c r="K197" s="23">
        <v>5.4772255750516612</v>
      </c>
      <c r="L197" s="23">
        <v>8.1649658092772555</v>
      </c>
      <c r="M197" s="23">
        <v>0.40824829046386296</v>
      </c>
      <c r="N197" s="23">
        <v>1.4599841393962967</v>
      </c>
      <c r="O197" s="23">
        <v>0.40824829046386302</v>
      </c>
      <c r="P197" s="23">
        <v>0.45166359162544889</v>
      </c>
      <c r="Q197" s="149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5"/>
    </row>
    <row r="198" spans="1:65">
      <c r="A198" s="29"/>
      <c r="B198" s="3" t="s">
        <v>86</v>
      </c>
      <c r="C198" s="28"/>
      <c r="D198" s="13">
        <v>1.7129298900581662E-2</v>
      </c>
      <c r="E198" s="13">
        <v>1.0336217425083899E-2</v>
      </c>
      <c r="F198" s="13">
        <v>4.1538151473156232E-2</v>
      </c>
      <c r="G198" s="13">
        <v>3.2443742061789793E-2</v>
      </c>
      <c r="H198" s="13">
        <v>0</v>
      </c>
      <c r="I198" s="13">
        <v>0.21081851067789198</v>
      </c>
      <c r="J198" s="13">
        <v>2.5173614211725936E-2</v>
      </c>
      <c r="K198" s="13">
        <v>0.15649215928719032</v>
      </c>
      <c r="L198" s="13">
        <v>0.22268088570756153</v>
      </c>
      <c r="M198" s="13">
        <v>1.7129298900581662E-2</v>
      </c>
      <c r="N198" s="13">
        <v>5.7829151459820885E-2</v>
      </c>
      <c r="O198" s="13">
        <v>1.9287320809316361E-2</v>
      </c>
      <c r="P198" s="13">
        <v>1.9301862889976446E-2</v>
      </c>
      <c r="Q198" s="149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29"/>
      <c r="B199" s="3" t="s">
        <v>260</v>
      </c>
      <c r="C199" s="28"/>
      <c r="D199" s="13">
        <v>2.6245642813204739E-2</v>
      </c>
      <c r="E199" s="13">
        <v>9.0219397170392401E-3</v>
      </c>
      <c r="F199" s="13">
        <v>-3.2602009432028289E-2</v>
      </c>
      <c r="G199" s="13">
        <v>-3.0449046545007241E-2</v>
      </c>
      <c r="H199" s="13">
        <v>-0.13881484519171627</v>
      </c>
      <c r="I199" s="13">
        <v>0.29177773221242553</v>
      </c>
      <c r="J199" s="13">
        <v>-6.0488004921058769E-3</v>
      </c>
      <c r="K199" s="13">
        <v>0.5070740209144966</v>
      </c>
      <c r="L199" s="13">
        <v>0.57883945048185348</v>
      </c>
      <c r="M199" s="13">
        <v>2.6245642813204739E-2</v>
      </c>
      <c r="N199" s="13">
        <v>8.7095898318004572E-2</v>
      </c>
      <c r="O199" s="13">
        <v>-8.8579044494566328E-2</v>
      </c>
      <c r="P199" s="13">
        <v>7.5866311256920227E-3</v>
      </c>
      <c r="Q199" s="149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29"/>
      <c r="B200" s="45" t="s">
        <v>261</v>
      </c>
      <c r="C200" s="46"/>
      <c r="D200" s="44">
        <v>0.67</v>
      </c>
      <c r="E200" s="44">
        <v>0.05</v>
      </c>
      <c r="F200" s="44">
        <v>1.45</v>
      </c>
      <c r="G200" s="44">
        <v>1.37</v>
      </c>
      <c r="H200" s="44" t="s">
        <v>262</v>
      </c>
      <c r="I200" s="44" t="s">
        <v>262</v>
      </c>
      <c r="J200" s="44">
        <v>0.49</v>
      </c>
      <c r="K200" s="44" t="s">
        <v>262</v>
      </c>
      <c r="L200" s="44" t="s">
        <v>262</v>
      </c>
      <c r="M200" s="44">
        <v>0.67</v>
      </c>
      <c r="N200" s="44">
        <v>2.87</v>
      </c>
      <c r="O200" s="44">
        <v>3.48</v>
      </c>
      <c r="P200" s="44">
        <v>0</v>
      </c>
      <c r="Q200" s="149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B201" s="30" t="s">
        <v>274</v>
      </c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BM201" s="55"/>
    </row>
    <row r="202" spans="1:65">
      <c r="BM202" s="55"/>
    </row>
    <row r="203" spans="1:65" ht="15">
      <c r="B203" s="8" t="s">
        <v>449</v>
      </c>
      <c r="BM203" s="27" t="s">
        <v>66</v>
      </c>
    </row>
    <row r="204" spans="1:65" ht="15">
      <c r="A204" s="24" t="s">
        <v>51</v>
      </c>
      <c r="B204" s="18" t="s">
        <v>111</v>
      </c>
      <c r="C204" s="15" t="s">
        <v>112</v>
      </c>
      <c r="D204" s="16" t="s">
        <v>222</v>
      </c>
      <c r="E204" s="17" t="s">
        <v>222</v>
      </c>
      <c r="F204" s="17" t="s">
        <v>222</v>
      </c>
      <c r="G204" s="17" t="s">
        <v>222</v>
      </c>
      <c r="H204" s="17" t="s">
        <v>222</v>
      </c>
      <c r="I204" s="17" t="s">
        <v>222</v>
      </c>
      <c r="J204" s="17" t="s">
        <v>222</v>
      </c>
      <c r="K204" s="17" t="s">
        <v>222</v>
      </c>
      <c r="L204" s="17" t="s">
        <v>222</v>
      </c>
      <c r="M204" s="17" t="s">
        <v>222</v>
      </c>
      <c r="N204" s="17" t="s">
        <v>222</v>
      </c>
      <c r="O204" s="17" t="s">
        <v>222</v>
      </c>
      <c r="P204" s="17" t="s">
        <v>222</v>
      </c>
      <c r="Q204" s="17" t="s">
        <v>222</v>
      </c>
      <c r="R204" s="17" t="s">
        <v>222</v>
      </c>
      <c r="S204" s="17" t="s">
        <v>222</v>
      </c>
      <c r="T204" s="149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7">
        <v>1</v>
      </c>
    </row>
    <row r="205" spans="1:65">
      <c r="A205" s="29"/>
      <c r="B205" s="19" t="s">
        <v>223</v>
      </c>
      <c r="C205" s="9" t="s">
        <v>223</v>
      </c>
      <c r="D205" s="147" t="s">
        <v>225</v>
      </c>
      <c r="E205" s="148" t="s">
        <v>226</v>
      </c>
      <c r="F205" s="148" t="s">
        <v>227</v>
      </c>
      <c r="G205" s="148" t="s">
        <v>229</v>
      </c>
      <c r="H205" s="148" t="s">
        <v>230</v>
      </c>
      <c r="I205" s="148" t="s">
        <v>231</v>
      </c>
      <c r="J205" s="148" t="s">
        <v>233</v>
      </c>
      <c r="K205" s="148" t="s">
        <v>234</v>
      </c>
      <c r="L205" s="148" t="s">
        <v>236</v>
      </c>
      <c r="M205" s="148" t="s">
        <v>263</v>
      </c>
      <c r="N205" s="148" t="s">
        <v>237</v>
      </c>
      <c r="O205" s="148" t="s">
        <v>238</v>
      </c>
      <c r="P205" s="148" t="s">
        <v>240</v>
      </c>
      <c r="Q205" s="148" t="s">
        <v>242</v>
      </c>
      <c r="R205" s="148" t="s">
        <v>243</v>
      </c>
      <c r="S205" s="148" t="s">
        <v>244</v>
      </c>
      <c r="T205" s="149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 t="s">
        <v>3</v>
      </c>
    </row>
    <row r="206" spans="1:65">
      <c r="A206" s="29"/>
      <c r="B206" s="19"/>
      <c r="C206" s="9"/>
      <c r="D206" s="10" t="s">
        <v>268</v>
      </c>
      <c r="E206" s="11" t="s">
        <v>102</v>
      </c>
      <c r="F206" s="11" t="s">
        <v>103</v>
      </c>
      <c r="G206" s="11" t="s">
        <v>268</v>
      </c>
      <c r="H206" s="11" t="s">
        <v>103</v>
      </c>
      <c r="I206" s="11" t="s">
        <v>103</v>
      </c>
      <c r="J206" s="11" t="s">
        <v>99</v>
      </c>
      <c r="K206" s="11" t="s">
        <v>103</v>
      </c>
      <c r="L206" s="11" t="s">
        <v>103</v>
      </c>
      <c r="M206" s="11" t="s">
        <v>103</v>
      </c>
      <c r="N206" s="11" t="s">
        <v>103</v>
      </c>
      <c r="O206" s="11" t="s">
        <v>103</v>
      </c>
      <c r="P206" s="11" t="s">
        <v>100</v>
      </c>
      <c r="Q206" s="11" t="s">
        <v>103</v>
      </c>
      <c r="R206" s="11" t="s">
        <v>102</v>
      </c>
      <c r="S206" s="11" t="s">
        <v>103</v>
      </c>
      <c r="T206" s="149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7">
        <v>0</v>
      </c>
    </row>
    <row r="207" spans="1:65">
      <c r="A207" s="29"/>
      <c r="B207" s="19"/>
      <c r="C207" s="9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149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7">
        <v>0</v>
      </c>
    </row>
    <row r="208" spans="1:65">
      <c r="A208" s="29"/>
      <c r="B208" s="18">
        <v>1</v>
      </c>
      <c r="C208" s="14">
        <v>1</v>
      </c>
      <c r="D208" s="217">
        <v>70</v>
      </c>
      <c r="E208" s="217">
        <v>82</v>
      </c>
      <c r="F208" s="217">
        <v>83.433333333333337</v>
      </c>
      <c r="G208" s="217">
        <v>120</v>
      </c>
      <c r="H208" s="217">
        <v>100</v>
      </c>
      <c r="I208" s="218" t="s">
        <v>275</v>
      </c>
      <c r="J208" s="217">
        <v>81</v>
      </c>
      <c r="K208" s="217">
        <v>70</v>
      </c>
      <c r="L208" s="218">
        <v>210</v>
      </c>
      <c r="M208" s="217">
        <v>70</v>
      </c>
      <c r="N208" s="217">
        <v>81</v>
      </c>
      <c r="O208" s="227">
        <v>120</v>
      </c>
      <c r="P208" s="217">
        <v>82.397468568861584</v>
      </c>
      <c r="Q208" s="217">
        <v>62.585799525019183</v>
      </c>
      <c r="R208" s="217">
        <v>64</v>
      </c>
      <c r="S208" s="217">
        <v>69</v>
      </c>
      <c r="T208" s="219"/>
      <c r="U208" s="220"/>
      <c r="V208" s="220"/>
      <c r="W208" s="220"/>
      <c r="X208" s="220"/>
      <c r="Y208" s="220"/>
      <c r="Z208" s="220"/>
      <c r="AA208" s="220"/>
      <c r="AB208" s="220"/>
      <c r="AC208" s="220"/>
      <c r="AD208" s="220"/>
      <c r="AE208" s="220"/>
      <c r="AF208" s="220"/>
      <c r="AG208" s="220"/>
      <c r="AH208" s="220"/>
      <c r="AI208" s="220"/>
      <c r="AJ208" s="220"/>
      <c r="AK208" s="220"/>
      <c r="AL208" s="220"/>
      <c r="AM208" s="220"/>
      <c r="AN208" s="220"/>
      <c r="AO208" s="220"/>
      <c r="AP208" s="220"/>
      <c r="AQ208" s="220"/>
      <c r="AR208" s="220"/>
      <c r="AS208" s="220"/>
      <c r="AT208" s="220"/>
      <c r="AU208" s="220"/>
      <c r="AV208" s="220"/>
      <c r="AW208" s="220"/>
      <c r="AX208" s="220"/>
      <c r="AY208" s="220"/>
      <c r="AZ208" s="220"/>
      <c r="BA208" s="220"/>
      <c r="BB208" s="220"/>
      <c r="BC208" s="220"/>
      <c r="BD208" s="220"/>
      <c r="BE208" s="220"/>
      <c r="BF208" s="220"/>
      <c r="BG208" s="220"/>
      <c r="BH208" s="220"/>
      <c r="BI208" s="220"/>
      <c r="BJ208" s="220"/>
      <c r="BK208" s="220"/>
      <c r="BL208" s="220"/>
      <c r="BM208" s="221">
        <v>1</v>
      </c>
    </row>
    <row r="209" spans="1:65">
      <c r="A209" s="29"/>
      <c r="B209" s="19">
        <v>1</v>
      </c>
      <c r="C209" s="9">
        <v>2</v>
      </c>
      <c r="D209" s="222">
        <v>70</v>
      </c>
      <c r="E209" s="222">
        <v>78</v>
      </c>
      <c r="F209" s="222">
        <v>81.193333333333328</v>
      </c>
      <c r="G209" s="222">
        <v>90</v>
      </c>
      <c r="H209" s="222">
        <v>100</v>
      </c>
      <c r="I209" s="224" t="s">
        <v>275</v>
      </c>
      <c r="J209" s="222">
        <v>82</v>
      </c>
      <c r="K209" s="222">
        <v>70</v>
      </c>
      <c r="L209" s="224">
        <v>210</v>
      </c>
      <c r="M209" s="222">
        <v>70</v>
      </c>
      <c r="N209" s="222">
        <v>83</v>
      </c>
      <c r="O209" s="222">
        <v>97</v>
      </c>
      <c r="P209" s="222">
        <v>84.851721982799916</v>
      </c>
      <c r="Q209" s="222">
        <v>64.518373887405957</v>
      </c>
      <c r="R209" s="222">
        <v>84</v>
      </c>
      <c r="S209" s="222">
        <v>69</v>
      </c>
      <c r="T209" s="219"/>
      <c r="U209" s="220"/>
      <c r="V209" s="220"/>
      <c r="W209" s="220"/>
      <c r="X209" s="220"/>
      <c r="Y209" s="220"/>
      <c r="Z209" s="220"/>
      <c r="AA209" s="220"/>
      <c r="AB209" s="220"/>
      <c r="AC209" s="220"/>
      <c r="AD209" s="220"/>
      <c r="AE209" s="220"/>
      <c r="AF209" s="220"/>
      <c r="AG209" s="220"/>
      <c r="AH209" s="220"/>
      <c r="AI209" s="220"/>
      <c r="AJ209" s="220"/>
      <c r="AK209" s="220"/>
      <c r="AL209" s="220"/>
      <c r="AM209" s="220"/>
      <c r="AN209" s="220"/>
      <c r="AO209" s="220"/>
      <c r="AP209" s="220"/>
      <c r="AQ209" s="220"/>
      <c r="AR209" s="220"/>
      <c r="AS209" s="220"/>
      <c r="AT209" s="220"/>
      <c r="AU209" s="220"/>
      <c r="AV209" s="220"/>
      <c r="AW209" s="220"/>
      <c r="AX209" s="220"/>
      <c r="AY209" s="220"/>
      <c r="AZ209" s="220"/>
      <c r="BA209" s="220"/>
      <c r="BB209" s="220"/>
      <c r="BC209" s="220"/>
      <c r="BD209" s="220"/>
      <c r="BE209" s="220"/>
      <c r="BF209" s="220"/>
      <c r="BG209" s="220"/>
      <c r="BH209" s="220"/>
      <c r="BI209" s="220"/>
      <c r="BJ209" s="220"/>
      <c r="BK209" s="220"/>
      <c r="BL209" s="220"/>
      <c r="BM209" s="221" t="e">
        <v>#N/A</v>
      </c>
    </row>
    <row r="210" spans="1:65">
      <c r="A210" s="29"/>
      <c r="B210" s="19">
        <v>1</v>
      </c>
      <c r="C210" s="9">
        <v>3</v>
      </c>
      <c r="D210" s="222">
        <v>70</v>
      </c>
      <c r="E210" s="222">
        <v>80</v>
      </c>
      <c r="F210" s="222">
        <v>82.053333333333313</v>
      </c>
      <c r="G210" s="222">
        <v>110</v>
      </c>
      <c r="H210" s="222">
        <v>100</v>
      </c>
      <c r="I210" s="224" t="s">
        <v>275</v>
      </c>
      <c r="J210" s="222">
        <v>81</v>
      </c>
      <c r="K210" s="222">
        <v>70</v>
      </c>
      <c r="L210" s="224">
        <v>270</v>
      </c>
      <c r="M210" s="222">
        <v>70</v>
      </c>
      <c r="N210" s="222">
        <v>85</v>
      </c>
      <c r="O210" s="222">
        <v>86</v>
      </c>
      <c r="P210" s="222">
        <v>83.420426450894198</v>
      </c>
      <c r="Q210" s="222">
        <v>73.901076341864268</v>
      </c>
      <c r="R210" s="222">
        <v>65</v>
      </c>
      <c r="S210" s="222">
        <v>68</v>
      </c>
      <c r="T210" s="219"/>
      <c r="U210" s="220"/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20"/>
      <c r="AH210" s="220"/>
      <c r="AI210" s="220"/>
      <c r="AJ210" s="220"/>
      <c r="AK210" s="220"/>
      <c r="AL210" s="220"/>
      <c r="AM210" s="220"/>
      <c r="AN210" s="220"/>
      <c r="AO210" s="220"/>
      <c r="AP210" s="220"/>
      <c r="AQ210" s="220"/>
      <c r="AR210" s="220"/>
      <c r="AS210" s="220"/>
      <c r="AT210" s="220"/>
      <c r="AU210" s="220"/>
      <c r="AV210" s="220"/>
      <c r="AW210" s="220"/>
      <c r="AX210" s="220"/>
      <c r="AY210" s="220"/>
      <c r="AZ210" s="220"/>
      <c r="BA210" s="220"/>
      <c r="BB210" s="220"/>
      <c r="BC210" s="220"/>
      <c r="BD210" s="220"/>
      <c r="BE210" s="220"/>
      <c r="BF210" s="220"/>
      <c r="BG210" s="220"/>
      <c r="BH210" s="220"/>
      <c r="BI210" s="220"/>
      <c r="BJ210" s="220"/>
      <c r="BK210" s="220"/>
      <c r="BL210" s="220"/>
      <c r="BM210" s="221">
        <v>16</v>
      </c>
    </row>
    <row r="211" spans="1:65">
      <c r="A211" s="29"/>
      <c r="B211" s="19">
        <v>1</v>
      </c>
      <c r="C211" s="9">
        <v>4</v>
      </c>
      <c r="D211" s="222">
        <v>70</v>
      </c>
      <c r="E211" s="222">
        <v>79</v>
      </c>
      <c r="F211" s="222">
        <v>82.943333333333001</v>
      </c>
      <c r="G211" s="222">
        <v>100</v>
      </c>
      <c r="H211" s="222">
        <v>100</v>
      </c>
      <c r="I211" s="224">
        <v>900</v>
      </c>
      <c r="J211" s="222">
        <v>84</v>
      </c>
      <c r="K211" s="222">
        <v>70</v>
      </c>
      <c r="L211" s="224">
        <v>210</v>
      </c>
      <c r="M211" s="224" t="s">
        <v>276</v>
      </c>
      <c r="N211" s="222">
        <v>88</v>
      </c>
      <c r="O211" s="222">
        <v>88</v>
      </c>
      <c r="P211" s="222">
        <v>83.957775837947239</v>
      </c>
      <c r="Q211" s="222">
        <v>71.080360335397131</v>
      </c>
      <c r="R211" s="222">
        <v>71</v>
      </c>
      <c r="S211" s="222">
        <v>75</v>
      </c>
      <c r="T211" s="219"/>
      <c r="U211" s="220"/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20"/>
      <c r="AH211" s="220"/>
      <c r="AI211" s="220"/>
      <c r="AJ211" s="220"/>
      <c r="AK211" s="220"/>
      <c r="AL211" s="220"/>
      <c r="AM211" s="220"/>
      <c r="AN211" s="220"/>
      <c r="AO211" s="220"/>
      <c r="AP211" s="220"/>
      <c r="AQ211" s="220"/>
      <c r="AR211" s="220"/>
      <c r="AS211" s="220"/>
      <c r="AT211" s="220"/>
      <c r="AU211" s="220"/>
      <c r="AV211" s="220"/>
      <c r="AW211" s="220"/>
      <c r="AX211" s="220"/>
      <c r="AY211" s="220"/>
      <c r="AZ211" s="220"/>
      <c r="BA211" s="220"/>
      <c r="BB211" s="220"/>
      <c r="BC211" s="220"/>
      <c r="BD211" s="220"/>
      <c r="BE211" s="220"/>
      <c r="BF211" s="220"/>
      <c r="BG211" s="220"/>
      <c r="BH211" s="220"/>
      <c r="BI211" s="220"/>
      <c r="BJ211" s="220"/>
      <c r="BK211" s="220"/>
      <c r="BL211" s="220"/>
      <c r="BM211" s="221">
        <v>80.933894782021397</v>
      </c>
    </row>
    <row r="212" spans="1:65">
      <c r="A212" s="29"/>
      <c r="B212" s="19">
        <v>1</v>
      </c>
      <c r="C212" s="9">
        <v>5</v>
      </c>
      <c r="D212" s="222">
        <v>70</v>
      </c>
      <c r="E212" s="222">
        <v>78</v>
      </c>
      <c r="F212" s="222">
        <v>79.183333333333294</v>
      </c>
      <c r="G212" s="222">
        <v>90</v>
      </c>
      <c r="H212" s="222">
        <v>100</v>
      </c>
      <c r="I212" s="224" t="s">
        <v>275</v>
      </c>
      <c r="J212" s="222">
        <v>84</v>
      </c>
      <c r="K212" s="223">
        <v>210</v>
      </c>
      <c r="L212" s="224">
        <v>140</v>
      </c>
      <c r="M212" s="222">
        <v>70</v>
      </c>
      <c r="N212" s="222">
        <v>85</v>
      </c>
      <c r="O212" s="222">
        <v>94</v>
      </c>
      <c r="P212" s="222">
        <v>84.50832720649187</v>
      </c>
      <c r="Q212" s="222">
        <v>67.711897550581838</v>
      </c>
      <c r="R212" s="222">
        <v>76</v>
      </c>
      <c r="S212" s="222">
        <v>69</v>
      </c>
      <c r="T212" s="219"/>
      <c r="U212" s="220"/>
      <c r="V212" s="220"/>
      <c r="W212" s="220"/>
      <c r="X212" s="220"/>
      <c r="Y212" s="220"/>
      <c r="Z212" s="220"/>
      <c r="AA212" s="220"/>
      <c r="AB212" s="220"/>
      <c r="AC212" s="220"/>
      <c r="AD212" s="220"/>
      <c r="AE212" s="220"/>
      <c r="AF212" s="220"/>
      <c r="AG212" s="220"/>
      <c r="AH212" s="220"/>
      <c r="AI212" s="220"/>
      <c r="AJ212" s="220"/>
      <c r="AK212" s="220"/>
      <c r="AL212" s="220"/>
      <c r="AM212" s="220"/>
      <c r="AN212" s="220"/>
      <c r="AO212" s="220"/>
      <c r="AP212" s="220"/>
      <c r="AQ212" s="220"/>
      <c r="AR212" s="220"/>
      <c r="AS212" s="220"/>
      <c r="AT212" s="220"/>
      <c r="AU212" s="220"/>
      <c r="AV212" s="220"/>
      <c r="AW212" s="220"/>
      <c r="AX212" s="220"/>
      <c r="AY212" s="220"/>
      <c r="AZ212" s="220"/>
      <c r="BA212" s="220"/>
      <c r="BB212" s="220"/>
      <c r="BC212" s="220"/>
      <c r="BD212" s="220"/>
      <c r="BE212" s="220"/>
      <c r="BF212" s="220"/>
      <c r="BG212" s="220"/>
      <c r="BH212" s="220"/>
      <c r="BI212" s="220"/>
      <c r="BJ212" s="220"/>
      <c r="BK212" s="220"/>
      <c r="BL212" s="220"/>
      <c r="BM212" s="221">
        <v>22</v>
      </c>
    </row>
    <row r="213" spans="1:65">
      <c r="A213" s="29"/>
      <c r="B213" s="19">
        <v>1</v>
      </c>
      <c r="C213" s="9">
        <v>6</v>
      </c>
      <c r="D213" s="222">
        <v>70</v>
      </c>
      <c r="E213" s="222">
        <v>81</v>
      </c>
      <c r="F213" s="222">
        <v>78.723333333333301</v>
      </c>
      <c r="G213" s="222">
        <v>90</v>
      </c>
      <c r="H213" s="222">
        <v>100</v>
      </c>
      <c r="I213" s="224" t="s">
        <v>275</v>
      </c>
      <c r="J213" s="222">
        <v>82</v>
      </c>
      <c r="K213" s="222">
        <v>140</v>
      </c>
      <c r="L213" s="224">
        <v>140</v>
      </c>
      <c r="M213" s="222">
        <v>70</v>
      </c>
      <c r="N213" s="222">
        <v>89</v>
      </c>
      <c r="O213" s="222">
        <v>80</v>
      </c>
      <c r="P213" s="222">
        <v>83.592868442286019</v>
      </c>
      <c r="Q213" s="222">
        <v>74.209402884915121</v>
      </c>
      <c r="R213" s="222">
        <v>68</v>
      </c>
      <c r="S213" s="222">
        <v>76</v>
      </c>
      <c r="T213" s="219"/>
      <c r="U213" s="220"/>
      <c r="V213" s="220"/>
      <c r="W213" s="220"/>
      <c r="X213" s="220"/>
      <c r="Y213" s="220"/>
      <c r="Z213" s="220"/>
      <c r="AA213" s="220"/>
      <c r="AB213" s="220"/>
      <c r="AC213" s="220"/>
      <c r="AD213" s="220"/>
      <c r="AE213" s="220"/>
      <c r="AF213" s="220"/>
      <c r="AG213" s="220"/>
      <c r="AH213" s="220"/>
      <c r="AI213" s="220"/>
      <c r="AJ213" s="220"/>
      <c r="AK213" s="220"/>
      <c r="AL213" s="220"/>
      <c r="AM213" s="220"/>
      <c r="AN213" s="220"/>
      <c r="AO213" s="220"/>
      <c r="AP213" s="220"/>
      <c r="AQ213" s="220"/>
      <c r="AR213" s="220"/>
      <c r="AS213" s="220"/>
      <c r="AT213" s="220"/>
      <c r="AU213" s="220"/>
      <c r="AV213" s="220"/>
      <c r="AW213" s="220"/>
      <c r="AX213" s="220"/>
      <c r="AY213" s="220"/>
      <c r="AZ213" s="220"/>
      <c r="BA213" s="220"/>
      <c r="BB213" s="220"/>
      <c r="BC213" s="220"/>
      <c r="BD213" s="220"/>
      <c r="BE213" s="220"/>
      <c r="BF213" s="220"/>
      <c r="BG213" s="220"/>
      <c r="BH213" s="220"/>
      <c r="BI213" s="220"/>
      <c r="BJ213" s="220"/>
      <c r="BK213" s="220"/>
      <c r="BL213" s="220"/>
      <c r="BM213" s="225"/>
    </row>
    <row r="214" spans="1:65">
      <c r="A214" s="29"/>
      <c r="B214" s="20" t="s">
        <v>257</v>
      </c>
      <c r="C214" s="12"/>
      <c r="D214" s="226">
        <v>70</v>
      </c>
      <c r="E214" s="226">
        <v>79.666666666666671</v>
      </c>
      <c r="F214" s="226">
        <v>81.254999999999924</v>
      </c>
      <c r="G214" s="226">
        <v>100</v>
      </c>
      <c r="H214" s="226">
        <v>100</v>
      </c>
      <c r="I214" s="226">
        <v>900</v>
      </c>
      <c r="J214" s="226">
        <v>82.333333333333329</v>
      </c>
      <c r="K214" s="226">
        <v>105</v>
      </c>
      <c r="L214" s="226">
        <v>196.66666666666666</v>
      </c>
      <c r="M214" s="226">
        <v>70</v>
      </c>
      <c r="N214" s="226">
        <v>85.166666666666671</v>
      </c>
      <c r="O214" s="226">
        <v>94.166666666666671</v>
      </c>
      <c r="P214" s="226">
        <v>83.788098081546806</v>
      </c>
      <c r="Q214" s="226">
        <v>69.001151754197252</v>
      </c>
      <c r="R214" s="226">
        <v>71.333333333333329</v>
      </c>
      <c r="S214" s="226">
        <v>71</v>
      </c>
      <c r="T214" s="219"/>
      <c r="U214" s="220"/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/>
      <c r="AH214" s="220"/>
      <c r="AI214" s="220"/>
      <c r="AJ214" s="220"/>
      <c r="AK214" s="220"/>
      <c r="AL214" s="220"/>
      <c r="AM214" s="220"/>
      <c r="AN214" s="220"/>
      <c r="AO214" s="220"/>
      <c r="AP214" s="220"/>
      <c r="AQ214" s="220"/>
      <c r="AR214" s="220"/>
      <c r="AS214" s="220"/>
      <c r="AT214" s="220"/>
      <c r="AU214" s="220"/>
      <c r="AV214" s="220"/>
      <c r="AW214" s="220"/>
      <c r="AX214" s="220"/>
      <c r="AY214" s="220"/>
      <c r="AZ214" s="220"/>
      <c r="BA214" s="220"/>
      <c r="BB214" s="220"/>
      <c r="BC214" s="220"/>
      <c r="BD214" s="220"/>
      <c r="BE214" s="220"/>
      <c r="BF214" s="220"/>
      <c r="BG214" s="220"/>
      <c r="BH214" s="220"/>
      <c r="BI214" s="220"/>
      <c r="BJ214" s="220"/>
      <c r="BK214" s="220"/>
      <c r="BL214" s="220"/>
      <c r="BM214" s="225"/>
    </row>
    <row r="215" spans="1:65">
      <c r="A215" s="29"/>
      <c r="B215" s="3" t="s">
        <v>258</v>
      </c>
      <c r="C215" s="28"/>
      <c r="D215" s="222">
        <v>70</v>
      </c>
      <c r="E215" s="222">
        <v>79.5</v>
      </c>
      <c r="F215" s="222">
        <v>81.623333333333321</v>
      </c>
      <c r="G215" s="222">
        <v>95</v>
      </c>
      <c r="H215" s="222">
        <v>100</v>
      </c>
      <c r="I215" s="222">
        <v>900</v>
      </c>
      <c r="J215" s="222">
        <v>82</v>
      </c>
      <c r="K215" s="222">
        <v>70</v>
      </c>
      <c r="L215" s="222">
        <v>210</v>
      </c>
      <c r="M215" s="222">
        <v>70</v>
      </c>
      <c r="N215" s="222">
        <v>85</v>
      </c>
      <c r="O215" s="222">
        <v>91</v>
      </c>
      <c r="P215" s="222">
        <v>83.775322140116629</v>
      </c>
      <c r="Q215" s="222">
        <v>69.396128942989492</v>
      </c>
      <c r="R215" s="222">
        <v>69.5</v>
      </c>
      <c r="S215" s="222">
        <v>69</v>
      </c>
      <c r="T215" s="219"/>
      <c r="U215" s="220"/>
      <c r="V215" s="220"/>
      <c r="W215" s="220"/>
      <c r="X215" s="220"/>
      <c r="Y215" s="220"/>
      <c r="Z215" s="220"/>
      <c r="AA215" s="220"/>
      <c r="AB215" s="220"/>
      <c r="AC215" s="220"/>
      <c r="AD215" s="220"/>
      <c r="AE215" s="220"/>
      <c r="AF215" s="220"/>
      <c r="AG215" s="220"/>
      <c r="AH215" s="220"/>
      <c r="AI215" s="220"/>
      <c r="AJ215" s="220"/>
      <c r="AK215" s="220"/>
      <c r="AL215" s="220"/>
      <c r="AM215" s="220"/>
      <c r="AN215" s="220"/>
      <c r="AO215" s="220"/>
      <c r="AP215" s="220"/>
      <c r="AQ215" s="220"/>
      <c r="AR215" s="220"/>
      <c r="AS215" s="220"/>
      <c r="AT215" s="220"/>
      <c r="AU215" s="220"/>
      <c r="AV215" s="220"/>
      <c r="AW215" s="220"/>
      <c r="AX215" s="220"/>
      <c r="AY215" s="220"/>
      <c r="AZ215" s="220"/>
      <c r="BA215" s="220"/>
      <c r="BB215" s="220"/>
      <c r="BC215" s="220"/>
      <c r="BD215" s="220"/>
      <c r="BE215" s="220"/>
      <c r="BF215" s="220"/>
      <c r="BG215" s="220"/>
      <c r="BH215" s="220"/>
      <c r="BI215" s="220"/>
      <c r="BJ215" s="220"/>
      <c r="BK215" s="220"/>
      <c r="BL215" s="220"/>
      <c r="BM215" s="225"/>
    </row>
    <row r="216" spans="1:65">
      <c r="A216" s="29"/>
      <c r="B216" s="3" t="s">
        <v>259</v>
      </c>
      <c r="C216" s="28"/>
      <c r="D216" s="222">
        <v>0</v>
      </c>
      <c r="E216" s="222">
        <v>1.6329931618554521</v>
      </c>
      <c r="F216" s="222">
        <v>1.9461697425113011</v>
      </c>
      <c r="G216" s="222">
        <v>12.649110640673518</v>
      </c>
      <c r="H216" s="222">
        <v>0</v>
      </c>
      <c r="I216" s="222" t="s">
        <v>612</v>
      </c>
      <c r="J216" s="222">
        <v>1.3662601021279464</v>
      </c>
      <c r="K216" s="222">
        <v>58.566201857385288</v>
      </c>
      <c r="L216" s="222">
        <v>49.66554808583782</v>
      </c>
      <c r="M216" s="222">
        <v>0</v>
      </c>
      <c r="N216" s="222">
        <v>2.9944392908634274</v>
      </c>
      <c r="O216" s="222">
        <v>14.005951116103009</v>
      </c>
      <c r="P216" s="222">
        <v>0.87016823871443238</v>
      </c>
      <c r="Q216" s="222">
        <v>4.8656441949352791</v>
      </c>
      <c r="R216" s="222">
        <v>7.5806771905065764</v>
      </c>
      <c r="S216" s="222">
        <v>3.5213633723318019</v>
      </c>
      <c r="T216" s="219"/>
      <c r="U216" s="220"/>
      <c r="V216" s="220"/>
      <c r="W216" s="220"/>
      <c r="X216" s="220"/>
      <c r="Y216" s="220"/>
      <c r="Z216" s="220"/>
      <c r="AA216" s="220"/>
      <c r="AB216" s="220"/>
      <c r="AC216" s="220"/>
      <c r="AD216" s="220"/>
      <c r="AE216" s="220"/>
      <c r="AF216" s="220"/>
      <c r="AG216" s="220"/>
      <c r="AH216" s="220"/>
      <c r="AI216" s="220"/>
      <c r="AJ216" s="220"/>
      <c r="AK216" s="220"/>
      <c r="AL216" s="220"/>
      <c r="AM216" s="220"/>
      <c r="AN216" s="220"/>
      <c r="AO216" s="220"/>
      <c r="AP216" s="220"/>
      <c r="AQ216" s="220"/>
      <c r="AR216" s="220"/>
      <c r="AS216" s="220"/>
      <c r="AT216" s="220"/>
      <c r="AU216" s="220"/>
      <c r="AV216" s="220"/>
      <c r="AW216" s="220"/>
      <c r="AX216" s="220"/>
      <c r="AY216" s="220"/>
      <c r="AZ216" s="220"/>
      <c r="BA216" s="220"/>
      <c r="BB216" s="220"/>
      <c r="BC216" s="220"/>
      <c r="BD216" s="220"/>
      <c r="BE216" s="220"/>
      <c r="BF216" s="220"/>
      <c r="BG216" s="220"/>
      <c r="BH216" s="220"/>
      <c r="BI216" s="220"/>
      <c r="BJ216" s="220"/>
      <c r="BK216" s="220"/>
      <c r="BL216" s="220"/>
      <c r="BM216" s="225"/>
    </row>
    <row r="217" spans="1:65">
      <c r="A217" s="29"/>
      <c r="B217" s="3" t="s">
        <v>86</v>
      </c>
      <c r="C217" s="28"/>
      <c r="D217" s="13">
        <v>0</v>
      </c>
      <c r="E217" s="13">
        <v>2.0497822115340403E-2</v>
      </c>
      <c r="F217" s="13">
        <v>2.3951384438019852E-2</v>
      </c>
      <c r="G217" s="13">
        <v>0.12649110640673519</v>
      </c>
      <c r="H217" s="13">
        <v>0</v>
      </c>
      <c r="I217" s="13" t="s">
        <v>612</v>
      </c>
      <c r="J217" s="13">
        <v>1.6594252252566152E-2</v>
      </c>
      <c r="K217" s="13">
        <v>0.55777335102271708</v>
      </c>
      <c r="L217" s="13">
        <v>0.25253668518222622</v>
      </c>
      <c r="M217" s="13">
        <v>0</v>
      </c>
      <c r="N217" s="13">
        <v>3.5159756839883684E-2</v>
      </c>
      <c r="O217" s="13">
        <v>0.1487357640648107</v>
      </c>
      <c r="P217" s="13">
        <v>1.038534420327265E-2</v>
      </c>
      <c r="Q217" s="13">
        <v>7.0515405485812171E-2</v>
      </c>
      <c r="R217" s="13">
        <v>0.10627117556784921</v>
      </c>
      <c r="S217" s="13">
        <v>4.9596667215940873E-2</v>
      </c>
      <c r="T217" s="149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29"/>
      <c r="B218" s="3" t="s">
        <v>260</v>
      </c>
      <c r="C218" s="28"/>
      <c r="D218" s="13">
        <v>-0.13509660954127523</v>
      </c>
      <c r="E218" s="13">
        <v>-1.5657569906498914E-2</v>
      </c>
      <c r="F218" s="13">
        <v>3.9674998817660345E-3</v>
      </c>
      <c r="G218" s="13">
        <v>0.23557627208389254</v>
      </c>
      <c r="H218" s="13">
        <v>0.23557627208389254</v>
      </c>
      <c r="I218" s="13">
        <v>10.120186448755033</v>
      </c>
      <c r="J218" s="13">
        <v>1.7291130682404843E-2</v>
      </c>
      <c r="K218" s="13">
        <v>0.29735508568808711</v>
      </c>
      <c r="L218" s="13">
        <v>1.4299666684316552</v>
      </c>
      <c r="M218" s="13">
        <v>-0.13509660954127523</v>
      </c>
      <c r="N218" s="13">
        <v>5.2299125058115292E-2</v>
      </c>
      <c r="O218" s="13">
        <v>0.16350098954566561</v>
      </c>
      <c r="P218" s="13">
        <v>3.5265858725971544E-2</v>
      </c>
      <c r="Q218" s="13">
        <v>-0.14743814146054013</v>
      </c>
      <c r="R218" s="13">
        <v>-0.11862225924682335</v>
      </c>
      <c r="S218" s="13">
        <v>-0.12274084682043629</v>
      </c>
      <c r="T218" s="149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A219" s="29"/>
      <c r="B219" s="45" t="s">
        <v>261</v>
      </c>
      <c r="C219" s="46"/>
      <c r="D219" s="44">
        <v>0.7</v>
      </c>
      <c r="E219" s="44">
        <v>0.18</v>
      </c>
      <c r="F219" s="44">
        <v>0.1</v>
      </c>
      <c r="G219" s="44">
        <v>0.91</v>
      </c>
      <c r="H219" s="44">
        <v>0.91</v>
      </c>
      <c r="I219" s="44">
        <v>14.78</v>
      </c>
      <c r="J219" s="44">
        <v>0.04</v>
      </c>
      <c r="K219" s="44">
        <v>1.05</v>
      </c>
      <c r="L219" s="44">
        <v>5.95</v>
      </c>
      <c r="M219" s="44">
        <v>1.0900000000000001</v>
      </c>
      <c r="N219" s="44">
        <v>0.11</v>
      </c>
      <c r="O219" s="44">
        <v>0.6</v>
      </c>
      <c r="P219" s="44">
        <v>0.04</v>
      </c>
      <c r="Q219" s="44">
        <v>0.75</v>
      </c>
      <c r="R219" s="44">
        <v>0.63</v>
      </c>
      <c r="S219" s="44">
        <v>0.65</v>
      </c>
      <c r="T219" s="149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B220" s="3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BM220" s="55"/>
    </row>
    <row r="221" spans="1:65" ht="15">
      <c r="B221" s="8" t="s">
        <v>450</v>
      </c>
      <c r="BM221" s="27" t="s">
        <v>66</v>
      </c>
    </row>
    <row r="222" spans="1:65" ht="15">
      <c r="A222" s="24" t="s">
        <v>28</v>
      </c>
      <c r="B222" s="18" t="s">
        <v>111</v>
      </c>
      <c r="C222" s="15" t="s">
        <v>112</v>
      </c>
      <c r="D222" s="16" t="s">
        <v>222</v>
      </c>
      <c r="E222" s="17" t="s">
        <v>222</v>
      </c>
      <c r="F222" s="17" t="s">
        <v>222</v>
      </c>
      <c r="G222" s="17" t="s">
        <v>222</v>
      </c>
      <c r="H222" s="17" t="s">
        <v>222</v>
      </c>
      <c r="I222" s="17" t="s">
        <v>222</v>
      </c>
      <c r="J222" s="17" t="s">
        <v>222</v>
      </c>
      <c r="K222" s="17" t="s">
        <v>222</v>
      </c>
      <c r="L222" s="17" t="s">
        <v>222</v>
      </c>
      <c r="M222" s="17" t="s">
        <v>222</v>
      </c>
      <c r="N222" s="17" t="s">
        <v>222</v>
      </c>
      <c r="O222" s="17" t="s">
        <v>222</v>
      </c>
      <c r="P222" s="149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7">
        <v>1</v>
      </c>
    </row>
    <row r="223" spans="1:65">
      <c r="A223" s="29"/>
      <c r="B223" s="19" t="s">
        <v>223</v>
      </c>
      <c r="C223" s="9" t="s">
        <v>223</v>
      </c>
      <c r="D223" s="147" t="s">
        <v>225</v>
      </c>
      <c r="E223" s="148" t="s">
        <v>226</v>
      </c>
      <c r="F223" s="148" t="s">
        <v>227</v>
      </c>
      <c r="G223" s="148" t="s">
        <v>229</v>
      </c>
      <c r="H223" s="148" t="s">
        <v>231</v>
      </c>
      <c r="I223" s="148" t="s">
        <v>233</v>
      </c>
      <c r="J223" s="148" t="s">
        <v>235</v>
      </c>
      <c r="K223" s="148" t="s">
        <v>237</v>
      </c>
      <c r="L223" s="148" t="s">
        <v>240</v>
      </c>
      <c r="M223" s="148" t="s">
        <v>242</v>
      </c>
      <c r="N223" s="148" t="s">
        <v>243</v>
      </c>
      <c r="O223" s="148" t="s">
        <v>244</v>
      </c>
      <c r="P223" s="149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 t="s">
        <v>3</v>
      </c>
    </row>
    <row r="224" spans="1:65">
      <c r="A224" s="29"/>
      <c r="B224" s="19"/>
      <c r="C224" s="9"/>
      <c r="D224" s="10" t="s">
        <v>268</v>
      </c>
      <c r="E224" s="11" t="s">
        <v>102</v>
      </c>
      <c r="F224" s="11" t="s">
        <v>102</v>
      </c>
      <c r="G224" s="11" t="s">
        <v>268</v>
      </c>
      <c r="H224" s="11" t="s">
        <v>102</v>
      </c>
      <c r="I224" s="11" t="s">
        <v>99</v>
      </c>
      <c r="J224" s="11" t="s">
        <v>102</v>
      </c>
      <c r="K224" s="11" t="s">
        <v>102</v>
      </c>
      <c r="L224" s="11" t="s">
        <v>100</v>
      </c>
      <c r="M224" s="11" t="s">
        <v>102</v>
      </c>
      <c r="N224" s="11" t="s">
        <v>102</v>
      </c>
      <c r="O224" s="11" t="s">
        <v>102</v>
      </c>
      <c r="P224" s="149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>
        <v>2</v>
      </c>
    </row>
    <row r="225" spans="1:65">
      <c r="A225" s="29"/>
      <c r="B225" s="19"/>
      <c r="C225" s="9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149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>
        <v>3</v>
      </c>
    </row>
    <row r="226" spans="1:65">
      <c r="A226" s="29"/>
      <c r="B226" s="18">
        <v>1</v>
      </c>
      <c r="C226" s="14">
        <v>1</v>
      </c>
      <c r="D226" s="21">
        <v>3.8800000000000003</v>
      </c>
      <c r="E226" s="143">
        <v>4.67</v>
      </c>
      <c r="F226" s="143">
        <v>1.5623404699567476</v>
      </c>
      <c r="G226" s="21">
        <v>3.9</v>
      </c>
      <c r="H226" s="21">
        <v>3.5</v>
      </c>
      <c r="I226" s="21">
        <v>4.09</v>
      </c>
      <c r="J226" s="21">
        <v>3.7</v>
      </c>
      <c r="K226" s="21">
        <v>4</v>
      </c>
      <c r="L226" s="21">
        <v>3.9349440230475587</v>
      </c>
      <c r="M226" s="21">
        <v>4.0790063003889658</v>
      </c>
      <c r="N226" s="21">
        <v>3.5</v>
      </c>
      <c r="O226" s="21">
        <v>4</v>
      </c>
      <c r="P226" s="149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1</v>
      </c>
    </row>
    <row r="227" spans="1:65">
      <c r="A227" s="29"/>
      <c r="B227" s="19">
        <v>1</v>
      </c>
      <c r="C227" s="9">
        <v>2</v>
      </c>
      <c r="D227" s="11">
        <v>3.84</v>
      </c>
      <c r="E227" s="144">
        <v>4.8600000000000003</v>
      </c>
      <c r="F227" s="144">
        <v>1.5303505289057571</v>
      </c>
      <c r="G227" s="11">
        <v>3.4</v>
      </c>
      <c r="H227" s="145">
        <v>2.8</v>
      </c>
      <c r="I227" s="11">
        <v>4.1399999999999997</v>
      </c>
      <c r="J227" s="11">
        <v>3.8</v>
      </c>
      <c r="K227" s="11">
        <v>3.8</v>
      </c>
      <c r="L227" s="11">
        <v>4.0811402553175826</v>
      </c>
      <c r="M227" s="11">
        <v>3.787225819416415</v>
      </c>
      <c r="N227" s="11">
        <v>3.5</v>
      </c>
      <c r="O227" s="11">
        <v>3.8</v>
      </c>
      <c r="P227" s="149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 t="e">
        <v>#N/A</v>
      </c>
    </row>
    <row r="228" spans="1:65">
      <c r="A228" s="29"/>
      <c r="B228" s="19">
        <v>1</v>
      </c>
      <c r="C228" s="9">
        <v>3</v>
      </c>
      <c r="D228" s="11">
        <v>3.8599999999999994</v>
      </c>
      <c r="E228" s="144">
        <v>4.8899999999999997</v>
      </c>
      <c r="F228" s="144">
        <v>1.5008619906463962</v>
      </c>
      <c r="G228" s="11">
        <v>4</v>
      </c>
      <c r="H228" s="11">
        <v>3.6</v>
      </c>
      <c r="I228" s="11">
        <v>3.8299999999999996</v>
      </c>
      <c r="J228" s="11">
        <v>3.6</v>
      </c>
      <c r="K228" s="11">
        <v>3.7</v>
      </c>
      <c r="L228" s="11">
        <v>4.1357302472536297</v>
      </c>
      <c r="M228" s="11">
        <v>4.4753376370815126</v>
      </c>
      <c r="N228" s="11">
        <v>3.6</v>
      </c>
      <c r="O228" s="11">
        <v>3.8</v>
      </c>
      <c r="P228" s="149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16</v>
      </c>
    </row>
    <row r="229" spans="1:65">
      <c r="A229" s="29"/>
      <c r="B229" s="19">
        <v>1</v>
      </c>
      <c r="C229" s="9">
        <v>4</v>
      </c>
      <c r="D229" s="11">
        <v>3.82</v>
      </c>
      <c r="E229" s="144">
        <v>4.91</v>
      </c>
      <c r="F229" s="144">
        <v>1.5196604934506399</v>
      </c>
      <c r="G229" s="11">
        <v>4</v>
      </c>
      <c r="H229" s="11">
        <v>3.9</v>
      </c>
      <c r="I229" s="11">
        <v>4.08</v>
      </c>
      <c r="J229" s="11">
        <v>3.8</v>
      </c>
      <c r="K229" s="11">
        <v>3.8</v>
      </c>
      <c r="L229" s="11">
        <v>4.1661336203115695</v>
      </c>
      <c r="M229" s="145">
        <v>4.9494070063813025</v>
      </c>
      <c r="N229" s="11">
        <v>3.6</v>
      </c>
      <c r="O229" s="11">
        <v>4</v>
      </c>
      <c r="P229" s="149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3.8689329593231578</v>
      </c>
    </row>
    <row r="230" spans="1:65">
      <c r="A230" s="29"/>
      <c r="B230" s="19">
        <v>1</v>
      </c>
      <c r="C230" s="9">
        <v>5</v>
      </c>
      <c r="D230" s="11">
        <v>3.8800000000000003</v>
      </c>
      <c r="E230" s="145">
        <v>4.46</v>
      </c>
      <c r="F230" s="144">
        <v>1.4970812410534986</v>
      </c>
      <c r="G230" s="11">
        <v>3.6</v>
      </c>
      <c r="H230" s="11">
        <v>3.9</v>
      </c>
      <c r="I230" s="11">
        <v>4.0199999999999996</v>
      </c>
      <c r="J230" s="11">
        <v>3.9</v>
      </c>
      <c r="K230" s="11">
        <v>3.9</v>
      </c>
      <c r="L230" s="11">
        <v>4.1662692045140979</v>
      </c>
      <c r="M230" s="11">
        <v>4.6351323690145065</v>
      </c>
      <c r="N230" s="11">
        <v>3.7</v>
      </c>
      <c r="O230" s="11">
        <v>3.9</v>
      </c>
      <c r="P230" s="149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7">
        <v>23</v>
      </c>
    </row>
    <row r="231" spans="1:65">
      <c r="A231" s="29"/>
      <c r="B231" s="19">
        <v>1</v>
      </c>
      <c r="C231" s="9">
        <v>6</v>
      </c>
      <c r="D231" s="11">
        <v>3.8599999999999994</v>
      </c>
      <c r="E231" s="144">
        <v>4.87</v>
      </c>
      <c r="F231" s="144">
        <v>1.4949995236570954</v>
      </c>
      <c r="G231" s="11">
        <v>3.4</v>
      </c>
      <c r="H231" s="11">
        <v>3.7</v>
      </c>
      <c r="I231" s="11">
        <v>3.89</v>
      </c>
      <c r="J231" s="11">
        <v>3.9</v>
      </c>
      <c r="K231" s="11">
        <v>3.7</v>
      </c>
      <c r="L231" s="11">
        <v>3.9149168593558814</v>
      </c>
      <c r="M231" s="11">
        <v>4.2956673320895691</v>
      </c>
      <c r="N231" s="11">
        <v>3.5</v>
      </c>
      <c r="O231" s="11">
        <v>3.9</v>
      </c>
      <c r="P231" s="149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29"/>
      <c r="B232" s="20" t="s">
        <v>257</v>
      </c>
      <c r="C232" s="12"/>
      <c r="D232" s="22">
        <v>3.8566666666666669</v>
      </c>
      <c r="E232" s="22">
        <v>4.7766666666666673</v>
      </c>
      <c r="F232" s="22">
        <v>1.5175490412783557</v>
      </c>
      <c r="G232" s="22">
        <v>3.7166666666666668</v>
      </c>
      <c r="H232" s="22">
        <v>3.5666666666666664</v>
      </c>
      <c r="I232" s="22">
        <v>4.0083333333333337</v>
      </c>
      <c r="J232" s="22">
        <v>3.7833333333333328</v>
      </c>
      <c r="K232" s="22">
        <v>3.8166666666666664</v>
      </c>
      <c r="L232" s="22">
        <v>4.0665223683000535</v>
      </c>
      <c r="M232" s="22">
        <v>4.3702960773953787</v>
      </c>
      <c r="N232" s="22">
        <v>3.5666666666666664</v>
      </c>
      <c r="O232" s="22">
        <v>3.9</v>
      </c>
      <c r="P232" s="149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29"/>
      <c r="B233" s="3" t="s">
        <v>258</v>
      </c>
      <c r="C233" s="28"/>
      <c r="D233" s="11">
        <v>3.8599999999999994</v>
      </c>
      <c r="E233" s="11">
        <v>4.8650000000000002</v>
      </c>
      <c r="F233" s="11">
        <v>1.510261242048518</v>
      </c>
      <c r="G233" s="11">
        <v>3.75</v>
      </c>
      <c r="H233" s="11">
        <v>3.6500000000000004</v>
      </c>
      <c r="I233" s="11">
        <v>4.05</v>
      </c>
      <c r="J233" s="11">
        <v>3.8</v>
      </c>
      <c r="K233" s="11">
        <v>3.8</v>
      </c>
      <c r="L233" s="11">
        <v>4.1084352512856057</v>
      </c>
      <c r="M233" s="11">
        <v>4.3855024845855404</v>
      </c>
      <c r="N233" s="11">
        <v>3.55</v>
      </c>
      <c r="O233" s="11">
        <v>3.9</v>
      </c>
      <c r="P233" s="149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29"/>
      <c r="B234" s="3" t="s">
        <v>259</v>
      </c>
      <c r="C234" s="28"/>
      <c r="D234" s="23">
        <v>2.3380903889000416E-2</v>
      </c>
      <c r="E234" s="23">
        <v>0.17772638145944086</v>
      </c>
      <c r="F234" s="23">
        <v>2.60018370450689E-2</v>
      </c>
      <c r="G234" s="23">
        <v>0.28577380332470415</v>
      </c>
      <c r="H234" s="23">
        <v>0.40824829046386535</v>
      </c>
      <c r="I234" s="23">
        <v>0.122542509631012</v>
      </c>
      <c r="J234" s="23">
        <v>0.11690451944500112</v>
      </c>
      <c r="K234" s="23">
        <v>0.11690451944500115</v>
      </c>
      <c r="L234" s="23">
        <v>0.11416859224298898</v>
      </c>
      <c r="M234" s="23">
        <v>0.41156568570395358</v>
      </c>
      <c r="N234" s="23">
        <v>8.1649658092772665E-2</v>
      </c>
      <c r="O234" s="23">
        <v>8.9442719099991672E-2</v>
      </c>
      <c r="P234" s="199"/>
      <c r="Q234" s="200"/>
      <c r="R234" s="200"/>
      <c r="S234" s="200"/>
      <c r="T234" s="200"/>
      <c r="U234" s="200"/>
      <c r="V234" s="200"/>
      <c r="W234" s="200"/>
      <c r="X234" s="200"/>
      <c r="Y234" s="200"/>
      <c r="Z234" s="200"/>
      <c r="AA234" s="200"/>
      <c r="AB234" s="200"/>
      <c r="AC234" s="200"/>
      <c r="AD234" s="200"/>
      <c r="AE234" s="200"/>
      <c r="AF234" s="200"/>
      <c r="AG234" s="200"/>
      <c r="AH234" s="200"/>
      <c r="AI234" s="200"/>
      <c r="AJ234" s="200"/>
      <c r="AK234" s="200"/>
      <c r="AL234" s="200"/>
      <c r="AM234" s="200"/>
      <c r="AN234" s="200"/>
      <c r="AO234" s="200"/>
      <c r="AP234" s="200"/>
      <c r="AQ234" s="200"/>
      <c r="AR234" s="200"/>
      <c r="AS234" s="200"/>
      <c r="AT234" s="200"/>
      <c r="AU234" s="200"/>
      <c r="AV234" s="200"/>
      <c r="AW234" s="200"/>
      <c r="AX234" s="200"/>
      <c r="AY234" s="200"/>
      <c r="AZ234" s="200"/>
      <c r="BA234" s="200"/>
      <c r="BB234" s="200"/>
      <c r="BC234" s="200"/>
      <c r="BD234" s="200"/>
      <c r="BE234" s="200"/>
      <c r="BF234" s="200"/>
      <c r="BG234" s="200"/>
      <c r="BH234" s="200"/>
      <c r="BI234" s="200"/>
      <c r="BJ234" s="200"/>
      <c r="BK234" s="200"/>
      <c r="BL234" s="200"/>
      <c r="BM234" s="56"/>
    </row>
    <row r="235" spans="1:65">
      <c r="A235" s="29"/>
      <c r="B235" s="3" t="s">
        <v>86</v>
      </c>
      <c r="C235" s="28"/>
      <c r="D235" s="13">
        <v>6.0624642754538672E-3</v>
      </c>
      <c r="E235" s="13">
        <v>3.7207197793323273E-2</v>
      </c>
      <c r="F235" s="13">
        <v>1.713410001113732E-2</v>
      </c>
      <c r="G235" s="13">
        <v>7.6889812553732048E-2</v>
      </c>
      <c r="H235" s="13">
        <v>0.11446213751323328</v>
      </c>
      <c r="I235" s="13">
        <v>3.0571935874680746E-2</v>
      </c>
      <c r="J235" s="13">
        <v>3.089987298105757E-2</v>
      </c>
      <c r="K235" s="13">
        <v>3.0630005094760129E-2</v>
      </c>
      <c r="L235" s="13">
        <v>2.8075240193678162E-2</v>
      </c>
      <c r="M235" s="13">
        <v>9.4173410317142547E-2</v>
      </c>
      <c r="N235" s="13">
        <v>2.2892427502646542E-2</v>
      </c>
      <c r="O235" s="13">
        <v>2.2934030538459403E-2</v>
      </c>
      <c r="P235" s="149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29"/>
      <c r="B236" s="3" t="s">
        <v>260</v>
      </c>
      <c r="C236" s="28"/>
      <c r="D236" s="13">
        <v>-3.170458828171796E-3</v>
      </c>
      <c r="E236" s="13">
        <v>0.23462120354298177</v>
      </c>
      <c r="F236" s="13">
        <v>-0.6077603160268148</v>
      </c>
      <c r="G236" s="13">
        <v>-3.9356146580303841E-2</v>
      </c>
      <c r="H236" s="13">
        <v>-7.8126526314731159E-2</v>
      </c>
      <c r="I236" s="13">
        <v>3.6030702903304679E-2</v>
      </c>
      <c r="J236" s="13">
        <v>-2.2124866698336354E-2</v>
      </c>
      <c r="K236" s="13">
        <v>-1.3509226757352555E-2</v>
      </c>
      <c r="L236" s="13">
        <v>5.1070776116901806E-2</v>
      </c>
      <c r="M236" s="13">
        <v>0.12958692314997644</v>
      </c>
      <c r="N236" s="13">
        <v>-7.8126526314731159E-2</v>
      </c>
      <c r="O236" s="13">
        <v>8.0298730951071651E-3</v>
      </c>
      <c r="P236" s="149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29"/>
      <c r="B237" s="45" t="s">
        <v>261</v>
      </c>
      <c r="C237" s="46"/>
      <c r="D237" s="44">
        <v>7.0000000000000007E-2</v>
      </c>
      <c r="E237" s="44">
        <v>3.16</v>
      </c>
      <c r="F237" s="44">
        <v>7.79</v>
      </c>
      <c r="G237" s="44">
        <v>0.4</v>
      </c>
      <c r="H237" s="44">
        <v>0.91</v>
      </c>
      <c r="I237" s="44">
        <v>0.57999999999999996</v>
      </c>
      <c r="J237" s="44">
        <v>0.18</v>
      </c>
      <c r="K237" s="44">
        <v>7.0000000000000007E-2</v>
      </c>
      <c r="L237" s="44">
        <v>0.77</v>
      </c>
      <c r="M237" s="44">
        <v>1.79</v>
      </c>
      <c r="N237" s="44">
        <v>0.91</v>
      </c>
      <c r="O237" s="44">
        <v>0.21</v>
      </c>
      <c r="P237" s="149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BM238" s="55"/>
    </row>
    <row r="239" spans="1:65" ht="15">
      <c r="B239" s="8" t="s">
        <v>451</v>
      </c>
      <c r="BM239" s="27" t="s">
        <v>66</v>
      </c>
    </row>
    <row r="240" spans="1:65" ht="15">
      <c r="A240" s="24" t="s">
        <v>0</v>
      </c>
      <c r="B240" s="18" t="s">
        <v>111</v>
      </c>
      <c r="C240" s="15" t="s">
        <v>112</v>
      </c>
      <c r="D240" s="16" t="s">
        <v>222</v>
      </c>
      <c r="E240" s="17" t="s">
        <v>222</v>
      </c>
      <c r="F240" s="17" t="s">
        <v>222</v>
      </c>
      <c r="G240" s="17" t="s">
        <v>222</v>
      </c>
      <c r="H240" s="17" t="s">
        <v>222</v>
      </c>
      <c r="I240" s="17" t="s">
        <v>222</v>
      </c>
      <c r="J240" s="17" t="s">
        <v>222</v>
      </c>
      <c r="K240" s="17" t="s">
        <v>222</v>
      </c>
      <c r="L240" s="17" t="s">
        <v>222</v>
      </c>
      <c r="M240" s="17" t="s">
        <v>222</v>
      </c>
      <c r="N240" s="17" t="s">
        <v>222</v>
      </c>
      <c r="O240" s="17" t="s">
        <v>222</v>
      </c>
      <c r="P240" s="17" t="s">
        <v>222</v>
      </c>
      <c r="Q240" s="17" t="s">
        <v>222</v>
      </c>
      <c r="R240" s="17" t="s">
        <v>222</v>
      </c>
      <c r="S240" s="17" t="s">
        <v>222</v>
      </c>
      <c r="T240" s="149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 t="s">
        <v>223</v>
      </c>
      <c r="C241" s="9" t="s">
        <v>223</v>
      </c>
      <c r="D241" s="147" t="s">
        <v>225</v>
      </c>
      <c r="E241" s="148" t="s">
        <v>226</v>
      </c>
      <c r="F241" s="148" t="s">
        <v>227</v>
      </c>
      <c r="G241" s="148" t="s">
        <v>228</v>
      </c>
      <c r="H241" s="148" t="s">
        <v>229</v>
      </c>
      <c r="I241" s="148" t="s">
        <v>230</v>
      </c>
      <c r="J241" s="148" t="s">
        <v>231</v>
      </c>
      <c r="K241" s="148" t="s">
        <v>234</v>
      </c>
      <c r="L241" s="148" t="s">
        <v>235</v>
      </c>
      <c r="M241" s="148" t="s">
        <v>236</v>
      </c>
      <c r="N241" s="148" t="s">
        <v>263</v>
      </c>
      <c r="O241" s="148" t="s">
        <v>237</v>
      </c>
      <c r="P241" s="148" t="s">
        <v>238</v>
      </c>
      <c r="Q241" s="148" t="s">
        <v>242</v>
      </c>
      <c r="R241" s="148" t="s">
        <v>243</v>
      </c>
      <c r="S241" s="148" t="s">
        <v>244</v>
      </c>
      <c r="T241" s="149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 t="s">
        <v>1</v>
      </c>
    </row>
    <row r="242" spans="1:65">
      <c r="A242" s="29"/>
      <c r="B242" s="19"/>
      <c r="C242" s="9"/>
      <c r="D242" s="10" t="s">
        <v>268</v>
      </c>
      <c r="E242" s="11" t="s">
        <v>102</v>
      </c>
      <c r="F242" s="11" t="s">
        <v>103</v>
      </c>
      <c r="G242" s="11" t="s">
        <v>103</v>
      </c>
      <c r="H242" s="11" t="s">
        <v>268</v>
      </c>
      <c r="I242" s="11" t="s">
        <v>103</v>
      </c>
      <c r="J242" s="11" t="s">
        <v>103</v>
      </c>
      <c r="K242" s="11" t="s">
        <v>103</v>
      </c>
      <c r="L242" s="11" t="s">
        <v>102</v>
      </c>
      <c r="M242" s="11" t="s">
        <v>103</v>
      </c>
      <c r="N242" s="11" t="s">
        <v>103</v>
      </c>
      <c r="O242" s="11" t="s">
        <v>103</v>
      </c>
      <c r="P242" s="11" t="s">
        <v>103</v>
      </c>
      <c r="Q242" s="11" t="s">
        <v>103</v>
      </c>
      <c r="R242" s="11" t="s">
        <v>102</v>
      </c>
      <c r="S242" s="11" t="s">
        <v>103</v>
      </c>
      <c r="T242" s="149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3</v>
      </c>
    </row>
    <row r="243" spans="1:65">
      <c r="A243" s="29"/>
      <c r="B243" s="19"/>
      <c r="C243" s="9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149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3</v>
      </c>
    </row>
    <row r="244" spans="1:65">
      <c r="A244" s="29"/>
      <c r="B244" s="18">
        <v>1</v>
      </c>
      <c r="C244" s="14">
        <v>1</v>
      </c>
      <c r="D244" s="197">
        <v>0.81200000000000006</v>
      </c>
      <c r="E244" s="197">
        <v>0.84030000000000005</v>
      </c>
      <c r="F244" s="197">
        <v>0.86429033333333305</v>
      </c>
      <c r="G244" s="197">
        <v>0.88217080000000014</v>
      </c>
      <c r="H244" s="197">
        <v>0.84100000000000008</v>
      </c>
      <c r="I244" s="197">
        <v>0.82299999999999995</v>
      </c>
      <c r="J244" s="197">
        <v>0.84230000000000005</v>
      </c>
      <c r="K244" s="197">
        <v>0.83800000000000008</v>
      </c>
      <c r="L244" s="197">
        <v>0.83700000000000008</v>
      </c>
      <c r="M244" s="197">
        <v>0.83299999999999985</v>
      </c>
      <c r="N244" s="197">
        <v>0.81100000000000005</v>
      </c>
      <c r="O244" s="197">
        <v>0.81589999999999996</v>
      </c>
      <c r="P244" s="197">
        <v>0.83619999999999994</v>
      </c>
      <c r="Q244" s="197">
        <v>0.81625973232210014</v>
      </c>
      <c r="R244" s="197">
        <v>0.77900000000000003</v>
      </c>
      <c r="S244" s="197">
        <v>0.86929999999999996</v>
      </c>
      <c r="T244" s="199"/>
      <c r="U244" s="200"/>
      <c r="V244" s="200"/>
      <c r="W244" s="200"/>
      <c r="X244" s="200"/>
      <c r="Y244" s="200"/>
      <c r="Z244" s="200"/>
      <c r="AA244" s="200"/>
      <c r="AB244" s="200"/>
      <c r="AC244" s="200"/>
      <c r="AD244" s="200"/>
      <c r="AE244" s="200"/>
      <c r="AF244" s="200"/>
      <c r="AG244" s="200"/>
      <c r="AH244" s="200"/>
      <c r="AI244" s="200"/>
      <c r="AJ244" s="200"/>
      <c r="AK244" s="200"/>
      <c r="AL244" s="200"/>
      <c r="AM244" s="200"/>
      <c r="AN244" s="200"/>
      <c r="AO244" s="200"/>
      <c r="AP244" s="200"/>
      <c r="AQ244" s="200"/>
      <c r="AR244" s="200"/>
      <c r="AS244" s="200"/>
      <c r="AT244" s="200"/>
      <c r="AU244" s="200"/>
      <c r="AV244" s="200"/>
      <c r="AW244" s="200"/>
      <c r="AX244" s="200"/>
      <c r="AY244" s="200"/>
      <c r="AZ244" s="200"/>
      <c r="BA244" s="200"/>
      <c r="BB244" s="200"/>
      <c r="BC244" s="200"/>
      <c r="BD244" s="200"/>
      <c r="BE244" s="200"/>
      <c r="BF244" s="200"/>
      <c r="BG244" s="200"/>
      <c r="BH244" s="200"/>
      <c r="BI244" s="200"/>
      <c r="BJ244" s="200"/>
      <c r="BK244" s="200"/>
      <c r="BL244" s="200"/>
      <c r="BM244" s="201">
        <v>1</v>
      </c>
    </row>
    <row r="245" spans="1:65">
      <c r="A245" s="29"/>
      <c r="B245" s="19">
        <v>1</v>
      </c>
      <c r="C245" s="9">
        <v>2</v>
      </c>
      <c r="D245" s="23">
        <v>0.81799999999999995</v>
      </c>
      <c r="E245" s="23">
        <v>0.82850000000000001</v>
      </c>
      <c r="F245" s="23">
        <v>0.89703333333333302</v>
      </c>
      <c r="G245" s="23">
        <v>0.88651159999999996</v>
      </c>
      <c r="H245" s="23">
        <v>0.84299999999999997</v>
      </c>
      <c r="I245" s="23">
        <v>0.878</v>
      </c>
      <c r="J245" s="23">
        <v>0.84160000000000001</v>
      </c>
      <c r="K245" s="23">
        <v>0.82500000000000007</v>
      </c>
      <c r="L245" s="23">
        <v>0.85000000000000009</v>
      </c>
      <c r="M245" s="23">
        <v>0.84699999999999998</v>
      </c>
      <c r="N245" s="23">
        <v>0.82500000000000007</v>
      </c>
      <c r="O245" s="23">
        <v>0.81899999999999995</v>
      </c>
      <c r="P245" s="23">
        <v>0.84160000000000001</v>
      </c>
      <c r="Q245" s="23">
        <v>0.82527605003080273</v>
      </c>
      <c r="R245" s="23">
        <v>0.7834000000000001</v>
      </c>
      <c r="S245" s="23">
        <v>0.86230000000000007</v>
      </c>
      <c r="T245" s="199"/>
      <c r="U245" s="200"/>
      <c r="V245" s="200"/>
      <c r="W245" s="200"/>
      <c r="X245" s="200"/>
      <c r="Y245" s="200"/>
      <c r="Z245" s="200"/>
      <c r="AA245" s="200"/>
      <c r="AB245" s="200"/>
      <c r="AC245" s="200"/>
      <c r="AD245" s="200"/>
      <c r="AE245" s="200"/>
      <c r="AF245" s="200"/>
      <c r="AG245" s="200"/>
      <c r="AH245" s="200"/>
      <c r="AI245" s="200"/>
      <c r="AJ245" s="200"/>
      <c r="AK245" s="200"/>
      <c r="AL245" s="200"/>
      <c r="AM245" s="200"/>
      <c r="AN245" s="200"/>
      <c r="AO245" s="200"/>
      <c r="AP245" s="200"/>
      <c r="AQ245" s="200"/>
      <c r="AR245" s="200"/>
      <c r="AS245" s="200"/>
      <c r="AT245" s="200"/>
      <c r="AU245" s="200"/>
      <c r="AV245" s="200"/>
      <c r="AW245" s="200"/>
      <c r="AX245" s="200"/>
      <c r="AY245" s="200"/>
      <c r="AZ245" s="200"/>
      <c r="BA245" s="200"/>
      <c r="BB245" s="200"/>
      <c r="BC245" s="200"/>
      <c r="BD245" s="200"/>
      <c r="BE245" s="200"/>
      <c r="BF245" s="200"/>
      <c r="BG245" s="200"/>
      <c r="BH245" s="200"/>
      <c r="BI245" s="200"/>
      <c r="BJ245" s="200"/>
      <c r="BK245" s="200"/>
      <c r="BL245" s="200"/>
      <c r="BM245" s="201" t="e">
        <v>#N/A</v>
      </c>
    </row>
    <row r="246" spans="1:65">
      <c r="A246" s="29"/>
      <c r="B246" s="19">
        <v>1</v>
      </c>
      <c r="C246" s="9">
        <v>3</v>
      </c>
      <c r="D246" s="23">
        <v>0.81399999999999995</v>
      </c>
      <c r="E246" s="23">
        <v>0.83180000000000009</v>
      </c>
      <c r="F246" s="23">
        <v>0.86144333333333312</v>
      </c>
      <c r="G246" s="23">
        <v>0.88435200000000003</v>
      </c>
      <c r="H246" s="23">
        <v>0.76400000000000001</v>
      </c>
      <c r="I246" s="23">
        <v>0.872</v>
      </c>
      <c r="J246" s="23">
        <v>0.8408000000000001</v>
      </c>
      <c r="K246" s="23">
        <v>0.83699999999999986</v>
      </c>
      <c r="L246" s="23">
        <v>0.82400000000000007</v>
      </c>
      <c r="M246" s="23">
        <v>0.84600000000000009</v>
      </c>
      <c r="N246" s="23">
        <v>0.81499999999999995</v>
      </c>
      <c r="O246" s="23">
        <v>0.81729999999999992</v>
      </c>
      <c r="P246" s="23">
        <v>0.83979999999999988</v>
      </c>
      <c r="Q246" s="23">
        <v>0.81536470182259502</v>
      </c>
      <c r="R246" s="23">
        <v>0.76180000000000003</v>
      </c>
      <c r="S246" s="23">
        <v>0.85780000000000001</v>
      </c>
      <c r="T246" s="199"/>
      <c r="U246" s="200"/>
      <c r="V246" s="200"/>
      <c r="W246" s="200"/>
      <c r="X246" s="200"/>
      <c r="Y246" s="200"/>
      <c r="Z246" s="200"/>
      <c r="AA246" s="200"/>
      <c r="AB246" s="200"/>
      <c r="AC246" s="200"/>
      <c r="AD246" s="200"/>
      <c r="AE246" s="200"/>
      <c r="AF246" s="200"/>
      <c r="AG246" s="200"/>
      <c r="AH246" s="200"/>
      <c r="AI246" s="200"/>
      <c r="AJ246" s="200"/>
      <c r="AK246" s="200"/>
      <c r="AL246" s="200"/>
      <c r="AM246" s="200"/>
      <c r="AN246" s="200"/>
      <c r="AO246" s="200"/>
      <c r="AP246" s="200"/>
      <c r="AQ246" s="200"/>
      <c r="AR246" s="200"/>
      <c r="AS246" s="200"/>
      <c r="AT246" s="200"/>
      <c r="AU246" s="200"/>
      <c r="AV246" s="200"/>
      <c r="AW246" s="200"/>
      <c r="AX246" s="200"/>
      <c r="AY246" s="200"/>
      <c r="AZ246" s="200"/>
      <c r="BA246" s="200"/>
      <c r="BB246" s="200"/>
      <c r="BC246" s="200"/>
      <c r="BD246" s="200"/>
      <c r="BE246" s="200"/>
      <c r="BF246" s="200"/>
      <c r="BG246" s="200"/>
      <c r="BH246" s="200"/>
      <c r="BI246" s="200"/>
      <c r="BJ246" s="200"/>
      <c r="BK246" s="200"/>
      <c r="BL246" s="200"/>
      <c r="BM246" s="201">
        <v>16</v>
      </c>
    </row>
    <row r="247" spans="1:65">
      <c r="A247" s="29"/>
      <c r="B247" s="19">
        <v>1</v>
      </c>
      <c r="C247" s="9">
        <v>4</v>
      </c>
      <c r="D247" s="23">
        <v>0.81700000000000006</v>
      </c>
      <c r="E247" s="23">
        <v>0.82669999999999999</v>
      </c>
      <c r="F247" s="23">
        <v>0.89468233333333347</v>
      </c>
      <c r="G247" s="23">
        <v>0.88610679999999997</v>
      </c>
      <c r="H247" s="23">
        <v>0.755</v>
      </c>
      <c r="I247" s="23">
        <v>0.83699999999999986</v>
      </c>
      <c r="J247" s="23">
        <v>0.84299999999999997</v>
      </c>
      <c r="K247" s="23">
        <v>0.84899999999999998</v>
      </c>
      <c r="L247" s="23">
        <v>0.83499999999999996</v>
      </c>
      <c r="M247" s="23">
        <v>0.83400000000000007</v>
      </c>
      <c r="N247" s="23">
        <v>0.81100000000000005</v>
      </c>
      <c r="O247" s="23">
        <v>0.82939999999999992</v>
      </c>
      <c r="P247" s="23">
        <v>0.82699999999999996</v>
      </c>
      <c r="Q247" s="23">
        <v>0.82605843715123173</v>
      </c>
      <c r="R247" s="23">
        <v>0.77260000000000006</v>
      </c>
      <c r="S247" s="23">
        <v>0.85830000000000006</v>
      </c>
      <c r="T247" s="199"/>
      <c r="U247" s="200"/>
      <c r="V247" s="200"/>
      <c r="W247" s="200"/>
      <c r="X247" s="200"/>
      <c r="Y247" s="200"/>
      <c r="Z247" s="200"/>
      <c r="AA247" s="200"/>
      <c r="AB247" s="200"/>
      <c r="AC247" s="200"/>
      <c r="AD247" s="200"/>
      <c r="AE247" s="200"/>
      <c r="AF247" s="200"/>
      <c r="AG247" s="200"/>
      <c r="AH247" s="200"/>
      <c r="AI247" s="200"/>
      <c r="AJ247" s="200"/>
      <c r="AK247" s="200"/>
      <c r="AL247" s="200"/>
      <c r="AM247" s="200"/>
      <c r="AN247" s="200"/>
      <c r="AO247" s="200"/>
      <c r="AP247" s="200"/>
      <c r="AQ247" s="200"/>
      <c r="AR247" s="200"/>
      <c r="AS247" s="200"/>
      <c r="AT247" s="200"/>
      <c r="AU247" s="200"/>
      <c r="AV247" s="200"/>
      <c r="AW247" s="200"/>
      <c r="AX247" s="200"/>
      <c r="AY247" s="200"/>
      <c r="AZ247" s="200"/>
      <c r="BA247" s="200"/>
      <c r="BB247" s="200"/>
      <c r="BC247" s="200"/>
      <c r="BD247" s="200"/>
      <c r="BE247" s="200"/>
      <c r="BF247" s="200"/>
      <c r="BG247" s="200"/>
      <c r="BH247" s="200"/>
      <c r="BI247" s="200"/>
      <c r="BJ247" s="200"/>
      <c r="BK247" s="200"/>
      <c r="BL247" s="200"/>
      <c r="BM247" s="201">
        <v>0.83450988814119409</v>
      </c>
    </row>
    <row r="248" spans="1:65">
      <c r="A248" s="29"/>
      <c r="B248" s="19">
        <v>1</v>
      </c>
      <c r="C248" s="9">
        <v>5</v>
      </c>
      <c r="D248" s="23">
        <v>0.80899999999999994</v>
      </c>
      <c r="E248" s="23">
        <v>0.82879999999999998</v>
      </c>
      <c r="F248" s="23">
        <v>0.87278633333333289</v>
      </c>
      <c r="G248" s="23">
        <v>0.88253879999999996</v>
      </c>
      <c r="H248" s="23">
        <v>0.85000000000000009</v>
      </c>
      <c r="I248" s="23">
        <v>0.85899999999999999</v>
      </c>
      <c r="J248" s="23">
        <v>0.84930000000000005</v>
      </c>
      <c r="K248" s="23">
        <v>0.83299999999999985</v>
      </c>
      <c r="L248" s="23">
        <v>0.84600000000000009</v>
      </c>
      <c r="M248" s="23">
        <v>0.81899999999999995</v>
      </c>
      <c r="N248" s="23">
        <v>0.81000000000000016</v>
      </c>
      <c r="O248" s="23">
        <v>0.83050000000000002</v>
      </c>
      <c r="P248" s="23">
        <v>0.85580000000000001</v>
      </c>
      <c r="Q248" s="23">
        <v>0.82118318468412632</v>
      </c>
      <c r="R248" s="23">
        <v>0.79310000000000003</v>
      </c>
      <c r="S248" s="23">
        <v>0.85509999999999997</v>
      </c>
      <c r="T248" s="199"/>
      <c r="U248" s="200"/>
      <c r="V248" s="200"/>
      <c r="W248" s="200"/>
      <c r="X248" s="200"/>
      <c r="Y248" s="200"/>
      <c r="Z248" s="200"/>
      <c r="AA248" s="200"/>
      <c r="AB248" s="200"/>
      <c r="AC248" s="200"/>
      <c r="AD248" s="200"/>
      <c r="AE248" s="200"/>
      <c r="AF248" s="200"/>
      <c r="AG248" s="200"/>
      <c r="AH248" s="200"/>
      <c r="AI248" s="200"/>
      <c r="AJ248" s="200"/>
      <c r="AK248" s="200"/>
      <c r="AL248" s="200"/>
      <c r="AM248" s="200"/>
      <c r="AN248" s="200"/>
      <c r="AO248" s="200"/>
      <c r="AP248" s="200"/>
      <c r="AQ248" s="200"/>
      <c r="AR248" s="200"/>
      <c r="AS248" s="200"/>
      <c r="AT248" s="200"/>
      <c r="AU248" s="200"/>
      <c r="AV248" s="200"/>
      <c r="AW248" s="200"/>
      <c r="AX248" s="200"/>
      <c r="AY248" s="200"/>
      <c r="AZ248" s="200"/>
      <c r="BA248" s="200"/>
      <c r="BB248" s="200"/>
      <c r="BC248" s="200"/>
      <c r="BD248" s="200"/>
      <c r="BE248" s="200"/>
      <c r="BF248" s="200"/>
      <c r="BG248" s="200"/>
      <c r="BH248" s="200"/>
      <c r="BI248" s="200"/>
      <c r="BJ248" s="200"/>
      <c r="BK248" s="200"/>
      <c r="BL248" s="200"/>
      <c r="BM248" s="201">
        <v>24</v>
      </c>
    </row>
    <row r="249" spans="1:65">
      <c r="A249" s="29"/>
      <c r="B249" s="19">
        <v>1</v>
      </c>
      <c r="C249" s="9">
        <v>6</v>
      </c>
      <c r="D249" s="23">
        <v>0.81600000000000006</v>
      </c>
      <c r="E249" s="23">
        <v>0.83119999999999994</v>
      </c>
      <c r="F249" s="23">
        <v>0.89198633333333355</v>
      </c>
      <c r="G249" s="23">
        <v>0.88645759999999996</v>
      </c>
      <c r="H249" s="23">
        <v>0.76800000000000002</v>
      </c>
      <c r="I249" s="23">
        <v>0.85399999999999987</v>
      </c>
      <c r="J249" s="23">
        <v>0.8425999999999999</v>
      </c>
      <c r="K249" s="23">
        <v>0.82899999999999985</v>
      </c>
      <c r="L249" s="23">
        <v>0.83199999999999996</v>
      </c>
      <c r="M249" s="23">
        <v>0.82799999999999996</v>
      </c>
      <c r="N249" s="23">
        <v>0.80700000000000005</v>
      </c>
      <c r="O249" s="23">
        <v>0.81209999999999993</v>
      </c>
      <c r="P249" s="23">
        <v>0.82179999999999997</v>
      </c>
      <c r="Q249" s="23">
        <v>0.8282475555437917</v>
      </c>
      <c r="R249" s="23">
        <v>0.78650000000000009</v>
      </c>
      <c r="S249" s="23">
        <v>0.86669999999999991</v>
      </c>
      <c r="T249" s="199"/>
      <c r="U249" s="200"/>
      <c r="V249" s="200"/>
      <c r="W249" s="200"/>
      <c r="X249" s="200"/>
      <c r="Y249" s="200"/>
      <c r="Z249" s="200"/>
      <c r="AA249" s="200"/>
      <c r="AB249" s="200"/>
      <c r="AC249" s="200"/>
      <c r="AD249" s="200"/>
      <c r="AE249" s="200"/>
      <c r="AF249" s="200"/>
      <c r="AG249" s="200"/>
      <c r="AH249" s="200"/>
      <c r="AI249" s="200"/>
      <c r="AJ249" s="200"/>
      <c r="AK249" s="200"/>
      <c r="AL249" s="200"/>
      <c r="AM249" s="200"/>
      <c r="AN249" s="200"/>
      <c r="AO249" s="200"/>
      <c r="AP249" s="200"/>
      <c r="AQ249" s="200"/>
      <c r="AR249" s="200"/>
      <c r="AS249" s="200"/>
      <c r="AT249" s="200"/>
      <c r="AU249" s="200"/>
      <c r="AV249" s="200"/>
      <c r="AW249" s="200"/>
      <c r="AX249" s="200"/>
      <c r="AY249" s="200"/>
      <c r="AZ249" s="200"/>
      <c r="BA249" s="200"/>
      <c r="BB249" s="200"/>
      <c r="BC249" s="200"/>
      <c r="BD249" s="200"/>
      <c r="BE249" s="200"/>
      <c r="BF249" s="200"/>
      <c r="BG249" s="200"/>
      <c r="BH249" s="200"/>
      <c r="BI249" s="200"/>
      <c r="BJ249" s="200"/>
      <c r="BK249" s="200"/>
      <c r="BL249" s="200"/>
      <c r="BM249" s="56"/>
    </row>
    <row r="250" spans="1:65">
      <c r="A250" s="29"/>
      <c r="B250" s="20" t="s">
        <v>257</v>
      </c>
      <c r="C250" s="12"/>
      <c r="D250" s="205">
        <v>0.81433333333333335</v>
      </c>
      <c r="E250" s="205">
        <v>0.83121666666666671</v>
      </c>
      <c r="F250" s="205">
        <v>0.88037033333333314</v>
      </c>
      <c r="G250" s="205">
        <v>0.88468960000000008</v>
      </c>
      <c r="H250" s="205">
        <v>0.8035000000000001</v>
      </c>
      <c r="I250" s="205">
        <v>0.85383333333333333</v>
      </c>
      <c r="J250" s="205">
        <v>0.84326666666666672</v>
      </c>
      <c r="K250" s="205">
        <v>0.83516666666666672</v>
      </c>
      <c r="L250" s="205">
        <v>0.83733333333333337</v>
      </c>
      <c r="M250" s="205">
        <v>0.83450000000000013</v>
      </c>
      <c r="N250" s="205">
        <v>0.8131666666666667</v>
      </c>
      <c r="O250" s="205">
        <v>0.82069999999999999</v>
      </c>
      <c r="P250" s="205">
        <v>0.8370333333333333</v>
      </c>
      <c r="Q250" s="205">
        <v>0.82206494359244131</v>
      </c>
      <c r="R250" s="205">
        <v>0.77939999999999998</v>
      </c>
      <c r="S250" s="205">
        <v>0.86158333333333337</v>
      </c>
      <c r="T250" s="199"/>
      <c r="U250" s="200"/>
      <c r="V250" s="200"/>
      <c r="W250" s="200"/>
      <c r="X250" s="200"/>
      <c r="Y250" s="200"/>
      <c r="Z250" s="200"/>
      <c r="AA250" s="200"/>
      <c r="AB250" s="200"/>
      <c r="AC250" s="200"/>
      <c r="AD250" s="200"/>
      <c r="AE250" s="200"/>
      <c r="AF250" s="200"/>
      <c r="AG250" s="200"/>
      <c r="AH250" s="200"/>
      <c r="AI250" s="200"/>
      <c r="AJ250" s="200"/>
      <c r="AK250" s="200"/>
      <c r="AL250" s="200"/>
      <c r="AM250" s="200"/>
      <c r="AN250" s="200"/>
      <c r="AO250" s="200"/>
      <c r="AP250" s="200"/>
      <c r="AQ250" s="200"/>
      <c r="AR250" s="200"/>
      <c r="AS250" s="200"/>
      <c r="AT250" s="200"/>
      <c r="AU250" s="200"/>
      <c r="AV250" s="200"/>
      <c r="AW250" s="200"/>
      <c r="AX250" s="200"/>
      <c r="AY250" s="200"/>
      <c r="AZ250" s="200"/>
      <c r="BA250" s="200"/>
      <c r="BB250" s="200"/>
      <c r="BC250" s="200"/>
      <c r="BD250" s="200"/>
      <c r="BE250" s="200"/>
      <c r="BF250" s="200"/>
      <c r="BG250" s="200"/>
      <c r="BH250" s="200"/>
      <c r="BI250" s="200"/>
      <c r="BJ250" s="200"/>
      <c r="BK250" s="200"/>
      <c r="BL250" s="200"/>
      <c r="BM250" s="56"/>
    </row>
    <row r="251" spans="1:65">
      <c r="A251" s="29"/>
      <c r="B251" s="3" t="s">
        <v>258</v>
      </c>
      <c r="C251" s="28"/>
      <c r="D251" s="23">
        <v>0.81499999999999995</v>
      </c>
      <c r="E251" s="23">
        <v>0.83</v>
      </c>
      <c r="F251" s="23">
        <v>0.88238633333333327</v>
      </c>
      <c r="G251" s="23">
        <v>0.88522940000000006</v>
      </c>
      <c r="H251" s="23">
        <v>0.80449999999999999</v>
      </c>
      <c r="I251" s="23">
        <v>0.85649999999999993</v>
      </c>
      <c r="J251" s="23">
        <v>0.84244999999999992</v>
      </c>
      <c r="K251" s="23">
        <v>0.83499999999999985</v>
      </c>
      <c r="L251" s="23">
        <v>0.83600000000000008</v>
      </c>
      <c r="M251" s="23">
        <v>0.83349999999999991</v>
      </c>
      <c r="N251" s="23">
        <v>0.81100000000000005</v>
      </c>
      <c r="O251" s="23">
        <v>0.81814999999999993</v>
      </c>
      <c r="P251" s="23">
        <v>0.83799999999999986</v>
      </c>
      <c r="Q251" s="23">
        <v>0.82322961735746447</v>
      </c>
      <c r="R251" s="23">
        <v>0.78120000000000012</v>
      </c>
      <c r="S251" s="23">
        <v>0.86030000000000006</v>
      </c>
      <c r="T251" s="199"/>
      <c r="U251" s="200"/>
      <c r="V251" s="200"/>
      <c r="W251" s="200"/>
      <c r="X251" s="200"/>
      <c r="Y251" s="200"/>
      <c r="Z251" s="200"/>
      <c r="AA251" s="200"/>
      <c r="AB251" s="200"/>
      <c r="AC251" s="200"/>
      <c r="AD251" s="200"/>
      <c r="AE251" s="200"/>
      <c r="AF251" s="200"/>
      <c r="AG251" s="200"/>
      <c r="AH251" s="200"/>
      <c r="AI251" s="200"/>
      <c r="AJ251" s="200"/>
      <c r="AK251" s="200"/>
      <c r="AL251" s="200"/>
      <c r="AM251" s="200"/>
      <c r="AN251" s="200"/>
      <c r="AO251" s="200"/>
      <c r="AP251" s="200"/>
      <c r="AQ251" s="200"/>
      <c r="AR251" s="200"/>
      <c r="AS251" s="200"/>
      <c r="AT251" s="200"/>
      <c r="AU251" s="200"/>
      <c r="AV251" s="200"/>
      <c r="AW251" s="200"/>
      <c r="AX251" s="200"/>
      <c r="AY251" s="200"/>
      <c r="AZ251" s="200"/>
      <c r="BA251" s="200"/>
      <c r="BB251" s="200"/>
      <c r="BC251" s="200"/>
      <c r="BD251" s="200"/>
      <c r="BE251" s="200"/>
      <c r="BF251" s="200"/>
      <c r="BG251" s="200"/>
      <c r="BH251" s="200"/>
      <c r="BI251" s="200"/>
      <c r="BJ251" s="200"/>
      <c r="BK251" s="200"/>
      <c r="BL251" s="200"/>
      <c r="BM251" s="56"/>
    </row>
    <row r="252" spans="1:65">
      <c r="A252" s="29"/>
      <c r="B252" s="3" t="s">
        <v>259</v>
      </c>
      <c r="C252" s="28"/>
      <c r="D252" s="23">
        <v>3.3862466931200946E-3</v>
      </c>
      <c r="E252" s="23">
        <v>4.8263512788303004E-3</v>
      </c>
      <c r="F252" s="23">
        <v>1.6073177371011761E-2</v>
      </c>
      <c r="G252" s="23">
        <v>1.9767767542137405E-3</v>
      </c>
      <c r="H252" s="23">
        <v>4.5390527646195104E-2</v>
      </c>
      <c r="I252" s="23">
        <v>2.0855854493802648E-2</v>
      </c>
      <c r="J252" s="23">
        <v>3.0565776068450638E-3</v>
      </c>
      <c r="K252" s="23">
        <v>8.3526442918794748E-3</v>
      </c>
      <c r="L252" s="23">
        <v>9.4586820787394676E-3</v>
      </c>
      <c r="M252" s="23">
        <v>1.0709808588392267E-2</v>
      </c>
      <c r="N252" s="23">
        <v>6.337717780610503E-3</v>
      </c>
      <c r="O252" s="23">
        <v>7.5256893371969738E-3</v>
      </c>
      <c r="P252" s="23">
        <v>1.1950843763796216E-2</v>
      </c>
      <c r="Q252" s="23">
        <v>5.3638624580361755E-3</v>
      </c>
      <c r="R252" s="23">
        <v>1.1047714695809271E-2</v>
      </c>
      <c r="S252" s="23">
        <v>5.5383812316114871E-3</v>
      </c>
      <c r="T252" s="199"/>
      <c r="U252" s="200"/>
      <c r="V252" s="200"/>
      <c r="W252" s="200"/>
      <c r="X252" s="200"/>
      <c r="Y252" s="200"/>
      <c r="Z252" s="200"/>
      <c r="AA252" s="200"/>
      <c r="AB252" s="200"/>
      <c r="AC252" s="200"/>
      <c r="AD252" s="200"/>
      <c r="AE252" s="200"/>
      <c r="AF252" s="200"/>
      <c r="AG252" s="200"/>
      <c r="AH252" s="200"/>
      <c r="AI252" s="200"/>
      <c r="AJ252" s="200"/>
      <c r="AK252" s="200"/>
      <c r="AL252" s="200"/>
      <c r="AM252" s="200"/>
      <c r="AN252" s="200"/>
      <c r="AO252" s="200"/>
      <c r="AP252" s="200"/>
      <c r="AQ252" s="200"/>
      <c r="AR252" s="200"/>
      <c r="AS252" s="200"/>
      <c r="AT252" s="200"/>
      <c r="AU252" s="200"/>
      <c r="AV252" s="200"/>
      <c r="AW252" s="200"/>
      <c r="AX252" s="200"/>
      <c r="AY252" s="200"/>
      <c r="AZ252" s="200"/>
      <c r="BA252" s="200"/>
      <c r="BB252" s="200"/>
      <c r="BC252" s="200"/>
      <c r="BD252" s="200"/>
      <c r="BE252" s="200"/>
      <c r="BF252" s="200"/>
      <c r="BG252" s="200"/>
      <c r="BH252" s="200"/>
      <c r="BI252" s="200"/>
      <c r="BJ252" s="200"/>
      <c r="BK252" s="200"/>
      <c r="BL252" s="200"/>
      <c r="BM252" s="56"/>
    </row>
    <row r="253" spans="1:65">
      <c r="A253" s="29"/>
      <c r="B253" s="3" t="s">
        <v>86</v>
      </c>
      <c r="C253" s="28"/>
      <c r="D253" s="13">
        <v>4.1583053947442834E-3</v>
      </c>
      <c r="E253" s="13">
        <v>5.80636971366908E-3</v>
      </c>
      <c r="F253" s="13">
        <v>1.8257291008607852E-2</v>
      </c>
      <c r="G253" s="13">
        <v>2.2344297414751348E-3</v>
      </c>
      <c r="H253" s="13">
        <v>5.6491011382943497E-2</v>
      </c>
      <c r="I253" s="13">
        <v>2.4426142292175657E-2</v>
      </c>
      <c r="J253" s="13">
        <v>3.6246868608329477E-3</v>
      </c>
      <c r="K253" s="13">
        <v>1.0001170574990391E-2</v>
      </c>
      <c r="L253" s="13">
        <v>1.1296196750086944E-2</v>
      </c>
      <c r="M253" s="13">
        <v>1.2833802981896063E-2</v>
      </c>
      <c r="N253" s="13">
        <v>7.7938730649032622E-3</v>
      </c>
      <c r="O253" s="13">
        <v>9.1698420095003945E-3</v>
      </c>
      <c r="P253" s="13">
        <v>1.4277619884269305E-2</v>
      </c>
      <c r="Q253" s="13">
        <v>6.5248646105695524E-3</v>
      </c>
      <c r="R253" s="13">
        <v>1.4174640359005994E-2</v>
      </c>
      <c r="S253" s="13">
        <v>6.4281434161270763E-3</v>
      </c>
      <c r="T253" s="149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A254" s="29"/>
      <c r="B254" s="3" t="s">
        <v>260</v>
      </c>
      <c r="C254" s="28"/>
      <c r="D254" s="13">
        <v>-2.4177730059978586E-2</v>
      </c>
      <c r="E254" s="13">
        <v>-3.9462941318320066E-3</v>
      </c>
      <c r="F254" s="13">
        <v>5.495494522454325E-2</v>
      </c>
      <c r="G254" s="13">
        <v>6.013075767211995E-2</v>
      </c>
      <c r="H254" s="13">
        <v>-3.7159401682185123E-2</v>
      </c>
      <c r="I254" s="13">
        <v>2.315544185483609E-2</v>
      </c>
      <c r="J254" s="13">
        <v>1.0493319072560903E-2</v>
      </c>
      <c r="K254" s="13">
        <v>7.8702305964939434E-4</v>
      </c>
      <c r="L254" s="13">
        <v>3.3833573840906794E-3</v>
      </c>
      <c r="M254" s="13">
        <v>-1.1849040178479875E-5</v>
      </c>
      <c r="N254" s="13">
        <v>-2.5575756234677782E-2</v>
      </c>
      <c r="O254" s="13">
        <v>-1.654850150662035E-2</v>
      </c>
      <c r="P254" s="13">
        <v>3.0238649391680639E-3</v>
      </c>
      <c r="Q254" s="13">
        <v>-1.4912878475859537E-2</v>
      </c>
      <c r="R254" s="13">
        <v>-6.6038628090970941E-2</v>
      </c>
      <c r="S254" s="13">
        <v>3.2442330015337806E-2</v>
      </c>
      <c r="T254" s="149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29"/>
      <c r="B255" s="45" t="s">
        <v>261</v>
      </c>
      <c r="C255" s="46"/>
      <c r="D255" s="44">
        <v>0.83</v>
      </c>
      <c r="E255" s="44">
        <v>0.15</v>
      </c>
      <c r="F255" s="44">
        <v>1.85</v>
      </c>
      <c r="G255" s="44">
        <v>2.0299999999999998</v>
      </c>
      <c r="H255" s="44">
        <v>1.28</v>
      </c>
      <c r="I255" s="44">
        <v>0.77</v>
      </c>
      <c r="J255" s="44">
        <v>0.34</v>
      </c>
      <c r="K255" s="44">
        <v>0.01</v>
      </c>
      <c r="L255" s="44">
        <v>0.1</v>
      </c>
      <c r="M255" s="44">
        <v>0.01</v>
      </c>
      <c r="N255" s="44">
        <v>0.88</v>
      </c>
      <c r="O255" s="44">
        <v>0.57999999999999996</v>
      </c>
      <c r="P255" s="44">
        <v>0.09</v>
      </c>
      <c r="Q255" s="44">
        <v>0.52</v>
      </c>
      <c r="R255" s="44">
        <v>2.2599999999999998</v>
      </c>
      <c r="S255" s="44">
        <v>1.0900000000000001</v>
      </c>
      <c r="T255" s="149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B256" s="3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BM256" s="55"/>
    </row>
    <row r="257" spans="1:65" ht="15">
      <c r="B257" s="8" t="s">
        <v>452</v>
      </c>
      <c r="BM257" s="27" t="s">
        <v>66</v>
      </c>
    </row>
    <row r="258" spans="1:65" ht="15">
      <c r="A258" s="24" t="s">
        <v>33</v>
      </c>
      <c r="B258" s="18" t="s">
        <v>111</v>
      </c>
      <c r="C258" s="15" t="s">
        <v>112</v>
      </c>
      <c r="D258" s="16" t="s">
        <v>222</v>
      </c>
      <c r="E258" s="17" t="s">
        <v>222</v>
      </c>
      <c r="F258" s="17" t="s">
        <v>222</v>
      </c>
      <c r="G258" s="17" t="s">
        <v>222</v>
      </c>
      <c r="H258" s="17" t="s">
        <v>222</v>
      </c>
      <c r="I258" s="17" t="s">
        <v>222</v>
      </c>
      <c r="J258" s="17" t="s">
        <v>222</v>
      </c>
      <c r="K258" s="17" t="s">
        <v>222</v>
      </c>
      <c r="L258" s="17" t="s">
        <v>222</v>
      </c>
      <c r="M258" s="17" t="s">
        <v>222</v>
      </c>
      <c r="N258" s="17" t="s">
        <v>222</v>
      </c>
      <c r="O258" s="17" t="s">
        <v>222</v>
      </c>
      <c r="P258" s="149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1</v>
      </c>
    </row>
    <row r="259" spans="1:65">
      <c r="A259" s="29"/>
      <c r="B259" s="19" t="s">
        <v>223</v>
      </c>
      <c r="C259" s="9" t="s">
        <v>223</v>
      </c>
      <c r="D259" s="147" t="s">
        <v>225</v>
      </c>
      <c r="E259" s="148" t="s">
        <v>226</v>
      </c>
      <c r="F259" s="148" t="s">
        <v>227</v>
      </c>
      <c r="G259" s="148" t="s">
        <v>228</v>
      </c>
      <c r="H259" s="148" t="s">
        <v>229</v>
      </c>
      <c r="I259" s="148" t="s">
        <v>231</v>
      </c>
      <c r="J259" s="148" t="s">
        <v>233</v>
      </c>
      <c r="K259" s="148" t="s">
        <v>235</v>
      </c>
      <c r="L259" s="148" t="s">
        <v>238</v>
      </c>
      <c r="M259" s="148" t="s">
        <v>240</v>
      </c>
      <c r="N259" s="148" t="s">
        <v>243</v>
      </c>
      <c r="O259" s="148" t="s">
        <v>244</v>
      </c>
      <c r="P259" s="149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 t="s">
        <v>3</v>
      </c>
    </row>
    <row r="260" spans="1:65">
      <c r="A260" s="29"/>
      <c r="B260" s="19"/>
      <c r="C260" s="9"/>
      <c r="D260" s="10" t="s">
        <v>268</v>
      </c>
      <c r="E260" s="11" t="s">
        <v>102</v>
      </c>
      <c r="F260" s="11" t="s">
        <v>102</v>
      </c>
      <c r="G260" s="11" t="s">
        <v>102</v>
      </c>
      <c r="H260" s="11" t="s">
        <v>268</v>
      </c>
      <c r="I260" s="11" t="s">
        <v>102</v>
      </c>
      <c r="J260" s="11" t="s">
        <v>99</v>
      </c>
      <c r="K260" s="11" t="s">
        <v>102</v>
      </c>
      <c r="L260" s="11" t="s">
        <v>103</v>
      </c>
      <c r="M260" s="11" t="s">
        <v>100</v>
      </c>
      <c r="N260" s="11" t="s">
        <v>102</v>
      </c>
      <c r="O260" s="11" t="s">
        <v>102</v>
      </c>
      <c r="P260" s="149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2</v>
      </c>
    </row>
    <row r="261" spans="1:65">
      <c r="A261" s="29"/>
      <c r="B261" s="19"/>
      <c r="C261" s="9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149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3</v>
      </c>
    </row>
    <row r="262" spans="1:65">
      <c r="A262" s="29"/>
      <c r="B262" s="18">
        <v>1</v>
      </c>
      <c r="C262" s="14">
        <v>1</v>
      </c>
      <c r="D262" s="21">
        <v>2.5</v>
      </c>
      <c r="E262" s="21">
        <v>2.2599999999999998</v>
      </c>
      <c r="F262" s="21">
        <v>2.5473773321701128</v>
      </c>
      <c r="G262" s="21">
        <v>2.7083279499007999</v>
      </c>
      <c r="H262" s="143">
        <v>2.1</v>
      </c>
      <c r="I262" s="21">
        <v>2.7</v>
      </c>
      <c r="J262" s="21">
        <v>2.54</v>
      </c>
      <c r="K262" s="21">
        <v>2.58</v>
      </c>
      <c r="L262" s="143">
        <v>2</v>
      </c>
      <c r="M262" s="143" t="s">
        <v>107</v>
      </c>
      <c r="N262" s="21">
        <v>2.52</v>
      </c>
      <c r="O262" s="21">
        <v>2.62</v>
      </c>
      <c r="P262" s="149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1</v>
      </c>
    </row>
    <row r="263" spans="1:65">
      <c r="A263" s="29"/>
      <c r="B263" s="19">
        <v>1</v>
      </c>
      <c r="C263" s="9">
        <v>2</v>
      </c>
      <c r="D263" s="11">
        <v>2.5</v>
      </c>
      <c r="E263" s="11">
        <v>2.2599999999999998</v>
      </c>
      <c r="F263" s="11">
        <v>2.7411905714547129</v>
      </c>
      <c r="G263" s="11">
        <v>2.4804196026001901</v>
      </c>
      <c r="H263" s="144">
        <v>2.2000000000000002</v>
      </c>
      <c r="I263" s="145">
        <v>1.9</v>
      </c>
      <c r="J263" s="11">
        <v>2.6</v>
      </c>
      <c r="K263" s="11">
        <v>2.4900000000000002</v>
      </c>
      <c r="L263" s="144">
        <v>2</v>
      </c>
      <c r="M263" s="144" t="s">
        <v>107</v>
      </c>
      <c r="N263" s="11">
        <v>2.57</v>
      </c>
      <c r="O263" s="11">
        <v>2.58</v>
      </c>
      <c r="P263" s="149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 t="e">
        <v>#N/A</v>
      </c>
    </row>
    <row r="264" spans="1:65">
      <c r="A264" s="29"/>
      <c r="B264" s="19">
        <v>1</v>
      </c>
      <c r="C264" s="9">
        <v>3</v>
      </c>
      <c r="D264" s="11">
        <v>2.5</v>
      </c>
      <c r="E264" s="11">
        <v>2.39</v>
      </c>
      <c r="F264" s="11">
        <v>2.6256221642296729</v>
      </c>
      <c r="G264" s="11">
        <v>2.5813772116749001</v>
      </c>
      <c r="H264" s="144">
        <v>2.2000000000000002</v>
      </c>
      <c r="I264" s="11">
        <v>2.4</v>
      </c>
      <c r="J264" s="11">
        <v>2.4900000000000002</v>
      </c>
      <c r="K264" s="11">
        <v>2.41</v>
      </c>
      <c r="L264" s="144">
        <v>3</v>
      </c>
      <c r="M264" s="144" t="s">
        <v>107</v>
      </c>
      <c r="N264" s="11">
        <v>2.59</v>
      </c>
      <c r="O264" s="11">
        <v>2.62</v>
      </c>
      <c r="P264" s="149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7">
        <v>16</v>
      </c>
    </row>
    <row r="265" spans="1:65">
      <c r="A265" s="29"/>
      <c r="B265" s="19">
        <v>1</v>
      </c>
      <c r="C265" s="9">
        <v>4</v>
      </c>
      <c r="D265" s="11">
        <v>2.6</v>
      </c>
      <c r="E265" s="11">
        <v>2.2799999999999998</v>
      </c>
      <c r="F265" s="11">
        <v>2.6163899750884099</v>
      </c>
      <c r="G265" s="11">
        <v>2.5808166070004002</v>
      </c>
      <c r="H265" s="144">
        <v>2.2000000000000002</v>
      </c>
      <c r="I265" s="11">
        <v>2.7</v>
      </c>
      <c r="J265" s="11">
        <v>2.64</v>
      </c>
      <c r="K265" s="11">
        <v>2.59</v>
      </c>
      <c r="L265" s="144">
        <v>2</v>
      </c>
      <c r="M265" s="144" t="s">
        <v>107</v>
      </c>
      <c r="N265" s="11">
        <v>2.5499999999999998</v>
      </c>
      <c r="O265" s="11">
        <v>2.71</v>
      </c>
      <c r="P265" s="149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7">
        <v>2.5383573695066701</v>
      </c>
    </row>
    <row r="266" spans="1:65">
      <c r="A266" s="29"/>
      <c r="B266" s="19">
        <v>1</v>
      </c>
      <c r="C266" s="9">
        <v>5</v>
      </c>
      <c r="D266" s="11">
        <v>2.5</v>
      </c>
      <c r="E266" s="11">
        <v>2.46</v>
      </c>
      <c r="F266" s="11">
        <v>2.5528779053928528</v>
      </c>
      <c r="G266" s="11">
        <v>2.43283277557958</v>
      </c>
      <c r="H266" s="144">
        <v>2.2000000000000002</v>
      </c>
      <c r="I266" s="11">
        <v>2.6</v>
      </c>
      <c r="J266" s="11">
        <v>2.4900000000000002</v>
      </c>
      <c r="K266" s="11">
        <v>2.4900000000000002</v>
      </c>
      <c r="L266" s="144">
        <v>2</v>
      </c>
      <c r="M266" s="144" t="s">
        <v>107</v>
      </c>
      <c r="N266" s="11">
        <v>2.62</v>
      </c>
      <c r="O266" s="11">
        <v>2.7</v>
      </c>
      <c r="P266" s="149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7">
        <v>25</v>
      </c>
    </row>
    <row r="267" spans="1:65">
      <c r="A267" s="29"/>
      <c r="B267" s="19">
        <v>1</v>
      </c>
      <c r="C267" s="9">
        <v>6</v>
      </c>
      <c r="D267" s="11">
        <v>2.4</v>
      </c>
      <c r="E267" s="11">
        <v>2.3199999999999998</v>
      </c>
      <c r="F267" s="11">
        <v>2.5396266494195028</v>
      </c>
      <c r="G267" s="11">
        <v>2.5344392088490402</v>
      </c>
      <c r="H267" s="145">
        <v>2.6</v>
      </c>
      <c r="I267" s="11">
        <v>2.4</v>
      </c>
      <c r="J267" s="11">
        <v>2.72</v>
      </c>
      <c r="K267" s="11">
        <v>2.4700000000000002</v>
      </c>
      <c r="L267" s="144">
        <v>2</v>
      </c>
      <c r="M267" s="144" t="s">
        <v>107</v>
      </c>
      <c r="N267" s="11">
        <v>2.46</v>
      </c>
      <c r="O267" s="11">
        <v>2.75</v>
      </c>
      <c r="P267" s="149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29"/>
      <c r="B268" s="20" t="s">
        <v>257</v>
      </c>
      <c r="C268" s="12"/>
      <c r="D268" s="22">
        <v>2.5</v>
      </c>
      <c r="E268" s="22">
        <v>2.3283333333333331</v>
      </c>
      <c r="F268" s="22">
        <v>2.6038474329592107</v>
      </c>
      <c r="G268" s="22">
        <v>2.5530355592674852</v>
      </c>
      <c r="H268" s="22">
        <v>2.2500000000000004</v>
      </c>
      <c r="I268" s="22">
        <v>2.4499999999999997</v>
      </c>
      <c r="J268" s="22">
        <v>2.5800000000000005</v>
      </c>
      <c r="K268" s="22">
        <v>2.5050000000000003</v>
      </c>
      <c r="L268" s="22">
        <v>2.1666666666666665</v>
      </c>
      <c r="M268" s="22" t="s">
        <v>612</v>
      </c>
      <c r="N268" s="22">
        <v>2.5516666666666672</v>
      </c>
      <c r="O268" s="22">
        <v>2.6633333333333336</v>
      </c>
      <c r="P268" s="149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29"/>
      <c r="B269" s="3" t="s">
        <v>258</v>
      </c>
      <c r="C269" s="28"/>
      <c r="D269" s="11">
        <v>2.5</v>
      </c>
      <c r="E269" s="11">
        <v>2.2999999999999998</v>
      </c>
      <c r="F269" s="11">
        <v>2.5846339402406313</v>
      </c>
      <c r="G269" s="11">
        <v>2.5576279079247204</v>
      </c>
      <c r="H269" s="11">
        <v>2.2000000000000002</v>
      </c>
      <c r="I269" s="11">
        <v>2.5</v>
      </c>
      <c r="J269" s="11">
        <v>2.5700000000000003</v>
      </c>
      <c r="K269" s="11">
        <v>2.4900000000000002</v>
      </c>
      <c r="L269" s="11">
        <v>2</v>
      </c>
      <c r="M269" s="11" t="s">
        <v>612</v>
      </c>
      <c r="N269" s="11">
        <v>2.5599999999999996</v>
      </c>
      <c r="O269" s="11">
        <v>2.66</v>
      </c>
      <c r="P269" s="149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29"/>
      <c r="B270" s="3" t="s">
        <v>259</v>
      </c>
      <c r="C270" s="28"/>
      <c r="D270" s="23">
        <v>6.3245553203367638E-2</v>
      </c>
      <c r="E270" s="23">
        <v>8.1096650156875671E-2</v>
      </c>
      <c r="F270" s="23">
        <v>7.6688546783311662E-2</v>
      </c>
      <c r="G270" s="23">
        <v>9.5664385307014488E-2</v>
      </c>
      <c r="H270" s="23">
        <v>0.17606816861659008</v>
      </c>
      <c r="I270" s="23">
        <v>0.30166206257997125</v>
      </c>
      <c r="J270" s="23">
        <v>9.0994505328618608E-2</v>
      </c>
      <c r="K270" s="23">
        <v>6.8629439747093859E-2</v>
      </c>
      <c r="L270" s="23">
        <v>0.40824829046386274</v>
      </c>
      <c r="M270" s="23" t="s">
        <v>612</v>
      </c>
      <c r="N270" s="23">
        <v>5.636192568273965E-2</v>
      </c>
      <c r="O270" s="23">
        <v>6.5929255013739252E-2</v>
      </c>
      <c r="P270" s="199"/>
      <c r="Q270" s="200"/>
      <c r="R270" s="200"/>
      <c r="S270" s="200"/>
      <c r="T270" s="200"/>
      <c r="U270" s="200"/>
      <c r="V270" s="200"/>
      <c r="W270" s="200"/>
      <c r="X270" s="200"/>
      <c r="Y270" s="200"/>
      <c r="Z270" s="200"/>
      <c r="AA270" s="200"/>
      <c r="AB270" s="200"/>
      <c r="AC270" s="200"/>
      <c r="AD270" s="200"/>
      <c r="AE270" s="200"/>
      <c r="AF270" s="200"/>
      <c r="AG270" s="200"/>
      <c r="AH270" s="200"/>
      <c r="AI270" s="200"/>
      <c r="AJ270" s="200"/>
      <c r="AK270" s="200"/>
      <c r="AL270" s="200"/>
      <c r="AM270" s="200"/>
      <c r="AN270" s="200"/>
      <c r="AO270" s="200"/>
      <c r="AP270" s="200"/>
      <c r="AQ270" s="200"/>
      <c r="AR270" s="200"/>
      <c r="AS270" s="200"/>
      <c r="AT270" s="200"/>
      <c r="AU270" s="200"/>
      <c r="AV270" s="200"/>
      <c r="AW270" s="200"/>
      <c r="AX270" s="200"/>
      <c r="AY270" s="200"/>
      <c r="AZ270" s="200"/>
      <c r="BA270" s="200"/>
      <c r="BB270" s="200"/>
      <c r="BC270" s="200"/>
      <c r="BD270" s="200"/>
      <c r="BE270" s="200"/>
      <c r="BF270" s="200"/>
      <c r="BG270" s="200"/>
      <c r="BH270" s="200"/>
      <c r="BI270" s="200"/>
      <c r="BJ270" s="200"/>
      <c r="BK270" s="200"/>
      <c r="BL270" s="200"/>
      <c r="BM270" s="56"/>
    </row>
    <row r="271" spans="1:65">
      <c r="A271" s="29"/>
      <c r="B271" s="3" t="s">
        <v>86</v>
      </c>
      <c r="C271" s="28"/>
      <c r="D271" s="13">
        <v>2.5298221281347056E-2</v>
      </c>
      <c r="E271" s="13">
        <v>3.4830343660791269E-2</v>
      </c>
      <c r="F271" s="13">
        <v>2.9452012361629403E-2</v>
      </c>
      <c r="G271" s="13">
        <v>3.7470839354255776E-2</v>
      </c>
      <c r="H271" s="13">
        <v>7.8252519385151126E-2</v>
      </c>
      <c r="I271" s="13">
        <v>0.12312737248162094</v>
      </c>
      <c r="J271" s="13">
        <v>3.5269188111867668E-2</v>
      </c>
      <c r="K271" s="13">
        <v>2.7396981934967604E-2</v>
      </c>
      <c r="L271" s="13">
        <v>0.1884222879063982</v>
      </c>
      <c r="M271" s="13" t="s">
        <v>612</v>
      </c>
      <c r="N271" s="13">
        <v>2.2088279170244144E-2</v>
      </c>
      <c r="O271" s="13">
        <v>2.4754413647211232E-2</v>
      </c>
      <c r="P271" s="149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29"/>
      <c r="B272" s="3" t="s">
        <v>260</v>
      </c>
      <c r="C272" s="28"/>
      <c r="D272" s="13">
        <v>-1.5111098999478156E-2</v>
      </c>
      <c r="E272" s="13">
        <v>-8.2740136868180714E-2</v>
      </c>
      <c r="F272" s="13">
        <v>2.5800174648090923E-2</v>
      </c>
      <c r="G272" s="13">
        <v>5.7825544728824507E-3</v>
      </c>
      <c r="H272" s="13">
        <v>-0.11359998909953017</v>
      </c>
      <c r="I272" s="13">
        <v>-3.4808877019488649E-2</v>
      </c>
      <c r="J272" s="13">
        <v>1.6405345832538831E-2</v>
      </c>
      <c r="K272" s="13">
        <v>-1.3141321197476907E-2</v>
      </c>
      <c r="L272" s="13">
        <v>-0.14642961913288111</v>
      </c>
      <c r="M272" s="13" t="s">
        <v>612</v>
      </c>
      <c r="N272" s="13">
        <v>5.2432716211996411E-3</v>
      </c>
      <c r="O272" s="13">
        <v>4.923497586588943E-2</v>
      </c>
      <c r="P272" s="149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29"/>
      <c r="B273" s="45" t="s">
        <v>261</v>
      </c>
      <c r="C273" s="46"/>
      <c r="D273" s="44">
        <v>0.06</v>
      </c>
      <c r="E273" s="44">
        <v>2.17</v>
      </c>
      <c r="F273" s="44">
        <v>1.21</v>
      </c>
      <c r="G273" s="44">
        <v>0.59</v>
      </c>
      <c r="H273" s="44">
        <v>3.13</v>
      </c>
      <c r="I273" s="44">
        <v>0.67</v>
      </c>
      <c r="J273" s="44">
        <v>0.92</v>
      </c>
      <c r="K273" s="44">
        <v>0</v>
      </c>
      <c r="L273" s="44" t="s">
        <v>262</v>
      </c>
      <c r="M273" s="44">
        <v>0.06</v>
      </c>
      <c r="N273" s="44">
        <v>0.56999999999999995</v>
      </c>
      <c r="O273" s="44">
        <v>1.94</v>
      </c>
      <c r="P273" s="149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B274" s="30" t="s">
        <v>277</v>
      </c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BM274" s="55"/>
    </row>
    <row r="275" spans="1:65">
      <c r="BM275" s="55"/>
    </row>
    <row r="276" spans="1:65" ht="15">
      <c r="B276" s="8" t="s">
        <v>453</v>
      </c>
      <c r="BM276" s="27" t="s">
        <v>66</v>
      </c>
    </row>
    <row r="277" spans="1:65" ht="15">
      <c r="A277" s="24" t="s">
        <v>36</v>
      </c>
      <c r="B277" s="18" t="s">
        <v>111</v>
      </c>
      <c r="C277" s="15" t="s">
        <v>112</v>
      </c>
      <c r="D277" s="16" t="s">
        <v>222</v>
      </c>
      <c r="E277" s="17" t="s">
        <v>222</v>
      </c>
      <c r="F277" s="17" t="s">
        <v>222</v>
      </c>
      <c r="G277" s="17" t="s">
        <v>222</v>
      </c>
      <c r="H277" s="17" t="s">
        <v>222</v>
      </c>
      <c r="I277" s="17" t="s">
        <v>222</v>
      </c>
      <c r="J277" s="17" t="s">
        <v>222</v>
      </c>
      <c r="K277" s="17" t="s">
        <v>222</v>
      </c>
      <c r="L277" s="17" t="s">
        <v>222</v>
      </c>
      <c r="M277" s="17" t="s">
        <v>222</v>
      </c>
      <c r="N277" s="17" t="s">
        <v>222</v>
      </c>
      <c r="O277" s="149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7">
        <v>1</v>
      </c>
    </row>
    <row r="278" spans="1:65">
      <c r="A278" s="29"/>
      <c r="B278" s="19" t="s">
        <v>223</v>
      </c>
      <c r="C278" s="9" t="s">
        <v>223</v>
      </c>
      <c r="D278" s="147" t="s">
        <v>225</v>
      </c>
      <c r="E278" s="148" t="s">
        <v>226</v>
      </c>
      <c r="F278" s="148" t="s">
        <v>228</v>
      </c>
      <c r="G278" s="148" t="s">
        <v>229</v>
      </c>
      <c r="H278" s="148" t="s">
        <v>231</v>
      </c>
      <c r="I278" s="148" t="s">
        <v>233</v>
      </c>
      <c r="J278" s="148" t="s">
        <v>235</v>
      </c>
      <c r="K278" s="148" t="s">
        <v>238</v>
      </c>
      <c r="L278" s="148" t="s">
        <v>240</v>
      </c>
      <c r="M278" s="148" t="s">
        <v>243</v>
      </c>
      <c r="N278" s="148" t="s">
        <v>244</v>
      </c>
      <c r="O278" s="149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 t="s">
        <v>3</v>
      </c>
    </row>
    <row r="279" spans="1:65">
      <c r="A279" s="29"/>
      <c r="B279" s="19"/>
      <c r="C279" s="9"/>
      <c r="D279" s="10" t="s">
        <v>268</v>
      </c>
      <c r="E279" s="11" t="s">
        <v>102</v>
      </c>
      <c r="F279" s="11" t="s">
        <v>102</v>
      </c>
      <c r="G279" s="11" t="s">
        <v>268</v>
      </c>
      <c r="H279" s="11" t="s">
        <v>102</v>
      </c>
      <c r="I279" s="11" t="s">
        <v>99</v>
      </c>
      <c r="J279" s="11" t="s">
        <v>102</v>
      </c>
      <c r="K279" s="11" t="s">
        <v>103</v>
      </c>
      <c r="L279" s="11" t="s">
        <v>100</v>
      </c>
      <c r="M279" s="11" t="s">
        <v>102</v>
      </c>
      <c r="N279" s="11" t="s">
        <v>102</v>
      </c>
      <c r="O279" s="149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2</v>
      </c>
    </row>
    <row r="280" spans="1:65">
      <c r="A280" s="29"/>
      <c r="B280" s="19"/>
      <c r="C280" s="9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149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3</v>
      </c>
    </row>
    <row r="281" spans="1:65">
      <c r="A281" s="29"/>
      <c r="B281" s="18">
        <v>1</v>
      </c>
      <c r="C281" s="14">
        <v>1</v>
      </c>
      <c r="D281" s="143">
        <v>0.9</v>
      </c>
      <c r="E281" s="143">
        <v>1.1100000000000001</v>
      </c>
      <c r="F281" s="21">
        <v>0.84435491351934</v>
      </c>
      <c r="G281" s="143">
        <v>0.8</v>
      </c>
      <c r="H281" s="143">
        <v>0.9</v>
      </c>
      <c r="I281" s="21">
        <v>0.8</v>
      </c>
      <c r="J281" s="21">
        <v>0.83</v>
      </c>
      <c r="K281" s="143" t="s">
        <v>106</v>
      </c>
      <c r="L281" s="143" t="s">
        <v>105</v>
      </c>
      <c r="M281" s="21">
        <v>0.84</v>
      </c>
      <c r="N281" s="21">
        <v>0.9</v>
      </c>
      <c r="O281" s="149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1</v>
      </c>
    </row>
    <row r="282" spans="1:65">
      <c r="A282" s="29"/>
      <c r="B282" s="19">
        <v>1</v>
      </c>
      <c r="C282" s="9">
        <v>2</v>
      </c>
      <c r="D282" s="144">
        <v>0.9</v>
      </c>
      <c r="E282" s="144">
        <v>1.07</v>
      </c>
      <c r="F282" s="11">
        <v>0.82828737969699995</v>
      </c>
      <c r="G282" s="144">
        <v>0.8</v>
      </c>
      <c r="H282" s="144">
        <v>0.7</v>
      </c>
      <c r="I282" s="11">
        <v>0.77</v>
      </c>
      <c r="J282" s="11">
        <v>0.66</v>
      </c>
      <c r="K282" s="144" t="s">
        <v>106</v>
      </c>
      <c r="L282" s="144" t="s">
        <v>105</v>
      </c>
      <c r="M282" s="11">
        <v>0.76</v>
      </c>
      <c r="N282" s="11">
        <v>0.86</v>
      </c>
      <c r="O282" s="149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 t="e">
        <v>#N/A</v>
      </c>
    </row>
    <row r="283" spans="1:65">
      <c r="A283" s="29"/>
      <c r="B283" s="19">
        <v>1</v>
      </c>
      <c r="C283" s="9">
        <v>3</v>
      </c>
      <c r="D283" s="144">
        <v>0.9</v>
      </c>
      <c r="E283" s="144">
        <v>1.01</v>
      </c>
      <c r="F283" s="11">
        <v>0.83554575231533001</v>
      </c>
      <c r="G283" s="144">
        <v>0.6</v>
      </c>
      <c r="H283" s="144">
        <v>0.7</v>
      </c>
      <c r="I283" s="11">
        <v>0.81</v>
      </c>
      <c r="J283" s="11">
        <v>0.86</v>
      </c>
      <c r="K283" s="144" t="s">
        <v>106</v>
      </c>
      <c r="L283" s="144" t="s">
        <v>105</v>
      </c>
      <c r="M283" s="11">
        <v>0.83</v>
      </c>
      <c r="N283" s="11">
        <v>0.9</v>
      </c>
      <c r="O283" s="149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16</v>
      </c>
    </row>
    <row r="284" spans="1:65">
      <c r="A284" s="29"/>
      <c r="B284" s="19">
        <v>1</v>
      </c>
      <c r="C284" s="9">
        <v>4</v>
      </c>
      <c r="D284" s="144">
        <v>0.9</v>
      </c>
      <c r="E284" s="144">
        <v>1.04</v>
      </c>
      <c r="F284" s="11">
        <v>0.86125434262832001</v>
      </c>
      <c r="G284" s="144">
        <v>0.7</v>
      </c>
      <c r="H284" s="144">
        <v>0.8</v>
      </c>
      <c r="I284" s="11">
        <v>0.86</v>
      </c>
      <c r="J284" s="11">
        <v>0.88</v>
      </c>
      <c r="K284" s="144" t="s">
        <v>106</v>
      </c>
      <c r="L284" s="144" t="s">
        <v>105</v>
      </c>
      <c r="M284" s="11">
        <v>0.9</v>
      </c>
      <c r="N284" s="11">
        <v>0.94</v>
      </c>
      <c r="O284" s="149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0.83515454760719676</v>
      </c>
    </row>
    <row r="285" spans="1:65">
      <c r="A285" s="29"/>
      <c r="B285" s="19">
        <v>1</v>
      </c>
      <c r="C285" s="9">
        <v>5</v>
      </c>
      <c r="D285" s="144">
        <v>0.9</v>
      </c>
      <c r="E285" s="144">
        <v>1.1399999999999999</v>
      </c>
      <c r="F285" s="11">
        <v>0.84772752348699998</v>
      </c>
      <c r="G285" s="144">
        <v>0.7</v>
      </c>
      <c r="H285" s="144">
        <v>0.8</v>
      </c>
      <c r="I285" s="11">
        <v>0.77</v>
      </c>
      <c r="J285" s="11">
        <v>0.85</v>
      </c>
      <c r="K285" s="144" t="s">
        <v>106</v>
      </c>
      <c r="L285" s="144" t="s">
        <v>105</v>
      </c>
      <c r="M285" s="11">
        <v>0.82</v>
      </c>
      <c r="N285" s="11">
        <v>0.86</v>
      </c>
      <c r="O285" s="149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26</v>
      </c>
    </row>
    <row r="286" spans="1:65">
      <c r="A286" s="29"/>
      <c r="B286" s="19">
        <v>1</v>
      </c>
      <c r="C286" s="9">
        <v>6</v>
      </c>
      <c r="D286" s="144">
        <v>0.9</v>
      </c>
      <c r="E286" s="144">
        <v>1.1399999999999999</v>
      </c>
      <c r="F286" s="11">
        <v>0.87746651656891095</v>
      </c>
      <c r="G286" s="144">
        <v>0.6</v>
      </c>
      <c r="H286" s="144">
        <v>0.9</v>
      </c>
      <c r="I286" s="11">
        <v>0.82</v>
      </c>
      <c r="J286" s="11">
        <v>0.69</v>
      </c>
      <c r="K286" s="144" t="s">
        <v>106</v>
      </c>
      <c r="L286" s="144" t="s">
        <v>105</v>
      </c>
      <c r="M286" s="11">
        <v>0.85</v>
      </c>
      <c r="N286" s="11">
        <v>0.9</v>
      </c>
      <c r="O286" s="149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29"/>
      <c r="B287" s="20" t="s">
        <v>257</v>
      </c>
      <c r="C287" s="12"/>
      <c r="D287" s="22">
        <v>0.9</v>
      </c>
      <c r="E287" s="22">
        <v>1.085</v>
      </c>
      <c r="F287" s="22">
        <v>0.84910607136931693</v>
      </c>
      <c r="G287" s="22">
        <v>0.70000000000000007</v>
      </c>
      <c r="H287" s="22">
        <v>0.79999999999999993</v>
      </c>
      <c r="I287" s="22">
        <v>0.80500000000000005</v>
      </c>
      <c r="J287" s="22">
        <v>0.79499999999999993</v>
      </c>
      <c r="K287" s="22" t="s">
        <v>612</v>
      </c>
      <c r="L287" s="22" t="s">
        <v>612</v>
      </c>
      <c r="M287" s="22">
        <v>0.83333333333333337</v>
      </c>
      <c r="N287" s="22">
        <v>0.89333333333333342</v>
      </c>
      <c r="O287" s="149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29"/>
      <c r="B288" s="3" t="s">
        <v>258</v>
      </c>
      <c r="C288" s="28"/>
      <c r="D288" s="11">
        <v>0.9</v>
      </c>
      <c r="E288" s="11">
        <v>1.0900000000000001</v>
      </c>
      <c r="F288" s="11">
        <v>0.84604121850317004</v>
      </c>
      <c r="G288" s="11">
        <v>0.7</v>
      </c>
      <c r="H288" s="11">
        <v>0.8</v>
      </c>
      <c r="I288" s="11">
        <v>0.80500000000000005</v>
      </c>
      <c r="J288" s="11">
        <v>0.84</v>
      </c>
      <c r="K288" s="11" t="s">
        <v>612</v>
      </c>
      <c r="L288" s="11" t="s">
        <v>612</v>
      </c>
      <c r="M288" s="11">
        <v>0.83499999999999996</v>
      </c>
      <c r="N288" s="11">
        <v>0.9</v>
      </c>
      <c r="O288" s="149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29"/>
      <c r="B289" s="3" t="s">
        <v>259</v>
      </c>
      <c r="C289" s="28"/>
      <c r="D289" s="23">
        <v>0</v>
      </c>
      <c r="E289" s="23">
        <v>5.3944415837044665E-2</v>
      </c>
      <c r="F289" s="23">
        <v>1.7853119713224661E-2</v>
      </c>
      <c r="G289" s="23">
        <v>8.944271909999113E-2</v>
      </c>
      <c r="H289" s="23">
        <v>8.9442719099992116E-2</v>
      </c>
      <c r="I289" s="23">
        <v>3.391164991562632E-2</v>
      </c>
      <c r="J289" s="23">
        <v>9.481561052906852E-2</v>
      </c>
      <c r="K289" s="23" t="s">
        <v>612</v>
      </c>
      <c r="L289" s="23" t="s">
        <v>612</v>
      </c>
      <c r="M289" s="23">
        <v>4.5460605656619524E-2</v>
      </c>
      <c r="N289" s="23">
        <v>3.0110906108363231E-2</v>
      </c>
      <c r="O289" s="199"/>
      <c r="P289" s="200"/>
      <c r="Q289" s="200"/>
      <c r="R289" s="200"/>
      <c r="S289" s="200"/>
      <c r="T289" s="200"/>
      <c r="U289" s="200"/>
      <c r="V289" s="200"/>
      <c r="W289" s="200"/>
      <c r="X289" s="200"/>
      <c r="Y289" s="200"/>
      <c r="Z289" s="200"/>
      <c r="AA289" s="200"/>
      <c r="AB289" s="200"/>
      <c r="AC289" s="200"/>
      <c r="AD289" s="200"/>
      <c r="AE289" s="200"/>
      <c r="AF289" s="200"/>
      <c r="AG289" s="200"/>
      <c r="AH289" s="200"/>
      <c r="AI289" s="200"/>
      <c r="AJ289" s="200"/>
      <c r="AK289" s="200"/>
      <c r="AL289" s="200"/>
      <c r="AM289" s="200"/>
      <c r="AN289" s="200"/>
      <c r="AO289" s="200"/>
      <c r="AP289" s="200"/>
      <c r="AQ289" s="200"/>
      <c r="AR289" s="200"/>
      <c r="AS289" s="200"/>
      <c r="AT289" s="200"/>
      <c r="AU289" s="200"/>
      <c r="AV289" s="200"/>
      <c r="AW289" s="200"/>
      <c r="AX289" s="200"/>
      <c r="AY289" s="200"/>
      <c r="AZ289" s="200"/>
      <c r="BA289" s="200"/>
      <c r="BB289" s="200"/>
      <c r="BC289" s="200"/>
      <c r="BD289" s="200"/>
      <c r="BE289" s="200"/>
      <c r="BF289" s="200"/>
      <c r="BG289" s="200"/>
      <c r="BH289" s="200"/>
      <c r="BI289" s="200"/>
      <c r="BJ289" s="200"/>
      <c r="BK289" s="200"/>
      <c r="BL289" s="200"/>
      <c r="BM289" s="56"/>
    </row>
    <row r="290" spans="1:65">
      <c r="A290" s="29"/>
      <c r="B290" s="3" t="s">
        <v>86</v>
      </c>
      <c r="C290" s="28"/>
      <c r="D290" s="13">
        <v>0</v>
      </c>
      <c r="E290" s="13">
        <v>4.971835561017942E-2</v>
      </c>
      <c r="F290" s="13">
        <v>2.1025782661562766E-2</v>
      </c>
      <c r="G290" s="13">
        <v>0.12777531299998732</v>
      </c>
      <c r="H290" s="13">
        <v>0.11180339887499015</v>
      </c>
      <c r="I290" s="13">
        <v>4.2126273187113442E-2</v>
      </c>
      <c r="J290" s="13">
        <v>0.11926491890448872</v>
      </c>
      <c r="K290" s="13" t="s">
        <v>612</v>
      </c>
      <c r="L290" s="13" t="s">
        <v>612</v>
      </c>
      <c r="M290" s="13">
        <v>5.4552726787943429E-2</v>
      </c>
      <c r="N290" s="13">
        <v>3.3706238181003614E-2</v>
      </c>
      <c r="O290" s="149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29"/>
      <c r="B291" s="3" t="s">
        <v>260</v>
      </c>
      <c r="C291" s="28"/>
      <c r="D291" s="13">
        <v>7.7644853373057821E-2</v>
      </c>
      <c r="E291" s="13">
        <v>0.29916073989974179</v>
      </c>
      <c r="F291" s="13">
        <v>1.6705319754400705E-2</v>
      </c>
      <c r="G291" s="13">
        <v>-0.16183178070984383</v>
      </c>
      <c r="H291" s="13">
        <v>-4.2093463668393172E-2</v>
      </c>
      <c r="I291" s="13">
        <v>-3.6106547816320389E-2</v>
      </c>
      <c r="J291" s="13">
        <v>-4.8080379520465621E-2</v>
      </c>
      <c r="K291" s="13" t="s">
        <v>612</v>
      </c>
      <c r="L291" s="13" t="s">
        <v>612</v>
      </c>
      <c r="M291" s="13">
        <v>-2.180691321242656E-3</v>
      </c>
      <c r="N291" s="13">
        <v>6.9662298903627962E-2</v>
      </c>
      <c r="O291" s="149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29"/>
      <c r="B292" s="45" t="s">
        <v>261</v>
      </c>
      <c r="C292" s="46"/>
      <c r="D292" s="44" t="s">
        <v>262</v>
      </c>
      <c r="E292" s="44">
        <v>3.34</v>
      </c>
      <c r="F292" s="44">
        <v>0.11</v>
      </c>
      <c r="G292" s="44" t="s">
        <v>262</v>
      </c>
      <c r="H292" s="44" t="s">
        <v>262</v>
      </c>
      <c r="I292" s="44">
        <v>0.5</v>
      </c>
      <c r="J292" s="44">
        <v>0.63</v>
      </c>
      <c r="K292" s="44">
        <v>2.1800000000000002</v>
      </c>
      <c r="L292" s="44">
        <v>4.68</v>
      </c>
      <c r="M292" s="44">
        <v>0.11</v>
      </c>
      <c r="N292" s="44">
        <v>0.71</v>
      </c>
      <c r="O292" s="149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B293" s="30" t="s">
        <v>278</v>
      </c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BM293" s="55"/>
    </row>
    <row r="294" spans="1:65">
      <c r="BM294" s="55"/>
    </row>
    <row r="295" spans="1:65" ht="15">
      <c r="B295" s="8" t="s">
        <v>454</v>
      </c>
      <c r="BM295" s="27" t="s">
        <v>66</v>
      </c>
    </row>
    <row r="296" spans="1:65" ht="15">
      <c r="A296" s="24" t="s">
        <v>39</v>
      </c>
      <c r="B296" s="18" t="s">
        <v>111</v>
      </c>
      <c r="C296" s="15" t="s">
        <v>112</v>
      </c>
      <c r="D296" s="16" t="s">
        <v>222</v>
      </c>
      <c r="E296" s="17" t="s">
        <v>222</v>
      </c>
      <c r="F296" s="17" t="s">
        <v>222</v>
      </c>
      <c r="G296" s="17" t="s">
        <v>222</v>
      </c>
      <c r="H296" s="17" t="s">
        <v>222</v>
      </c>
      <c r="I296" s="17" t="s">
        <v>222</v>
      </c>
      <c r="J296" s="17" t="s">
        <v>222</v>
      </c>
      <c r="K296" s="17" t="s">
        <v>222</v>
      </c>
      <c r="L296" s="17" t="s">
        <v>222</v>
      </c>
      <c r="M296" s="17" t="s">
        <v>222</v>
      </c>
      <c r="N296" s="17" t="s">
        <v>222</v>
      </c>
      <c r="O296" s="17" t="s">
        <v>222</v>
      </c>
      <c r="P296" s="149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</v>
      </c>
    </row>
    <row r="297" spans="1:65">
      <c r="A297" s="29"/>
      <c r="B297" s="19" t="s">
        <v>223</v>
      </c>
      <c r="C297" s="9" t="s">
        <v>223</v>
      </c>
      <c r="D297" s="147" t="s">
        <v>225</v>
      </c>
      <c r="E297" s="148" t="s">
        <v>226</v>
      </c>
      <c r="F297" s="148" t="s">
        <v>227</v>
      </c>
      <c r="G297" s="148" t="s">
        <v>228</v>
      </c>
      <c r="H297" s="148" t="s">
        <v>229</v>
      </c>
      <c r="I297" s="148" t="s">
        <v>231</v>
      </c>
      <c r="J297" s="148" t="s">
        <v>233</v>
      </c>
      <c r="K297" s="148" t="s">
        <v>235</v>
      </c>
      <c r="L297" s="148" t="s">
        <v>238</v>
      </c>
      <c r="M297" s="148" t="s">
        <v>240</v>
      </c>
      <c r="N297" s="148" t="s">
        <v>243</v>
      </c>
      <c r="O297" s="148" t="s">
        <v>244</v>
      </c>
      <c r="P297" s="149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 t="s">
        <v>3</v>
      </c>
    </row>
    <row r="298" spans="1:65">
      <c r="A298" s="29"/>
      <c r="B298" s="19"/>
      <c r="C298" s="9"/>
      <c r="D298" s="10" t="s">
        <v>268</v>
      </c>
      <c r="E298" s="11" t="s">
        <v>102</v>
      </c>
      <c r="F298" s="11" t="s">
        <v>102</v>
      </c>
      <c r="G298" s="11" t="s">
        <v>102</v>
      </c>
      <c r="H298" s="11" t="s">
        <v>268</v>
      </c>
      <c r="I298" s="11" t="s">
        <v>102</v>
      </c>
      <c r="J298" s="11" t="s">
        <v>99</v>
      </c>
      <c r="K298" s="11" t="s">
        <v>102</v>
      </c>
      <c r="L298" s="11" t="s">
        <v>103</v>
      </c>
      <c r="M298" s="11" t="s">
        <v>100</v>
      </c>
      <c r="N298" s="11" t="s">
        <v>102</v>
      </c>
      <c r="O298" s="11" t="s">
        <v>102</v>
      </c>
      <c r="P298" s="149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2</v>
      </c>
    </row>
    <row r="299" spans="1:65">
      <c r="A299" s="29"/>
      <c r="B299" s="19"/>
      <c r="C299" s="9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149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2</v>
      </c>
    </row>
    <row r="300" spans="1:65">
      <c r="A300" s="29"/>
      <c r="B300" s="18">
        <v>1</v>
      </c>
      <c r="C300" s="14">
        <v>1</v>
      </c>
      <c r="D300" s="143">
        <v>0.8</v>
      </c>
      <c r="E300" s="21">
        <v>0.8</v>
      </c>
      <c r="F300" s="21">
        <v>1.0534167288312302</v>
      </c>
      <c r="G300" s="143">
        <v>2.0410814547931002</v>
      </c>
      <c r="H300" s="143">
        <v>0.9</v>
      </c>
      <c r="I300" s="143">
        <v>0.9</v>
      </c>
      <c r="J300" s="21">
        <v>0.82</v>
      </c>
      <c r="K300" s="21">
        <v>0.81</v>
      </c>
      <c r="L300" s="143" t="s">
        <v>106</v>
      </c>
      <c r="M300" s="143" t="s">
        <v>105</v>
      </c>
      <c r="N300" s="150">
        <v>0.84</v>
      </c>
      <c r="O300" s="21">
        <v>0.91</v>
      </c>
      <c r="P300" s="149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</v>
      </c>
    </row>
    <row r="301" spans="1:65">
      <c r="A301" s="29"/>
      <c r="B301" s="19">
        <v>1</v>
      </c>
      <c r="C301" s="9">
        <v>2</v>
      </c>
      <c r="D301" s="144">
        <v>0.8</v>
      </c>
      <c r="E301" s="11">
        <v>0.85</v>
      </c>
      <c r="F301" s="11">
        <v>1.07635278197309</v>
      </c>
      <c r="G301" s="144">
        <v>2.0851236744043198</v>
      </c>
      <c r="H301" s="144">
        <v>0.9</v>
      </c>
      <c r="I301" s="144">
        <v>0.6</v>
      </c>
      <c r="J301" s="11">
        <v>0.85</v>
      </c>
      <c r="K301" s="11">
        <v>0.73</v>
      </c>
      <c r="L301" s="144" t="s">
        <v>106</v>
      </c>
      <c r="M301" s="144" t="s">
        <v>105</v>
      </c>
      <c r="N301" s="11">
        <v>0.77</v>
      </c>
      <c r="O301" s="11">
        <v>0.89</v>
      </c>
      <c r="P301" s="149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 t="e">
        <v>#N/A</v>
      </c>
    </row>
    <row r="302" spans="1:65">
      <c r="A302" s="29"/>
      <c r="B302" s="19">
        <v>1</v>
      </c>
      <c r="C302" s="9">
        <v>3</v>
      </c>
      <c r="D302" s="144">
        <v>0.8</v>
      </c>
      <c r="E302" s="11">
        <v>0.8</v>
      </c>
      <c r="F302" s="11">
        <v>1.0786277561962498</v>
      </c>
      <c r="G302" s="144">
        <v>2.04155104591907</v>
      </c>
      <c r="H302" s="144">
        <v>0.8</v>
      </c>
      <c r="I302" s="144">
        <v>0.7</v>
      </c>
      <c r="J302" s="11">
        <v>0.78</v>
      </c>
      <c r="K302" s="11">
        <v>0.65</v>
      </c>
      <c r="L302" s="144" t="s">
        <v>106</v>
      </c>
      <c r="M302" s="144" t="s">
        <v>105</v>
      </c>
      <c r="N302" s="11">
        <v>0.76</v>
      </c>
      <c r="O302" s="11">
        <v>0.88</v>
      </c>
      <c r="P302" s="149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16</v>
      </c>
    </row>
    <row r="303" spans="1:65">
      <c r="A303" s="29"/>
      <c r="B303" s="19">
        <v>1</v>
      </c>
      <c r="C303" s="9">
        <v>4</v>
      </c>
      <c r="D303" s="144">
        <v>0.8</v>
      </c>
      <c r="E303" s="11">
        <v>0.83</v>
      </c>
      <c r="F303" s="11">
        <v>1.1004399144216599</v>
      </c>
      <c r="G303" s="144">
        <v>2.0292188994549001</v>
      </c>
      <c r="H303" s="144">
        <v>1</v>
      </c>
      <c r="I303" s="144">
        <v>0.8</v>
      </c>
      <c r="J303" s="11">
        <v>0.88</v>
      </c>
      <c r="K303" s="11">
        <v>0.81</v>
      </c>
      <c r="L303" s="144" t="s">
        <v>106</v>
      </c>
      <c r="M303" s="144" t="s">
        <v>105</v>
      </c>
      <c r="N303" s="11">
        <v>0.76</v>
      </c>
      <c r="O303" s="11">
        <v>0.9</v>
      </c>
      <c r="P303" s="149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0.85369756624878057</v>
      </c>
    </row>
    <row r="304" spans="1:65">
      <c r="A304" s="29"/>
      <c r="B304" s="19">
        <v>1</v>
      </c>
      <c r="C304" s="9">
        <v>5</v>
      </c>
      <c r="D304" s="144">
        <v>0.8</v>
      </c>
      <c r="E304" s="11">
        <v>0.81</v>
      </c>
      <c r="F304" s="11">
        <v>1.0242608939751598</v>
      </c>
      <c r="G304" s="144">
        <v>2.03778457041409</v>
      </c>
      <c r="H304" s="144">
        <v>0.9</v>
      </c>
      <c r="I304" s="144">
        <v>0.9</v>
      </c>
      <c r="J304" s="11">
        <v>0.92</v>
      </c>
      <c r="K304" s="11">
        <v>0.77</v>
      </c>
      <c r="L304" s="144" t="s">
        <v>106</v>
      </c>
      <c r="M304" s="144" t="s">
        <v>105</v>
      </c>
      <c r="N304" s="11">
        <v>0.76</v>
      </c>
      <c r="O304" s="11">
        <v>0.89</v>
      </c>
      <c r="P304" s="149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7">
        <v>27</v>
      </c>
    </row>
    <row r="305" spans="1:65">
      <c r="A305" s="29"/>
      <c r="B305" s="19">
        <v>1</v>
      </c>
      <c r="C305" s="9">
        <v>6</v>
      </c>
      <c r="D305" s="144">
        <v>0.8</v>
      </c>
      <c r="E305" s="11">
        <v>0.78</v>
      </c>
      <c r="F305" s="11">
        <v>1.00201430955871</v>
      </c>
      <c r="G305" s="144">
        <v>2.0588056579249998</v>
      </c>
      <c r="H305" s="144">
        <v>0.7</v>
      </c>
      <c r="I305" s="144">
        <v>0.9</v>
      </c>
      <c r="J305" s="11">
        <v>0.9</v>
      </c>
      <c r="K305" s="11">
        <v>0.68</v>
      </c>
      <c r="L305" s="144" t="s">
        <v>106</v>
      </c>
      <c r="M305" s="144" t="s">
        <v>105</v>
      </c>
      <c r="N305" s="11">
        <v>0.74</v>
      </c>
      <c r="O305" s="11">
        <v>0.91</v>
      </c>
      <c r="P305" s="149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29"/>
      <c r="B306" s="20" t="s">
        <v>257</v>
      </c>
      <c r="C306" s="12"/>
      <c r="D306" s="22">
        <v>0.79999999999999993</v>
      </c>
      <c r="E306" s="22">
        <v>0.81166666666666665</v>
      </c>
      <c r="F306" s="22">
        <v>1.0558520641593498</v>
      </c>
      <c r="G306" s="22">
        <v>2.0489275504850797</v>
      </c>
      <c r="H306" s="22">
        <v>0.8666666666666667</v>
      </c>
      <c r="I306" s="22">
        <v>0.79999999999999993</v>
      </c>
      <c r="J306" s="22">
        <v>0.85833333333333339</v>
      </c>
      <c r="K306" s="22">
        <v>0.7416666666666667</v>
      </c>
      <c r="L306" s="22" t="s">
        <v>612</v>
      </c>
      <c r="M306" s="22" t="s">
        <v>612</v>
      </c>
      <c r="N306" s="22">
        <v>0.77166666666666661</v>
      </c>
      <c r="O306" s="22">
        <v>0.89666666666666661</v>
      </c>
      <c r="P306" s="149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29"/>
      <c r="B307" s="3" t="s">
        <v>258</v>
      </c>
      <c r="C307" s="28"/>
      <c r="D307" s="11">
        <v>0.8</v>
      </c>
      <c r="E307" s="11">
        <v>0.80500000000000005</v>
      </c>
      <c r="F307" s="11">
        <v>1.0648847554021601</v>
      </c>
      <c r="G307" s="11">
        <v>2.0413162503560853</v>
      </c>
      <c r="H307" s="11">
        <v>0.9</v>
      </c>
      <c r="I307" s="11">
        <v>0.85000000000000009</v>
      </c>
      <c r="J307" s="11">
        <v>0.86499999999999999</v>
      </c>
      <c r="K307" s="11">
        <v>0.75</v>
      </c>
      <c r="L307" s="11" t="s">
        <v>612</v>
      </c>
      <c r="M307" s="11" t="s">
        <v>612</v>
      </c>
      <c r="N307" s="11">
        <v>0.76</v>
      </c>
      <c r="O307" s="11">
        <v>0.89500000000000002</v>
      </c>
      <c r="P307" s="149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29"/>
      <c r="B308" s="3" t="s">
        <v>259</v>
      </c>
      <c r="C308" s="28"/>
      <c r="D308" s="23">
        <v>1.2161883888976234E-16</v>
      </c>
      <c r="E308" s="23">
        <v>2.4832774042918872E-2</v>
      </c>
      <c r="F308" s="23">
        <v>3.6958151149260862E-2</v>
      </c>
      <c r="G308" s="23">
        <v>2.0180720308668489E-2</v>
      </c>
      <c r="H308" s="23">
        <v>0.10327955589886478</v>
      </c>
      <c r="I308" s="23">
        <v>0.12649110640673522</v>
      </c>
      <c r="J308" s="23">
        <v>5.2313159593611512E-2</v>
      </c>
      <c r="K308" s="23">
        <v>6.705718952257593E-2</v>
      </c>
      <c r="L308" s="23" t="s">
        <v>612</v>
      </c>
      <c r="M308" s="23" t="s">
        <v>612</v>
      </c>
      <c r="N308" s="23">
        <v>3.4880749227427239E-2</v>
      </c>
      <c r="O308" s="23">
        <v>1.2110601416389977E-2</v>
      </c>
      <c r="P308" s="149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29"/>
      <c r="B309" s="3" t="s">
        <v>86</v>
      </c>
      <c r="C309" s="28"/>
      <c r="D309" s="13">
        <v>1.5202354861220294E-16</v>
      </c>
      <c r="E309" s="13">
        <v>3.0594793482035573E-2</v>
      </c>
      <c r="F309" s="13">
        <v>3.5003152812592427E-2</v>
      </c>
      <c r="G309" s="13">
        <v>9.8494064877456215E-3</v>
      </c>
      <c r="H309" s="13">
        <v>0.11916871834484398</v>
      </c>
      <c r="I309" s="13">
        <v>0.15811388300841903</v>
      </c>
      <c r="J309" s="13">
        <v>6.0947370400324087E-2</v>
      </c>
      <c r="K309" s="13">
        <v>9.0414188120327088E-2</v>
      </c>
      <c r="L309" s="13" t="s">
        <v>612</v>
      </c>
      <c r="M309" s="13" t="s">
        <v>612</v>
      </c>
      <c r="N309" s="13">
        <v>4.5201834851957549E-2</v>
      </c>
      <c r="O309" s="13">
        <v>1.3506246932776926E-2</v>
      </c>
      <c r="P309" s="149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A310" s="29"/>
      <c r="B310" s="3" t="s">
        <v>260</v>
      </c>
      <c r="C310" s="28"/>
      <c r="D310" s="13">
        <v>-6.2899987503457822E-2</v>
      </c>
      <c r="E310" s="13">
        <v>-4.923394565454986E-2</v>
      </c>
      <c r="F310" s="13">
        <v>0.23679872814778347</v>
      </c>
      <c r="G310" s="13">
        <v>1.4000625414550973</v>
      </c>
      <c r="H310" s="13">
        <v>1.5191680204587499E-2</v>
      </c>
      <c r="I310" s="13">
        <v>-6.2899987503457822E-2</v>
      </c>
      <c r="J310" s="13">
        <v>5.4302217410819864E-3</v>
      </c>
      <c r="K310" s="13">
        <v>-0.13123019674799719</v>
      </c>
      <c r="L310" s="13" t="s">
        <v>612</v>
      </c>
      <c r="M310" s="13" t="s">
        <v>612</v>
      </c>
      <c r="N310" s="13">
        <v>-9.608894627937703E-2</v>
      </c>
      <c r="O310" s="13">
        <v>5.0332930673207654E-2</v>
      </c>
      <c r="P310" s="149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5"/>
    </row>
    <row r="311" spans="1:65">
      <c r="A311" s="29"/>
      <c r="B311" s="45" t="s">
        <v>261</v>
      </c>
      <c r="C311" s="46"/>
      <c r="D311" s="44" t="s">
        <v>262</v>
      </c>
      <c r="E311" s="44">
        <v>0.27</v>
      </c>
      <c r="F311" s="44">
        <v>1.1399999999999999</v>
      </c>
      <c r="G311" s="44">
        <v>6.88</v>
      </c>
      <c r="H311" s="44" t="s">
        <v>262</v>
      </c>
      <c r="I311" s="44" t="s">
        <v>262</v>
      </c>
      <c r="J311" s="44">
        <v>0</v>
      </c>
      <c r="K311" s="44">
        <v>0.67</v>
      </c>
      <c r="L311" s="44">
        <v>0.82</v>
      </c>
      <c r="M311" s="44">
        <v>2.0699999999999998</v>
      </c>
      <c r="N311" s="44">
        <v>0.5</v>
      </c>
      <c r="O311" s="44">
        <v>0.22</v>
      </c>
      <c r="P311" s="149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55"/>
    </row>
    <row r="312" spans="1:65">
      <c r="B312" s="30" t="s">
        <v>278</v>
      </c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BM312" s="55"/>
    </row>
    <row r="313" spans="1:65">
      <c r="BM313" s="55"/>
    </row>
    <row r="314" spans="1:65" ht="15">
      <c r="B314" s="8" t="s">
        <v>455</v>
      </c>
      <c r="BM314" s="27" t="s">
        <v>66</v>
      </c>
    </row>
    <row r="315" spans="1:65" ht="15">
      <c r="A315" s="24" t="s">
        <v>52</v>
      </c>
      <c r="B315" s="18" t="s">
        <v>111</v>
      </c>
      <c r="C315" s="15" t="s">
        <v>112</v>
      </c>
      <c r="D315" s="16" t="s">
        <v>222</v>
      </c>
      <c r="E315" s="17" t="s">
        <v>222</v>
      </c>
      <c r="F315" s="17" t="s">
        <v>222</v>
      </c>
      <c r="G315" s="17" t="s">
        <v>222</v>
      </c>
      <c r="H315" s="17" t="s">
        <v>222</v>
      </c>
      <c r="I315" s="17" t="s">
        <v>222</v>
      </c>
      <c r="J315" s="17" t="s">
        <v>222</v>
      </c>
      <c r="K315" s="17" t="s">
        <v>222</v>
      </c>
      <c r="L315" s="17" t="s">
        <v>222</v>
      </c>
      <c r="M315" s="17" t="s">
        <v>222</v>
      </c>
      <c r="N315" s="17" t="s">
        <v>222</v>
      </c>
      <c r="O315" s="17" t="s">
        <v>222</v>
      </c>
      <c r="P315" s="17" t="s">
        <v>222</v>
      </c>
      <c r="Q315" s="17" t="s">
        <v>222</v>
      </c>
      <c r="R315" s="17" t="s">
        <v>222</v>
      </c>
      <c r="S315" s="17" t="s">
        <v>222</v>
      </c>
      <c r="T315" s="149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>
        <v>1</v>
      </c>
    </row>
    <row r="316" spans="1:65">
      <c r="A316" s="29"/>
      <c r="B316" s="19" t="s">
        <v>223</v>
      </c>
      <c r="C316" s="9" t="s">
        <v>223</v>
      </c>
      <c r="D316" s="147" t="s">
        <v>225</v>
      </c>
      <c r="E316" s="148" t="s">
        <v>226</v>
      </c>
      <c r="F316" s="148" t="s">
        <v>227</v>
      </c>
      <c r="G316" s="148" t="s">
        <v>228</v>
      </c>
      <c r="H316" s="148" t="s">
        <v>229</v>
      </c>
      <c r="I316" s="148" t="s">
        <v>230</v>
      </c>
      <c r="J316" s="148" t="s">
        <v>231</v>
      </c>
      <c r="K316" s="148" t="s">
        <v>234</v>
      </c>
      <c r="L316" s="148" t="s">
        <v>235</v>
      </c>
      <c r="M316" s="148" t="s">
        <v>236</v>
      </c>
      <c r="N316" s="148" t="s">
        <v>263</v>
      </c>
      <c r="O316" s="148" t="s">
        <v>237</v>
      </c>
      <c r="P316" s="148" t="s">
        <v>238</v>
      </c>
      <c r="Q316" s="148" t="s">
        <v>242</v>
      </c>
      <c r="R316" s="148" t="s">
        <v>243</v>
      </c>
      <c r="S316" s="148" t="s">
        <v>244</v>
      </c>
      <c r="T316" s="149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 t="s">
        <v>1</v>
      </c>
    </row>
    <row r="317" spans="1:65">
      <c r="A317" s="29"/>
      <c r="B317" s="19"/>
      <c r="C317" s="9"/>
      <c r="D317" s="10" t="s">
        <v>268</v>
      </c>
      <c r="E317" s="11" t="s">
        <v>102</v>
      </c>
      <c r="F317" s="11" t="s">
        <v>103</v>
      </c>
      <c r="G317" s="11" t="s">
        <v>103</v>
      </c>
      <c r="H317" s="11" t="s">
        <v>268</v>
      </c>
      <c r="I317" s="11" t="s">
        <v>103</v>
      </c>
      <c r="J317" s="11" t="s">
        <v>103</v>
      </c>
      <c r="K317" s="11" t="s">
        <v>103</v>
      </c>
      <c r="L317" s="11" t="s">
        <v>102</v>
      </c>
      <c r="M317" s="11" t="s">
        <v>103</v>
      </c>
      <c r="N317" s="11" t="s">
        <v>103</v>
      </c>
      <c r="O317" s="11" t="s">
        <v>103</v>
      </c>
      <c r="P317" s="11" t="s">
        <v>103</v>
      </c>
      <c r="Q317" s="11" t="s">
        <v>103</v>
      </c>
      <c r="R317" s="11" t="s">
        <v>102</v>
      </c>
      <c r="S317" s="11" t="s">
        <v>103</v>
      </c>
      <c r="T317" s="149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>
        <v>2</v>
      </c>
    </row>
    <row r="318" spans="1:65">
      <c r="A318" s="29"/>
      <c r="B318" s="19"/>
      <c r="C318" s="9"/>
      <c r="D318" s="25"/>
      <c r="E318" s="25"/>
      <c r="F318" s="25"/>
      <c r="G318" s="25"/>
      <c r="H318" s="25"/>
      <c r="I318" s="25"/>
      <c r="J318" s="25"/>
      <c r="K318" s="25"/>
      <c r="L318" s="25"/>
      <c r="M318" s="25"/>
      <c r="N318" s="25"/>
      <c r="O318" s="25"/>
      <c r="P318" s="25"/>
      <c r="Q318" s="25"/>
      <c r="R318" s="25"/>
      <c r="S318" s="25"/>
      <c r="T318" s="149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7">
        <v>3</v>
      </c>
    </row>
    <row r="319" spans="1:65">
      <c r="A319" s="29"/>
      <c r="B319" s="18">
        <v>1</v>
      </c>
      <c r="C319" s="14">
        <v>1</v>
      </c>
      <c r="D319" s="21">
        <v>5.82</v>
      </c>
      <c r="E319" s="21">
        <v>5.66</v>
      </c>
      <c r="F319" s="21">
        <v>5.6520826666666659</v>
      </c>
      <c r="G319" s="21">
        <v>5.7019666999999998</v>
      </c>
      <c r="H319" s="21">
        <v>5.73</v>
      </c>
      <c r="I319" s="150">
        <v>5.27</v>
      </c>
      <c r="J319" s="21">
        <v>5.68</v>
      </c>
      <c r="K319" s="21">
        <v>5.931</v>
      </c>
      <c r="L319" s="21">
        <v>5.63</v>
      </c>
      <c r="M319" s="21">
        <v>5.6379999999999999</v>
      </c>
      <c r="N319" s="21">
        <v>5.7</v>
      </c>
      <c r="O319" s="21">
        <v>5.61</v>
      </c>
      <c r="P319" s="21">
        <v>5.7504</v>
      </c>
      <c r="Q319" s="21">
        <v>5.4604985049444394</v>
      </c>
      <c r="R319" s="143">
        <v>4.2526000000000002</v>
      </c>
      <c r="S319" s="21">
        <v>5.66</v>
      </c>
      <c r="T319" s="149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7">
        <v>1</v>
      </c>
    </row>
    <row r="320" spans="1:65">
      <c r="A320" s="29"/>
      <c r="B320" s="19">
        <v>1</v>
      </c>
      <c r="C320" s="9">
        <v>2</v>
      </c>
      <c r="D320" s="11">
        <v>5.89</v>
      </c>
      <c r="E320" s="11">
        <v>5.63</v>
      </c>
      <c r="F320" s="11">
        <v>5.5387726666666701</v>
      </c>
      <c r="G320" s="11">
        <v>5.6922692500000007</v>
      </c>
      <c r="H320" s="11">
        <v>5.77</v>
      </c>
      <c r="I320" s="11">
        <v>5.62</v>
      </c>
      <c r="J320" s="145">
        <v>3.9599999999999995</v>
      </c>
      <c r="K320" s="11">
        <v>5.6379999999999999</v>
      </c>
      <c r="L320" s="11">
        <v>5.58</v>
      </c>
      <c r="M320" s="11">
        <v>5.7210000000000001</v>
      </c>
      <c r="N320" s="11">
        <v>5.8330000000000002</v>
      </c>
      <c r="O320" s="11">
        <v>5.64</v>
      </c>
      <c r="P320" s="11">
        <v>5.7477999999999998</v>
      </c>
      <c r="Q320" s="11">
        <v>5.6075304251375648</v>
      </c>
      <c r="R320" s="144">
        <v>4.8334999999999999</v>
      </c>
      <c r="S320" s="11">
        <v>5.6</v>
      </c>
      <c r="T320" s="149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7" t="e">
        <v>#N/A</v>
      </c>
    </row>
    <row r="321" spans="1:65">
      <c r="A321" s="29"/>
      <c r="B321" s="19">
        <v>1</v>
      </c>
      <c r="C321" s="9">
        <v>3</v>
      </c>
      <c r="D321" s="11">
        <v>5.83</v>
      </c>
      <c r="E321" s="11">
        <v>5.65</v>
      </c>
      <c r="F321" s="11">
        <v>5.637348666666667</v>
      </c>
      <c r="G321" s="11">
        <v>5.6960107000000004</v>
      </c>
      <c r="H321" s="11">
        <v>5.75</v>
      </c>
      <c r="I321" s="11">
        <v>5.38</v>
      </c>
      <c r="J321" s="11">
        <v>5.69</v>
      </c>
      <c r="K321" s="11">
        <v>5.742</v>
      </c>
      <c r="L321" s="11">
        <v>5.58</v>
      </c>
      <c r="M321" s="11">
        <v>5.7</v>
      </c>
      <c r="N321" s="11">
        <v>5.7069999999999999</v>
      </c>
      <c r="O321" s="11">
        <v>5.59</v>
      </c>
      <c r="P321" s="11">
        <v>5.7267999999999999</v>
      </c>
      <c r="Q321" s="11">
        <v>5.6542925930073444</v>
      </c>
      <c r="R321" s="144">
        <v>4.6043599999999998</v>
      </c>
      <c r="S321" s="11">
        <v>5.58</v>
      </c>
      <c r="T321" s="149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7">
        <v>16</v>
      </c>
    </row>
    <row r="322" spans="1:65">
      <c r="A322" s="29"/>
      <c r="B322" s="19">
        <v>1</v>
      </c>
      <c r="C322" s="9">
        <v>4</v>
      </c>
      <c r="D322" s="11">
        <v>5.8500000000000005</v>
      </c>
      <c r="E322" s="11">
        <v>5.51</v>
      </c>
      <c r="F322" s="11">
        <v>5.7361276666666665</v>
      </c>
      <c r="G322" s="11">
        <v>5.7448455999999997</v>
      </c>
      <c r="H322" s="11">
        <v>5.78</v>
      </c>
      <c r="I322" s="11">
        <v>5.58</v>
      </c>
      <c r="J322" s="11">
        <v>6.04</v>
      </c>
      <c r="K322" s="11">
        <v>5.819</v>
      </c>
      <c r="L322" s="11">
        <v>5.53</v>
      </c>
      <c r="M322" s="11">
        <v>5.68</v>
      </c>
      <c r="N322" s="11">
        <v>5.6870000000000003</v>
      </c>
      <c r="O322" s="11">
        <v>5.69</v>
      </c>
      <c r="P322" s="11">
        <v>5.6524999999999999</v>
      </c>
      <c r="Q322" s="11">
        <v>5.7859095667181926</v>
      </c>
      <c r="R322" s="144">
        <v>4.6378000000000004</v>
      </c>
      <c r="S322" s="11">
        <v>5.61</v>
      </c>
      <c r="T322" s="149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27">
        <v>5.6762553206840511</v>
      </c>
    </row>
    <row r="323" spans="1:65">
      <c r="A323" s="29"/>
      <c r="B323" s="19">
        <v>1</v>
      </c>
      <c r="C323" s="9">
        <v>5</v>
      </c>
      <c r="D323" s="11">
        <v>5.83</v>
      </c>
      <c r="E323" s="11">
        <v>5.82</v>
      </c>
      <c r="F323" s="11">
        <v>5.4807066666666664</v>
      </c>
      <c r="G323" s="11">
        <v>5.6956720999999995</v>
      </c>
      <c r="H323" s="11">
        <v>5.77</v>
      </c>
      <c r="I323" s="11">
        <v>5.64</v>
      </c>
      <c r="J323" s="11">
        <v>5.64</v>
      </c>
      <c r="K323" s="11">
        <v>5.673</v>
      </c>
      <c r="L323" s="11">
        <v>5.51</v>
      </c>
      <c r="M323" s="11">
        <v>5.5819999999999999</v>
      </c>
      <c r="N323" s="11">
        <v>5.742</v>
      </c>
      <c r="O323" s="11">
        <v>5.69</v>
      </c>
      <c r="P323" s="11">
        <v>5.8143000000000002</v>
      </c>
      <c r="Q323" s="11">
        <v>5.5293521521844662</v>
      </c>
      <c r="R323" s="144">
        <v>4.3374999999999995</v>
      </c>
      <c r="S323" s="11">
        <v>5.57</v>
      </c>
      <c r="T323" s="149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27">
        <v>28</v>
      </c>
    </row>
    <row r="324" spans="1:65">
      <c r="A324" s="29"/>
      <c r="B324" s="19">
        <v>1</v>
      </c>
      <c r="C324" s="9">
        <v>6</v>
      </c>
      <c r="D324" s="11">
        <v>5.87</v>
      </c>
      <c r="E324" s="11">
        <v>5.94</v>
      </c>
      <c r="F324" s="11">
        <v>5.5211466666666658</v>
      </c>
      <c r="G324" s="11">
        <v>5.6907809</v>
      </c>
      <c r="H324" s="11">
        <v>5.77</v>
      </c>
      <c r="I324" s="11">
        <v>5.53</v>
      </c>
      <c r="J324" s="11">
        <v>5.7</v>
      </c>
      <c r="K324" s="11">
        <v>5.7279999999999998</v>
      </c>
      <c r="L324" s="11">
        <v>5.5</v>
      </c>
      <c r="M324" s="11">
        <v>5.6379999999999999</v>
      </c>
      <c r="N324" s="11">
        <v>5.7210000000000001</v>
      </c>
      <c r="O324" s="11">
        <v>5.58</v>
      </c>
      <c r="P324" s="11">
        <v>5.6684999999999999</v>
      </c>
      <c r="Q324" s="11">
        <v>5.3356419310891523</v>
      </c>
      <c r="R324" s="144">
        <v>4.9603999999999999</v>
      </c>
      <c r="S324" s="11">
        <v>5.64</v>
      </c>
      <c r="T324" s="149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29"/>
      <c r="B325" s="20" t="s">
        <v>257</v>
      </c>
      <c r="C325" s="12"/>
      <c r="D325" s="22">
        <v>5.8483333333333327</v>
      </c>
      <c r="E325" s="22">
        <v>5.7016666666666653</v>
      </c>
      <c r="F325" s="22">
        <v>5.5943641666666659</v>
      </c>
      <c r="G325" s="22">
        <v>5.7035908750000006</v>
      </c>
      <c r="H325" s="22">
        <v>5.7616666666666667</v>
      </c>
      <c r="I325" s="22">
        <v>5.5033333333333339</v>
      </c>
      <c r="J325" s="22">
        <v>5.4516666666666671</v>
      </c>
      <c r="K325" s="22">
        <v>5.7551666666666668</v>
      </c>
      <c r="L325" s="22">
        <v>5.5549999999999997</v>
      </c>
      <c r="M325" s="22">
        <v>5.6598333333333342</v>
      </c>
      <c r="N325" s="22">
        <v>5.7316666666666665</v>
      </c>
      <c r="O325" s="22">
        <v>5.6333333333333337</v>
      </c>
      <c r="P325" s="22">
        <v>5.7267166666666673</v>
      </c>
      <c r="Q325" s="22">
        <v>5.5622041955135266</v>
      </c>
      <c r="R325" s="22">
        <v>4.6043599999999998</v>
      </c>
      <c r="S325" s="22">
        <v>5.6099999999999994</v>
      </c>
      <c r="T325" s="149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5"/>
    </row>
    <row r="326" spans="1:65">
      <c r="A326" s="29"/>
      <c r="B326" s="3" t="s">
        <v>258</v>
      </c>
      <c r="C326" s="28"/>
      <c r="D326" s="11">
        <v>5.84</v>
      </c>
      <c r="E326" s="11">
        <v>5.6550000000000002</v>
      </c>
      <c r="F326" s="11">
        <v>5.588060666666669</v>
      </c>
      <c r="G326" s="11">
        <v>5.6958413999999999</v>
      </c>
      <c r="H326" s="11">
        <v>5.77</v>
      </c>
      <c r="I326" s="11">
        <v>5.5549999999999997</v>
      </c>
      <c r="J326" s="11">
        <v>5.6850000000000005</v>
      </c>
      <c r="K326" s="11">
        <v>5.7349999999999994</v>
      </c>
      <c r="L326" s="11">
        <v>5.5549999999999997</v>
      </c>
      <c r="M326" s="11">
        <v>5.6589999999999998</v>
      </c>
      <c r="N326" s="11">
        <v>5.7140000000000004</v>
      </c>
      <c r="O326" s="11">
        <v>5.625</v>
      </c>
      <c r="P326" s="11">
        <v>5.7372999999999994</v>
      </c>
      <c r="Q326" s="11">
        <v>5.5684412886610151</v>
      </c>
      <c r="R326" s="11">
        <v>4.6210800000000001</v>
      </c>
      <c r="S326" s="11">
        <v>5.6050000000000004</v>
      </c>
      <c r="T326" s="149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29"/>
      <c r="B327" s="3" t="s">
        <v>259</v>
      </c>
      <c r="C327" s="28"/>
      <c r="D327" s="23">
        <v>2.7141603981096222E-2</v>
      </c>
      <c r="E327" s="23">
        <v>0.15302505241517392</v>
      </c>
      <c r="F327" s="23">
        <v>9.6586983491047815E-2</v>
      </c>
      <c r="G327" s="23">
        <v>2.0576836403726921E-2</v>
      </c>
      <c r="H327" s="23">
        <v>1.8348478592696966E-2</v>
      </c>
      <c r="I327" s="23">
        <v>0.14733182502998698</v>
      </c>
      <c r="J327" s="23">
        <v>0.74528965286434978</v>
      </c>
      <c r="K327" s="23">
        <v>0.10619117979694299</v>
      </c>
      <c r="L327" s="23">
        <v>5.009990019950139E-2</v>
      </c>
      <c r="M327" s="23">
        <v>5.0542721203618191E-2</v>
      </c>
      <c r="N327" s="23">
        <v>5.3094883620426823E-2</v>
      </c>
      <c r="O327" s="23">
        <v>4.8442405665560025E-2</v>
      </c>
      <c r="P327" s="23">
        <v>5.9284986857270031E-2</v>
      </c>
      <c r="Q327" s="23">
        <v>0.15705578439322587</v>
      </c>
      <c r="R327" s="23">
        <v>0.27398438349657817</v>
      </c>
      <c r="S327" s="23">
        <v>3.4641016151377477E-2</v>
      </c>
      <c r="T327" s="199"/>
      <c r="U327" s="200"/>
      <c r="V327" s="200"/>
      <c r="W327" s="200"/>
      <c r="X327" s="200"/>
      <c r="Y327" s="200"/>
      <c r="Z327" s="200"/>
      <c r="AA327" s="200"/>
      <c r="AB327" s="200"/>
      <c r="AC327" s="200"/>
      <c r="AD327" s="200"/>
      <c r="AE327" s="200"/>
      <c r="AF327" s="200"/>
      <c r="AG327" s="200"/>
      <c r="AH327" s="200"/>
      <c r="AI327" s="200"/>
      <c r="AJ327" s="200"/>
      <c r="AK327" s="200"/>
      <c r="AL327" s="200"/>
      <c r="AM327" s="200"/>
      <c r="AN327" s="200"/>
      <c r="AO327" s="200"/>
      <c r="AP327" s="200"/>
      <c r="AQ327" s="200"/>
      <c r="AR327" s="200"/>
      <c r="AS327" s="200"/>
      <c r="AT327" s="200"/>
      <c r="AU327" s="200"/>
      <c r="AV327" s="200"/>
      <c r="AW327" s="200"/>
      <c r="AX327" s="200"/>
      <c r="AY327" s="200"/>
      <c r="AZ327" s="200"/>
      <c r="BA327" s="200"/>
      <c r="BB327" s="200"/>
      <c r="BC327" s="200"/>
      <c r="BD327" s="200"/>
      <c r="BE327" s="200"/>
      <c r="BF327" s="200"/>
      <c r="BG327" s="200"/>
      <c r="BH327" s="200"/>
      <c r="BI327" s="200"/>
      <c r="BJ327" s="200"/>
      <c r="BK327" s="200"/>
      <c r="BL327" s="200"/>
      <c r="BM327" s="56"/>
    </row>
    <row r="328" spans="1:65">
      <c r="A328" s="29"/>
      <c r="B328" s="3" t="s">
        <v>86</v>
      </c>
      <c r="C328" s="28"/>
      <c r="D328" s="13">
        <v>4.6409126214470601E-3</v>
      </c>
      <c r="E328" s="13">
        <v>2.6838652864397652E-2</v>
      </c>
      <c r="F328" s="13">
        <v>1.7265051150325453E-2</v>
      </c>
      <c r="G328" s="13">
        <v>3.6076985279430511E-3</v>
      </c>
      <c r="H328" s="13">
        <v>3.1845782920503847E-3</v>
      </c>
      <c r="I328" s="13">
        <v>2.6771379472438576E-2</v>
      </c>
      <c r="J328" s="13">
        <v>0.13670858811330169</v>
      </c>
      <c r="K328" s="13">
        <v>1.8451451703734557E-2</v>
      </c>
      <c r="L328" s="13">
        <v>9.0188839243026814E-3</v>
      </c>
      <c r="M328" s="13">
        <v>8.9300723584825551E-3</v>
      </c>
      <c r="N328" s="13">
        <v>9.2634283722756901E-3</v>
      </c>
      <c r="O328" s="13">
        <v>8.5992436092710098E-3</v>
      </c>
      <c r="P328" s="13">
        <v>1.0352352020896795E-2</v>
      </c>
      <c r="Q328" s="13">
        <v>2.8236249312800679E-2</v>
      </c>
      <c r="R328" s="13">
        <v>5.9505421708245701E-2</v>
      </c>
      <c r="S328" s="13">
        <v>6.1748691891938467E-3</v>
      </c>
      <c r="T328" s="149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5"/>
    </row>
    <row r="329" spans="1:65">
      <c r="A329" s="29"/>
      <c r="B329" s="3" t="s">
        <v>260</v>
      </c>
      <c r="C329" s="28"/>
      <c r="D329" s="13">
        <v>3.0315410940419785E-2</v>
      </c>
      <c r="E329" s="13">
        <v>4.4767799450486923E-3</v>
      </c>
      <c r="F329" s="13">
        <v>-1.4426968025729403E-2</v>
      </c>
      <c r="G329" s="13">
        <v>4.815772506979954E-3</v>
      </c>
      <c r="H329" s="13">
        <v>1.5047128988609826E-2</v>
      </c>
      <c r="I329" s="13">
        <v>-3.0464096060054957E-2</v>
      </c>
      <c r="J329" s="13">
        <v>-3.9566341069787958E-2</v>
      </c>
      <c r="K329" s="13">
        <v>1.3902007842224062E-2</v>
      </c>
      <c r="L329" s="13">
        <v>-2.1361851050322178E-2</v>
      </c>
      <c r="M329" s="13">
        <v>-2.8931023047670257E-3</v>
      </c>
      <c r="N329" s="13">
        <v>9.761954466829259E-3</v>
      </c>
      <c r="O329" s="13">
        <v>-7.5616731323397968E-3</v>
      </c>
      <c r="P329" s="13">
        <v>8.8899006707356953E-3</v>
      </c>
      <c r="Q329" s="13">
        <v>-2.0092670031054971E-2</v>
      </c>
      <c r="R329" s="13">
        <v>-0.18883846129650073</v>
      </c>
      <c r="S329" s="13">
        <v>-1.1672364427058102E-2</v>
      </c>
      <c r="T329" s="149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5"/>
    </row>
    <row r="330" spans="1:65">
      <c r="A330" s="29"/>
      <c r="B330" s="45" t="s">
        <v>261</v>
      </c>
      <c r="C330" s="46"/>
      <c r="D330" s="44">
        <v>1.6</v>
      </c>
      <c r="E330" s="44">
        <v>0.44</v>
      </c>
      <c r="F330" s="44">
        <v>0.41</v>
      </c>
      <c r="G330" s="44">
        <v>0.45</v>
      </c>
      <c r="H330" s="44">
        <v>0.91</v>
      </c>
      <c r="I330" s="44">
        <v>1.1399999999999999</v>
      </c>
      <c r="J330" s="44">
        <v>1.55</v>
      </c>
      <c r="K330" s="44">
        <v>0.86</v>
      </c>
      <c r="L330" s="44">
        <v>0.73</v>
      </c>
      <c r="M330" s="44">
        <v>0.1</v>
      </c>
      <c r="N330" s="44">
        <v>0.68</v>
      </c>
      <c r="O330" s="44">
        <v>0.1</v>
      </c>
      <c r="P330" s="44">
        <v>0.64</v>
      </c>
      <c r="Q330" s="44">
        <v>0.67</v>
      </c>
      <c r="R330" s="44">
        <v>8.2799999999999994</v>
      </c>
      <c r="S330" s="44">
        <v>0.28999999999999998</v>
      </c>
      <c r="T330" s="149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55"/>
    </row>
    <row r="331" spans="1:65">
      <c r="B331" s="3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BM331" s="55"/>
    </row>
    <row r="332" spans="1:65" ht="15">
      <c r="B332" s="8" t="s">
        <v>456</v>
      </c>
      <c r="BM332" s="27" t="s">
        <v>66</v>
      </c>
    </row>
    <row r="333" spans="1:65" ht="15">
      <c r="A333" s="24" t="s">
        <v>42</v>
      </c>
      <c r="B333" s="18" t="s">
        <v>111</v>
      </c>
      <c r="C333" s="15" t="s">
        <v>112</v>
      </c>
      <c r="D333" s="16" t="s">
        <v>222</v>
      </c>
      <c r="E333" s="17" t="s">
        <v>222</v>
      </c>
      <c r="F333" s="17" t="s">
        <v>222</v>
      </c>
      <c r="G333" s="17" t="s">
        <v>222</v>
      </c>
      <c r="H333" s="17" t="s">
        <v>222</v>
      </c>
      <c r="I333" s="17" t="s">
        <v>222</v>
      </c>
      <c r="J333" s="17" t="s">
        <v>222</v>
      </c>
      <c r="K333" s="17" t="s">
        <v>222</v>
      </c>
      <c r="L333" s="17" t="s">
        <v>222</v>
      </c>
      <c r="M333" s="17" t="s">
        <v>222</v>
      </c>
      <c r="N333" s="17" t="s">
        <v>222</v>
      </c>
      <c r="O333" s="17" t="s">
        <v>222</v>
      </c>
      <c r="P333" s="149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>
        <v>1</v>
      </c>
    </row>
    <row r="334" spans="1:65">
      <c r="A334" s="29"/>
      <c r="B334" s="19" t="s">
        <v>223</v>
      </c>
      <c r="C334" s="9" t="s">
        <v>223</v>
      </c>
      <c r="D334" s="147" t="s">
        <v>225</v>
      </c>
      <c r="E334" s="148" t="s">
        <v>226</v>
      </c>
      <c r="F334" s="148" t="s">
        <v>227</v>
      </c>
      <c r="G334" s="148" t="s">
        <v>229</v>
      </c>
      <c r="H334" s="148" t="s">
        <v>231</v>
      </c>
      <c r="I334" s="148" t="s">
        <v>233</v>
      </c>
      <c r="J334" s="148" t="s">
        <v>235</v>
      </c>
      <c r="K334" s="148" t="s">
        <v>237</v>
      </c>
      <c r="L334" s="148" t="s">
        <v>240</v>
      </c>
      <c r="M334" s="148" t="s">
        <v>242</v>
      </c>
      <c r="N334" s="148" t="s">
        <v>243</v>
      </c>
      <c r="O334" s="148" t="s">
        <v>244</v>
      </c>
      <c r="P334" s="149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 t="s">
        <v>3</v>
      </c>
    </row>
    <row r="335" spans="1:65">
      <c r="A335" s="29"/>
      <c r="B335" s="19"/>
      <c r="C335" s="9"/>
      <c r="D335" s="10" t="s">
        <v>268</v>
      </c>
      <c r="E335" s="11" t="s">
        <v>102</v>
      </c>
      <c r="F335" s="11" t="s">
        <v>102</v>
      </c>
      <c r="G335" s="11" t="s">
        <v>268</v>
      </c>
      <c r="H335" s="11" t="s">
        <v>102</v>
      </c>
      <c r="I335" s="11" t="s">
        <v>99</v>
      </c>
      <c r="J335" s="11" t="s">
        <v>102</v>
      </c>
      <c r="K335" s="11" t="s">
        <v>102</v>
      </c>
      <c r="L335" s="11" t="s">
        <v>100</v>
      </c>
      <c r="M335" s="11" t="s">
        <v>102</v>
      </c>
      <c r="N335" s="11" t="s">
        <v>102</v>
      </c>
      <c r="O335" s="11" t="s">
        <v>102</v>
      </c>
      <c r="P335" s="149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7">
        <v>1</v>
      </c>
    </row>
    <row r="336" spans="1:65">
      <c r="A336" s="29"/>
      <c r="B336" s="19"/>
      <c r="C336" s="9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25"/>
      <c r="O336" s="25"/>
      <c r="P336" s="149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7">
        <v>2</v>
      </c>
    </row>
    <row r="337" spans="1:65">
      <c r="A337" s="29"/>
      <c r="B337" s="18">
        <v>1</v>
      </c>
      <c r="C337" s="14">
        <v>1</v>
      </c>
      <c r="D337" s="208">
        <v>19</v>
      </c>
      <c r="E337" s="208">
        <v>17.5</v>
      </c>
      <c r="F337" s="208">
        <v>16.0456289195442</v>
      </c>
      <c r="G337" s="208">
        <v>18.7</v>
      </c>
      <c r="H337" s="208">
        <v>19</v>
      </c>
      <c r="I337" s="208">
        <v>18</v>
      </c>
      <c r="J337" s="208">
        <v>16.2</v>
      </c>
      <c r="K337" s="208">
        <v>17</v>
      </c>
      <c r="L337" s="208">
        <v>18.855261515805942</v>
      </c>
      <c r="M337" s="208">
        <v>17.238587401778936</v>
      </c>
      <c r="N337" s="208">
        <v>16</v>
      </c>
      <c r="O337" s="208">
        <v>18</v>
      </c>
      <c r="P337" s="209"/>
      <c r="Q337" s="210"/>
      <c r="R337" s="210"/>
      <c r="S337" s="210"/>
      <c r="T337" s="210"/>
      <c r="U337" s="210"/>
      <c r="V337" s="210"/>
      <c r="W337" s="210"/>
      <c r="X337" s="210"/>
      <c r="Y337" s="210"/>
      <c r="Z337" s="210"/>
      <c r="AA337" s="210"/>
      <c r="AB337" s="210"/>
      <c r="AC337" s="210"/>
      <c r="AD337" s="210"/>
      <c r="AE337" s="210"/>
      <c r="AF337" s="210"/>
      <c r="AG337" s="210"/>
      <c r="AH337" s="210"/>
      <c r="AI337" s="210"/>
      <c r="AJ337" s="210"/>
      <c r="AK337" s="210"/>
      <c r="AL337" s="210"/>
      <c r="AM337" s="210"/>
      <c r="AN337" s="210"/>
      <c r="AO337" s="210"/>
      <c r="AP337" s="210"/>
      <c r="AQ337" s="210"/>
      <c r="AR337" s="210"/>
      <c r="AS337" s="210"/>
      <c r="AT337" s="210"/>
      <c r="AU337" s="210"/>
      <c r="AV337" s="210"/>
      <c r="AW337" s="210"/>
      <c r="AX337" s="210"/>
      <c r="AY337" s="210"/>
      <c r="AZ337" s="210"/>
      <c r="BA337" s="210"/>
      <c r="BB337" s="210"/>
      <c r="BC337" s="210"/>
      <c r="BD337" s="210"/>
      <c r="BE337" s="210"/>
      <c r="BF337" s="210"/>
      <c r="BG337" s="210"/>
      <c r="BH337" s="210"/>
      <c r="BI337" s="210"/>
      <c r="BJ337" s="210"/>
      <c r="BK337" s="210"/>
      <c r="BL337" s="210"/>
      <c r="BM337" s="211">
        <v>1</v>
      </c>
    </row>
    <row r="338" spans="1:65">
      <c r="A338" s="29"/>
      <c r="B338" s="19">
        <v>1</v>
      </c>
      <c r="C338" s="9">
        <v>2</v>
      </c>
      <c r="D338" s="213">
        <v>19</v>
      </c>
      <c r="E338" s="213">
        <v>17.5</v>
      </c>
      <c r="F338" s="213">
        <v>16.722098381069699</v>
      </c>
      <c r="G338" s="213">
        <v>17.399999999999999</v>
      </c>
      <c r="H338" s="216">
        <v>12</v>
      </c>
      <c r="I338" s="213">
        <v>17.600000000000001</v>
      </c>
      <c r="J338" s="213">
        <v>16.5</v>
      </c>
      <c r="K338" s="213">
        <v>18</v>
      </c>
      <c r="L338" s="213">
        <v>18.374100114331412</v>
      </c>
      <c r="M338" s="213">
        <v>17.189607455290975</v>
      </c>
      <c r="N338" s="213">
        <v>16</v>
      </c>
      <c r="O338" s="213">
        <v>18</v>
      </c>
      <c r="P338" s="209"/>
      <c r="Q338" s="210"/>
      <c r="R338" s="210"/>
      <c r="S338" s="210"/>
      <c r="T338" s="210"/>
      <c r="U338" s="210"/>
      <c r="V338" s="210"/>
      <c r="W338" s="210"/>
      <c r="X338" s="210"/>
      <c r="Y338" s="210"/>
      <c r="Z338" s="210"/>
      <c r="AA338" s="210"/>
      <c r="AB338" s="210"/>
      <c r="AC338" s="210"/>
      <c r="AD338" s="210"/>
      <c r="AE338" s="210"/>
      <c r="AF338" s="210"/>
      <c r="AG338" s="210"/>
      <c r="AH338" s="210"/>
      <c r="AI338" s="210"/>
      <c r="AJ338" s="210"/>
      <c r="AK338" s="210"/>
      <c r="AL338" s="210"/>
      <c r="AM338" s="210"/>
      <c r="AN338" s="210"/>
      <c r="AO338" s="210"/>
      <c r="AP338" s="210"/>
      <c r="AQ338" s="210"/>
      <c r="AR338" s="210"/>
      <c r="AS338" s="210"/>
      <c r="AT338" s="210"/>
      <c r="AU338" s="210"/>
      <c r="AV338" s="210"/>
      <c r="AW338" s="210"/>
      <c r="AX338" s="210"/>
      <c r="AY338" s="210"/>
      <c r="AZ338" s="210"/>
      <c r="BA338" s="210"/>
      <c r="BB338" s="210"/>
      <c r="BC338" s="210"/>
      <c r="BD338" s="210"/>
      <c r="BE338" s="210"/>
      <c r="BF338" s="210"/>
      <c r="BG338" s="210"/>
      <c r="BH338" s="210"/>
      <c r="BI338" s="210"/>
      <c r="BJ338" s="210"/>
      <c r="BK338" s="210"/>
      <c r="BL338" s="210"/>
      <c r="BM338" s="211" t="e">
        <v>#N/A</v>
      </c>
    </row>
    <row r="339" spans="1:65">
      <c r="A339" s="29"/>
      <c r="B339" s="19">
        <v>1</v>
      </c>
      <c r="C339" s="9">
        <v>3</v>
      </c>
      <c r="D339" s="213">
        <v>20</v>
      </c>
      <c r="E339" s="213">
        <v>17.5</v>
      </c>
      <c r="F339" s="213">
        <v>16.3047168540574</v>
      </c>
      <c r="G339" s="213">
        <v>19.100000000000001</v>
      </c>
      <c r="H339" s="213">
        <v>19</v>
      </c>
      <c r="I339" s="213">
        <v>17</v>
      </c>
      <c r="J339" s="213">
        <v>16.8</v>
      </c>
      <c r="K339" s="213">
        <v>17</v>
      </c>
      <c r="L339" s="213">
        <v>18.240919244417356</v>
      </c>
      <c r="M339" s="213">
        <v>18.131106087830105</v>
      </c>
      <c r="N339" s="213">
        <v>15</v>
      </c>
      <c r="O339" s="213">
        <v>18</v>
      </c>
      <c r="P339" s="209"/>
      <c r="Q339" s="210"/>
      <c r="R339" s="210"/>
      <c r="S339" s="210"/>
      <c r="T339" s="210"/>
      <c r="U339" s="210"/>
      <c r="V339" s="210"/>
      <c r="W339" s="210"/>
      <c r="X339" s="210"/>
      <c r="Y339" s="210"/>
      <c r="Z339" s="210"/>
      <c r="AA339" s="210"/>
      <c r="AB339" s="210"/>
      <c r="AC339" s="210"/>
      <c r="AD339" s="210"/>
      <c r="AE339" s="210"/>
      <c r="AF339" s="210"/>
      <c r="AG339" s="210"/>
      <c r="AH339" s="210"/>
      <c r="AI339" s="210"/>
      <c r="AJ339" s="210"/>
      <c r="AK339" s="210"/>
      <c r="AL339" s="210"/>
      <c r="AM339" s="210"/>
      <c r="AN339" s="210"/>
      <c r="AO339" s="210"/>
      <c r="AP339" s="210"/>
      <c r="AQ339" s="210"/>
      <c r="AR339" s="210"/>
      <c r="AS339" s="210"/>
      <c r="AT339" s="210"/>
      <c r="AU339" s="210"/>
      <c r="AV339" s="210"/>
      <c r="AW339" s="210"/>
      <c r="AX339" s="210"/>
      <c r="AY339" s="210"/>
      <c r="AZ339" s="210"/>
      <c r="BA339" s="210"/>
      <c r="BB339" s="210"/>
      <c r="BC339" s="210"/>
      <c r="BD339" s="210"/>
      <c r="BE339" s="210"/>
      <c r="BF339" s="210"/>
      <c r="BG339" s="210"/>
      <c r="BH339" s="210"/>
      <c r="BI339" s="210"/>
      <c r="BJ339" s="210"/>
      <c r="BK339" s="210"/>
      <c r="BL339" s="210"/>
      <c r="BM339" s="211">
        <v>16</v>
      </c>
    </row>
    <row r="340" spans="1:65">
      <c r="A340" s="29"/>
      <c r="B340" s="19">
        <v>1</v>
      </c>
      <c r="C340" s="9">
        <v>4</v>
      </c>
      <c r="D340" s="213">
        <v>19</v>
      </c>
      <c r="E340" s="213">
        <v>17.600000000000001</v>
      </c>
      <c r="F340" s="213">
        <v>16.622158892585599</v>
      </c>
      <c r="G340" s="213">
        <v>17.5</v>
      </c>
      <c r="H340" s="213">
        <v>18</v>
      </c>
      <c r="I340" s="213">
        <v>17.600000000000001</v>
      </c>
      <c r="J340" s="213">
        <v>16.399999999999999</v>
      </c>
      <c r="K340" s="213">
        <v>17</v>
      </c>
      <c r="L340" s="213">
        <v>18.547862139916774</v>
      </c>
      <c r="M340" s="213">
        <v>17.762482043502043</v>
      </c>
      <c r="N340" s="213">
        <v>16</v>
      </c>
      <c r="O340" s="213">
        <v>18</v>
      </c>
      <c r="P340" s="209"/>
      <c r="Q340" s="210"/>
      <c r="R340" s="210"/>
      <c r="S340" s="210"/>
      <c r="T340" s="210"/>
      <c r="U340" s="210"/>
      <c r="V340" s="210"/>
      <c r="W340" s="210"/>
      <c r="X340" s="210"/>
      <c r="Y340" s="210"/>
      <c r="Z340" s="210"/>
      <c r="AA340" s="210"/>
      <c r="AB340" s="210"/>
      <c r="AC340" s="210"/>
      <c r="AD340" s="210"/>
      <c r="AE340" s="210"/>
      <c r="AF340" s="210"/>
      <c r="AG340" s="210"/>
      <c r="AH340" s="210"/>
      <c r="AI340" s="210"/>
      <c r="AJ340" s="210"/>
      <c r="AK340" s="210"/>
      <c r="AL340" s="210"/>
      <c r="AM340" s="210"/>
      <c r="AN340" s="210"/>
      <c r="AO340" s="210"/>
      <c r="AP340" s="210"/>
      <c r="AQ340" s="210"/>
      <c r="AR340" s="210"/>
      <c r="AS340" s="210"/>
      <c r="AT340" s="210"/>
      <c r="AU340" s="210"/>
      <c r="AV340" s="210"/>
      <c r="AW340" s="210"/>
      <c r="AX340" s="210"/>
      <c r="AY340" s="210"/>
      <c r="AZ340" s="210"/>
      <c r="BA340" s="210"/>
      <c r="BB340" s="210"/>
      <c r="BC340" s="210"/>
      <c r="BD340" s="210"/>
      <c r="BE340" s="210"/>
      <c r="BF340" s="210"/>
      <c r="BG340" s="210"/>
      <c r="BH340" s="210"/>
      <c r="BI340" s="210"/>
      <c r="BJ340" s="210"/>
      <c r="BK340" s="210"/>
      <c r="BL340" s="210"/>
      <c r="BM340" s="211">
        <v>17.571828699824326</v>
      </c>
    </row>
    <row r="341" spans="1:65">
      <c r="A341" s="29"/>
      <c r="B341" s="19">
        <v>1</v>
      </c>
      <c r="C341" s="9">
        <v>5</v>
      </c>
      <c r="D341" s="213">
        <v>19</v>
      </c>
      <c r="E341" s="213">
        <v>18.399999999999999</v>
      </c>
      <c r="F341" s="213">
        <v>16.082786237422201</v>
      </c>
      <c r="G341" s="213">
        <v>16.899999999999999</v>
      </c>
      <c r="H341" s="213">
        <v>18</v>
      </c>
      <c r="I341" s="213">
        <v>17.600000000000001</v>
      </c>
      <c r="J341" s="213">
        <v>16.8</v>
      </c>
      <c r="K341" s="213">
        <v>17</v>
      </c>
      <c r="L341" s="213">
        <v>18.128242300925589</v>
      </c>
      <c r="M341" s="213">
        <v>17.604488956294539</v>
      </c>
      <c r="N341" s="213">
        <v>16</v>
      </c>
      <c r="O341" s="213">
        <v>18</v>
      </c>
      <c r="P341" s="209"/>
      <c r="Q341" s="210"/>
      <c r="R341" s="210"/>
      <c r="S341" s="210"/>
      <c r="T341" s="210"/>
      <c r="U341" s="210"/>
      <c r="V341" s="210"/>
      <c r="W341" s="210"/>
      <c r="X341" s="210"/>
      <c r="Y341" s="210"/>
      <c r="Z341" s="210"/>
      <c r="AA341" s="210"/>
      <c r="AB341" s="210"/>
      <c r="AC341" s="210"/>
      <c r="AD341" s="210"/>
      <c r="AE341" s="210"/>
      <c r="AF341" s="210"/>
      <c r="AG341" s="210"/>
      <c r="AH341" s="210"/>
      <c r="AI341" s="210"/>
      <c r="AJ341" s="210"/>
      <c r="AK341" s="210"/>
      <c r="AL341" s="210"/>
      <c r="AM341" s="210"/>
      <c r="AN341" s="210"/>
      <c r="AO341" s="210"/>
      <c r="AP341" s="210"/>
      <c r="AQ341" s="210"/>
      <c r="AR341" s="210"/>
      <c r="AS341" s="210"/>
      <c r="AT341" s="210"/>
      <c r="AU341" s="210"/>
      <c r="AV341" s="210"/>
      <c r="AW341" s="210"/>
      <c r="AX341" s="210"/>
      <c r="AY341" s="210"/>
      <c r="AZ341" s="210"/>
      <c r="BA341" s="210"/>
      <c r="BB341" s="210"/>
      <c r="BC341" s="210"/>
      <c r="BD341" s="210"/>
      <c r="BE341" s="210"/>
      <c r="BF341" s="210"/>
      <c r="BG341" s="210"/>
      <c r="BH341" s="210"/>
      <c r="BI341" s="210"/>
      <c r="BJ341" s="210"/>
      <c r="BK341" s="210"/>
      <c r="BL341" s="210"/>
      <c r="BM341" s="211">
        <v>29</v>
      </c>
    </row>
    <row r="342" spans="1:65">
      <c r="A342" s="29"/>
      <c r="B342" s="19">
        <v>1</v>
      </c>
      <c r="C342" s="9">
        <v>6</v>
      </c>
      <c r="D342" s="213">
        <v>19</v>
      </c>
      <c r="E342" s="213">
        <v>19.2</v>
      </c>
      <c r="F342" s="213">
        <v>16.036448064721899</v>
      </c>
      <c r="G342" s="213">
        <v>19.2</v>
      </c>
      <c r="H342" s="213">
        <v>19</v>
      </c>
      <c r="I342" s="213">
        <v>17.8</v>
      </c>
      <c r="J342" s="213">
        <v>16.3</v>
      </c>
      <c r="K342" s="213">
        <v>17</v>
      </c>
      <c r="L342" s="213">
        <v>17.879228969106354</v>
      </c>
      <c r="M342" s="213">
        <v>16.705942808750432</v>
      </c>
      <c r="N342" s="213">
        <v>16</v>
      </c>
      <c r="O342" s="213">
        <v>17</v>
      </c>
      <c r="P342" s="209"/>
      <c r="Q342" s="210"/>
      <c r="R342" s="210"/>
      <c r="S342" s="210"/>
      <c r="T342" s="210"/>
      <c r="U342" s="210"/>
      <c r="V342" s="210"/>
      <c r="W342" s="210"/>
      <c r="X342" s="210"/>
      <c r="Y342" s="210"/>
      <c r="Z342" s="210"/>
      <c r="AA342" s="210"/>
      <c r="AB342" s="210"/>
      <c r="AC342" s="210"/>
      <c r="AD342" s="210"/>
      <c r="AE342" s="210"/>
      <c r="AF342" s="210"/>
      <c r="AG342" s="210"/>
      <c r="AH342" s="210"/>
      <c r="AI342" s="210"/>
      <c r="AJ342" s="210"/>
      <c r="AK342" s="210"/>
      <c r="AL342" s="210"/>
      <c r="AM342" s="210"/>
      <c r="AN342" s="210"/>
      <c r="AO342" s="210"/>
      <c r="AP342" s="210"/>
      <c r="AQ342" s="210"/>
      <c r="AR342" s="210"/>
      <c r="AS342" s="210"/>
      <c r="AT342" s="210"/>
      <c r="AU342" s="210"/>
      <c r="AV342" s="210"/>
      <c r="AW342" s="210"/>
      <c r="AX342" s="210"/>
      <c r="AY342" s="210"/>
      <c r="AZ342" s="210"/>
      <c r="BA342" s="210"/>
      <c r="BB342" s="210"/>
      <c r="BC342" s="210"/>
      <c r="BD342" s="210"/>
      <c r="BE342" s="210"/>
      <c r="BF342" s="210"/>
      <c r="BG342" s="210"/>
      <c r="BH342" s="210"/>
      <c r="BI342" s="210"/>
      <c r="BJ342" s="210"/>
      <c r="BK342" s="210"/>
      <c r="BL342" s="210"/>
      <c r="BM342" s="214"/>
    </row>
    <row r="343" spans="1:65">
      <c r="A343" s="29"/>
      <c r="B343" s="20" t="s">
        <v>257</v>
      </c>
      <c r="C343" s="12"/>
      <c r="D343" s="215">
        <v>19.166666666666668</v>
      </c>
      <c r="E343" s="215">
        <v>17.95</v>
      </c>
      <c r="F343" s="215">
        <v>16.302306224900168</v>
      </c>
      <c r="G343" s="215">
        <v>18.133333333333333</v>
      </c>
      <c r="H343" s="215">
        <v>17.5</v>
      </c>
      <c r="I343" s="215">
        <v>17.600000000000001</v>
      </c>
      <c r="J343" s="215">
        <v>16.5</v>
      </c>
      <c r="K343" s="215">
        <v>17.166666666666668</v>
      </c>
      <c r="L343" s="215">
        <v>18.337602380750571</v>
      </c>
      <c r="M343" s="215">
        <v>17.438702458907837</v>
      </c>
      <c r="N343" s="215">
        <v>15.833333333333334</v>
      </c>
      <c r="O343" s="215">
        <v>17.833333333333332</v>
      </c>
      <c r="P343" s="209"/>
      <c r="Q343" s="210"/>
      <c r="R343" s="210"/>
      <c r="S343" s="210"/>
      <c r="T343" s="210"/>
      <c r="U343" s="210"/>
      <c r="V343" s="210"/>
      <c r="W343" s="210"/>
      <c r="X343" s="210"/>
      <c r="Y343" s="210"/>
      <c r="Z343" s="210"/>
      <c r="AA343" s="210"/>
      <c r="AB343" s="210"/>
      <c r="AC343" s="210"/>
      <c r="AD343" s="210"/>
      <c r="AE343" s="210"/>
      <c r="AF343" s="210"/>
      <c r="AG343" s="210"/>
      <c r="AH343" s="210"/>
      <c r="AI343" s="210"/>
      <c r="AJ343" s="210"/>
      <c r="AK343" s="210"/>
      <c r="AL343" s="210"/>
      <c r="AM343" s="210"/>
      <c r="AN343" s="210"/>
      <c r="AO343" s="210"/>
      <c r="AP343" s="210"/>
      <c r="AQ343" s="210"/>
      <c r="AR343" s="210"/>
      <c r="AS343" s="210"/>
      <c r="AT343" s="210"/>
      <c r="AU343" s="210"/>
      <c r="AV343" s="210"/>
      <c r="AW343" s="210"/>
      <c r="AX343" s="210"/>
      <c r="AY343" s="210"/>
      <c r="AZ343" s="210"/>
      <c r="BA343" s="210"/>
      <c r="BB343" s="210"/>
      <c r="BC343" s="210"/>
      <c r="BD343" s="210"/>
      <c r="BE343" s="210"/>
      <c r="BF343" s="210"/>
      <c r="BG343" s="210"/>
      <c r="BH343" s="210"/>
      <c r="BI343" s="210"/>
      <c r="BJ343" s="210"/>
      <c r="BK343" s="210"/>
      <c r="BL343" s="210"/>
      <c r="BM343" s="214"/>
    </row>
    <row r="344" spans="1:65">
      <c r="A344" s="29"/>
      <c r="B344" s="3" t="s">
        <v>258</v>
      </c>
      <c r="C344" s="28"/>
      <c r="D344" s="213">
        <v>19</v>
      </c>
      <c r="E344" s="213">
        <v>17.55</v>
      </c>
      <c r="F344" s="213">
        <v>16.193751545739801</v>
      </c>
      <c r="G344" s="213">
        <v>18.100000000000001</v>
      </c>
      <c r="H344" s="213">
        <v>18.5</v>
      </c>
      <c r="I344" s="213">
        <v>17.600000000000001</v>
      </c>
      <c r="J344" s="213">
        <v>16.45</v>
      </c>
      <c r="K344" s="213">
        <v>17</v>
      </c>
      <c r="L344" s="213">
        <v>18.307509679374384</v>
      </c>
      <c r="M344" s="213">
        <v>17.421538179036737</v>
      </c>
      <c r="N344" s="213">
        <v>16</v>
      </c>
      <c r="O344" s="213">
        <v>18</v>
      </c>
      <c r="P344" s="209"/>
      <c r="Q344" s="210"/>
      <c r="R344" s="210"/>
      <c r="S344" s="210"/>
      <c r="T344" s="210"/>
      <c r="U344" s="210"/>
      <c r="V344" s="210"/>
      <c r="W344" s="210"/>
      <c r="X344" s="210"/>
      <c r="Y344" s="210"/>
      <c r="Z344" s="210"/>
      <c r="AA344" s="210"/>
      <c r="AB344" s="210"/>
      <c r="AC344" s="210"/>
      <c r="AD344" s="210"/>
      <c r="AE344" s="210"/>
      <c r="AF344" s="210"/>
      <c r="AG344" s="210"/>
      <c r="AH344" s="210"/>
      <c r="AI344" s="210"/>
      <c r="AJ344" s="210"/>
      <c r="AK344" s="210"/>
      <c r="AL344" s="210"/>
      <c r="AM344" s="210"/>
      <c r="AN344" s="210"/>
      <c r="AO344" s="210"/>
      <c r="AP344" s="210"/>
      <c r="AQ344" s="210"/>
      <c r="AR344" s="210"/>
      <c r="AS344" s="210"/>
      <c r="AT344" s="210"/>
      <c r="AU344" s="210"/>
      <c r="AV344" s="210"/>
      <c r="AW344" s="210"/>
      <c r="AX344" s="210"/>
      <c r="AY344" s="210"/>
      <c r="AZ344" s="210"/>
      <c r="BA344" s="210"/>
      <c r="BB344" s="210"/>
      <c r="BC344" s="210"/>
      <c r="BD344" s="210"/>
      <c r="BE344" s="210"/>
      <c r="BF344" s="210"/>
      <c r="BG344" s="210"/>
      <c r="BH344" s="210"/>
      <c r="BI344" s="210"/>
      <c r="BJ344" s="210"/>
      <c r="BK344" s="210"/>
      <c r="BL344" s="210"/>
      <c r="BM344" s="214"/>
    </row>
    <row r="345" spans="1:65">
      <c r="A345" s="29"/>
      <c r="B345" s="3" t="s">
        <v>259</v>
      </c>
      <c r="C345" s="28"/>
      <c r="D345" s="23">
        <v>0.40824829046386296</v>
      </c>
      <c r="E345" s="23">
        <v>0.70639932049797383</v>
      </c>
      <c r="F345" s="23">
        <v>0.30439770691001805</v>
      </c>
      <c r="G345" s="23">
        <v>0.98522417076859614</v>
      </c>
      <c r="H345" s="23">
        <v>2.7386127875258306</v>
      </c>
      <c r="I345" s="23">
        <v>0.33466401061363032</v>
      </c>
      <c r="J345" s="23">
        <v>0.25298221281347083</v>
      </c>
      <c r="K345" s="23">
        <v>0.40824829046386296</v>
      </c>
      <c r="L345" s="23">
        <v>0.33964619455113937</v>
      </c>
      <c r="M345" s="23">
        <v>0.50015442200901583</v>
      </c>
      <c r="N345" s="23">
        <v>0.40824829046386302</v>
      </c>
      <c r="O345" s="23">
        <v>0.40824829046386302</v>
      </c>
      <c r="P345" s="149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A346" s="29"/>
      <c r="B346" s="3" t="s">
        <v>86</v>
      </c>
      <c r="C346" s="28"/>
      <c r="D346" s="13">
        <v>2.1299910806810238E-2</v>
      </c>
      <c r="E346" s="13">
        <v>3.9353722590416369E-2</v>
      </c>
      <c r="F346" s="13">
        <v>1.8672064106186433E-2</v>
      </c>
      <c r="G346" s="13">
        <v>5.4332215299738758E-2</v>
      </c>
      <c r="H346" s="13">
        <v>0.15649215928719032</v>
      </c>
      <c r="I346" s="13">
        <v>1.9015000603047175E-2</v>
      </c>
      <c r="J346" s="13">
        <v>1.5332255322028535E-2</v>
      </c>
      <c r="K346" s="13">
        <v>2.3781453813428909E-2</v>
      </c>
      <c r="L346" s="13">
        <v>1.8521843123159562E-2</v>
      </c>
      <c r="M346" s="13">
        <v>2.8680713097064898E-2</v>
      </c>
      <c r="N346" s="13">
        <v>2.57841025556124E-2</v>
      </c>
      <c r="O346" s="13">
        <v>2.2892427502646525E-2</v>
      </c>
      <c r="P346" s="149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A347" s="29"/>
      <c r="B347" s="3" t="s">
        <v>260</v>
      </c>
      <c r="C347" s="28"/>
      <c r="D347" s="13">
        <v>9.0761069555514551E-2</v>
      </c>
      <c r="E347" s="13">
        <v>2.1521453835903426E-2</v>
      </c>
      <c r="F347" s="13">
        <v>-7.2247601351636881E-2</v>
      </c>
      <c r="G347" s="13">
        <v>3.1954820588173671E-2</v>
      </c>
      <c r="H347" s="13">
        <v>-4.0877191014868641E-3</v>
      </c>
      <c r="I347" s="13">
        <v>1.6032082179333607E-3</v>
      </c>
      <c r="J347" s="13">
        <v>-6.0996992295687558E-2</v>
      </c>
      <c r="K347" s="13">
        <v>-2.3057476832887058E-2</v>
      </c>
      <c r="L347" s="13">
        <v>4.3579623612760354E-2</v>
      </c>
      <c r="M347" s="13">
        <v>-7.5761176136335262E-3</v>
      </c>
      <c r="N347" s="13">
        <v>-9.8936507758488057E-2</v>
      </c>
      <c r="O347" s="13">
        <v>1.488203862991333E-2</v>
      </c>
      <c r="P347" s="149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29"/>
      <c r="B348" s="45" t="s">
        <v>261</v>
      </c>
      <c r="C348" s="46"/>
      <c r="D348" s="44">
        <v>2.2200000000000002</v>
      </c>
      <c r="E348" s="44">
        <v>0.55000000000000004</v>
      </c>
      <c r="F348" s="44">
        <v>1.71</v>
      </c>
      <c r="G348" s="44">
        <v>0.8</v>
      </c>
      <c r="H348" s="44">
        <v>7.0000000000000007E-2</v>
      </c>
      <c r="I348" s="44">
        <v>7.0000000000000007E-2</v>
      </c>
      <c r="J348" s="44">
        <v>1.44</v>
      </c>
      <c r="K348" s="44">
        <v>0.53</v>
      </c>
      <c r="L348" s="44">
        <v>1.08</v>
      </c>
      <c r="M348" s="44">
        <v>0.15</v>
      </c>
      <c r="N348" s="44">
        <v>2.35</v>
      </c>
      <c r="O348" s="44">
        <v>0.39</v>
      </c>
      <c r="P348" s="149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B349" s="3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BM349" s="55"/>
    </row>
    <row r="350" spans="1:65" ht="15">
      <c r="B350" s="8" t="s">
        <v>457</v>
      </c>
      <c r="BM350" s="27" t="s">
        <v>66</v>
      </c>
    </row>
    <row r="351" spans="1:65" ht="15">
      <c r="A351" s="24" t="s">
        <v>5</v>
      </c>
      <c r="B351" s="18" t="s">
        <v>111</v>
      </c>
      <c r="C351" s="15" t="s">
        <v>112</v>
      </c>
      <c r="D351" s="16" t="s">
        <v>222</v>
      </c>
      <c r="E351" s="17" t="s">
        <v>222</v>
      </c>
      <c r="F351" s="17" t="s">
        <v>222</v>
      </c>
      <c r="G351" s="17" t="s">
        <v>222</v>
      </c>
      <c r="H351" s="17" t="s">
        <v>222</v>
      </c>
      <c r="I351" s="17" t="s">
        <v>222</v>
      </c>
      <c r="J351" s="17" t="s">
        <v>222</v>
      </c>
      <c r="K351" s="17" t="s">
        <v>222</v>
      </c>
      <c r="L351" s="17" t="s">
        <v>222</v>
      </c>
      <c r="M351" s="17" t="s">
        <v>222</v>
      </c>
      <c r="N351" s="17" t="s">
        <v>222</v>
      </c>
      <c r="O351" s="17" t="s">
        <v>222</v>
      </c>
      <c r="P351" s="149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>
        <v>1</v>
      </c>
    </row>
    <row r="352" spans="1:65">
      <c r="A352" s="29"/>
      <c r="B352" s="19" t="s">
        <v>223</v>
      </c>
      <c r="C352" s="9" t="s">
        <v>223</v>
      </c>
      <c r="D352" s="147" t="s">
        <v>225</v>
      </c>
      <c r="E352" s="148" t="s">
        <v>226</v>
      </c>
      <c r="F352" s="148" t="s">
        <v>227</v>
      </c>
      <c r="G352" s="148" t="s">
        <v>228</v>
      </c>
      <c r="H352" s="148" t="s">
        <v>229</v>
      </c>
      <c r="I352" s="148" t="s">
        <v>231</v>
      </c>
      <c r="J352" s="148" t="s">
        <v>233</v>
      </c>
      <c r="K352" s="148" t="s">
        <v>235</v>
      </c>
      <c r="L352" s="148" t="s">
        <v>238</v>
      </c>
      <c r="M352" s="148" t="s">
        <v>240</v>
      </c>
      <c r="N352" s="148" t="s">
        <v>243</v>
      </c>
      <c r="O352" s="148" t="s">
        <v>244</v>
      </c>
      <c r="P352" s="149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 t="s">
        <v>3</v>
      </c>
    </row>
    <row r="353" spans="1:65">
      <c r="A353" s="29"/>
      <c r="B353" s="19"/>
      <c r="C353" s="9"/>
      <c r="D353" s="10" t="s">
        <v>268</v>
      </c>
      <c r="E353" s="11" t="s">
        <v>102</v>
      </c>
      <c r="F353" s="11" t="s">
        <v>102</v>
      </c>
      <c r="G353" s="11" t="s">
        <v>102</v>
      </c>
      <c r="H353" s="11" t="s">
        <v>268</v>
      </c>
      <c r="I353" s="11" t="s">
        <v>102</v>
      </c>
      <c r="J353" s="11" t="s">
        <v>99</v>
      </c>
      <c r="K353" s="11" t="s">
        <v>102</v>
      </c>
      <c r="L353" s="11" t="s">
        <v>103</v>
      </c>
      <c r="M353" s="11" t="s">
        <v>100</v>
      </c>
      <c r="N353" s="11" t="s">
        <v>102</v>
      </c>
      <c r="O353" s="11" t="s">
        <v>102</v>
      </c>
      <c r="P353" s="149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2</v>
      </c>
    </row>
    <row r="354" spans="1:65">
      <c r="A354" s="29"/>
      <c r="B354" s="19"/>
      <c r="C354" s="9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149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3</v>
      </c>
    </row>
    <row r="355" spans="1:65">
      <c r="A355" s="29"/>
      <c r="B355" s="18">
        <v>1</v>
      </c>
      <c r="C355" s="14">
        <v>1</v>
      </c>
      <c r="D355" s="21">
        <v>3.7</v>
      </c>
      <c r="E355" s="21">
        <v>4.3</v>
      </c>
      <c r="F355" s="21">
        <v>4.1939410848248935</v>
      </c>
      <c r="G355" s="21">
        <v>4.1781375950370796</v>
      </c>
      <c r="H355" s="21">
        <v>3.6</v>
      </c>
      <c r="I355" s="21">
        <v>4.0999999999999996</v>
      </c>
      <c r="J355" s="21">
        <v>3.89</v>
      </c>
      <c r="K355" s="21">
        <v>3.84</v>
      </c>
      <c r="L355" s="143" t="s">
        <v>107</v>
      </c>
      <c r="M355" s="143" t="s">
        <v>107</v>
      </c>
      <c r="N355" s="21">
        <v>4.07</v>
      </c>
      <c r="O355" s="21">
        <v>4.0199999999999996</v>
      </c>
      <c r="P355" s="149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1</v>
      </c>
    </row>
    <row r="356" spans="1:65">
      <c r="A356" s="29"/>
      <c r="B356" s="19">
        <v>1</v>
      </c>
      <c r="C356" s="9">
        <v>2</v>
      </c>
      <c r="D356" s="11">
        <v>4.0999999999999996</v>
      </c>
      <c r="E356" s="11">
        <v>4.7</v>
      </c>
      <c r="F356" s="11">
        <v>4.1422100441176601</v>
      </c>
      <c r="G356" s="11">
        <v>4.1788442128665197</v>
      </c>
      <c r="H356" s="11">
        <v>4.0999999999999996</v>
      </c>
      <c r="I356" s="145">
        <v>2.9</v>
      </c>
      <c r="J356" s="11">
        <v>3.76</v>
      </c>
      <c r="K356" s="11">
        <v>3.58</v>
      </c>
      <c r="L356" s="144" t="s">
        <v>107</v>
      </c>
      <c r="M356" s="144" t="s">
        <v>107</v>
      </c>
      <c r="N356" s="11">
        <v>3.8599999999999994</v>
      </c>
      <c r="O356" s="11">
        <v>4.1399999999999997</v>
      </c>
      <c r="P356" s="149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7" t="e">
        <v>#N/A</v>
      </c>
    </row>
    <row r="357" spans="1:65">
      <c r="A357" s="29"/>
      <c r="B357" s="19">
        <v>1</v>
      </c>
      <c r="C357" s="9">
        <v>3</v>
      </c>
      <c r="D357" s="11">
        <v>4</v>
      </c>
      <c r="E357" s="11">
        <v>4.6100000000000003</v>
      </c>
      <c r="F357" s="11">
        <v>4.328691880023313</v>
      </c>
      <c r="G357" s="11">
        <v>4.1220229602153404</v>
      </c>
      <c r="H357" s="11">
        <v>3.8</v>
      </c>
      <c r="I357" s="11">
        <v>3.5</v>
      </c>
      <c r="J357" s="11">
        <v>3.92</v>
      </c>
      <c r="K357" s="11">
        <v>3.67</v>
      </c>
      <c r="L357" s="144" t="s">
        <v>107</v>
      </c>
      <c r="M357" s="144" t="s">
        <v>107</v>
      </c>
      <c r="N357" s="11">
        <v>3.9399999999999995</v>
      </c>
      <c r="O357" s="11">
        <v>4.17</v>
      </c>
      <c r="P357" s="149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7">
        <v>16</v>
      </c>
    </row>
    <row r="358" spans="1:65">
      <c r="A358" s="29"/>
      <c r="B358" s="19">
        <v>1</v>
      </c>
      <c r="C358" s="9">
        <v>4</v>
      </c>
      <c r="D358" s="11">
        <v>3.9</v>
      </c>
      <c r="E358" s="11">
        <v>4.41</v>
      </c>
      <c r="F358" s="11">
        <v>4.1399541588194397</v>
      </c>
      <c r="G358" s="11">
        <v>4.1010389576247102</v>
      </c>
      <c r="H358" s="11">
        <v>3.9</v>
      </c>
      <c r="I358" s="11">
        <v>3.8</v>
      </c>
      <c r="J358" s="11">
        <v>3.78</v>
      </c>
      <c r="K358" s="11">
        <v>3.71</v>
      </c>
      <c r="L358" s="144" t="s">
        <v>107</v>
      </c>
      <c r="M358" s="144" t="s">
        <v>107</v>
      </c>
      <c r="N358" s="11">
        <v>3.9899999999999998</v>
      </c>
      <c r="O358" s="11">
        <v>4.01</v>
      </c>
      <c r="P358" s="149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7">
        <v>4.0022995347044601</v>
      </c>
    </row>
    <row r="359" spans="1:65">
      <c r="A359" s="29"/>
      <c r="B359" s="19">
        <v>1</v>
      </c>
      <c r="C359" s="9">
        <v>5</v>
      </c>
      <c r="D359" s="11">
        <v>4</v>
      </c>
      <c r="E359" s="11">
        <v>4.51</v>
      </c>
      <c r="F359" s="11">
        <v>4.3045130499044335</v>
      </c>
      <c r="G359" s="11">
        <v>4.1497823755850503</v>
      </c>
      <c r="H359" s="11">
        <v>3.4</v>
      </c>
      <c r="I359" s="11">
        <v>3.9</v>
      </c>
      <c r="J359" s="11">
        <v>4.0599999999999996</v>
      </c>
      <c r="K359" s="11">
        <v>3.95</v>
      </c>
      <c r="L359" s="144" t="s">
        <v>107</v>
      </c>
      <c r="M359" s="144" t="s">
        <v>107</v>
      </c>
      <c r="N359" s="11">
        <v>3.9399999999999995</v>
      </c>
      <c r="O359" s="11">
        <v>4.13</v>
      </c>
      <c r="P359" s="149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7">
        <v>30</v>
      </c>
    </row>
    <row r="360" spans="1:65">
      <c r="A360" s="29"/>
      <c r="B360" s="19">
        <v>1</v>
      </c>
      <c r="C360" s="9">
        <v>6</v>
      </c>
      <c r="D360" s="11">
        <v>3.9</v>
      </c>
      <c r="E360" s="11">
        <v>4.21</v>
      </c>
      <c r="F360" s="11">
        <v>4.169644685859474</v>
      </c>
      <c r="G360" s="11">
        <v>4.1891910773896903</v>
      </c>
      <c r="H360" s="11">
        <v>3.8</v>
      </c>
      <c r="I360" s="11">
        <v>3.8</v>
      </c>
      <c r="J360" s="11">
        <v>3.98</v>
      </c>
      <c r="K360" s="11">
        <v>3.84</v>
      </c>
      <c r="L360" s="144" t="s">
        <v>107</v>
      </c>
      <c r="M360" s="144" t="s">
        <v>107</v>
      </c>
      <c r="N360" s="11">
        <v>3.61</v>
      </c>
      <c r="O360" s="11">
        <v>4.22</v>
      </c>
      <c r="P360" s="149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29"/>
      <c r="B361" s="20" t="s">
        <v>257</v>
      </c>
      <c r="C361" s="12"/>
      <c r="D361" s="22">
        <v>3.9333333333333336</v>
      </c>
      <c r="E361" s="22">
        <v>4.456666666666667</v>
      </c>
      <c r="F361" s="22">
        <v>4.2131591505915358</v>
      </c>
      <c r="G361" s="22">
        <v>4.1531695297863989</v>
      </c>
      <c r="H361" s="22">
        <v>3.7666666666666671</v>
      </c>
      <c r="I361" s="22">
        <v>3.6666666666666665</v>
      </c>
      <c r="J361" s="22">
        <v>3.8983333333333334</v>
      </c>
      <c r="K361" s="22">
        <v>3.7650000000000001</v>
      </c>
      <c r="L361" s="22" t="s">
        <v>612</v>
      </c>
      <c r="M361" s="22" t="s">
        <v>612</v>
      </c>
      <c r="N361" s="22">
        <v>3.901666666666666</v>
      </c>
      <c r="O361" s="22">
        <v>4.1149999999999993</v>
      </c>
      <c r="P361" s="149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29"/>
      <c r="B362" s="3" t="s">
        <v>258</v>
      </c>
      <c r="C362" s="28"/>
      <c r="D362" s="11">
        <v>3.95</v>
      </c>
      <c r="E362" s="11">
        <v>4.46</v>
      </c>
      <c r="F362" s="11">
        <v>4.1817928853421833</v>
      </c>
      <c r="G362" s="11">
        <v>4.1639599853110649</v>
      </c>
      <c r="H362" s="11">
        <v>3.8</v>
      </c>
      <c r="I362" s="11">
        <v>3.8</v>
      </c>
      <c r="J362" s="11">
        <v>3.9050000000000002</v>
      </c>
      <c r="K362" s="11">
        <v>3.7749999999999999</v>
      </c>
      <c r="L362" s="11" t="s">
        <v>612</v>
      </c>
      <c r="M362" s="11" t="s">
        <v>612</v>
      </c>
      <c r="N362" s="11">
        <v>3.9399999999999995</v>
      </c>
      <c r="O362" s="11">
        <v>4.1349999999999998</v>
      </c>
      <c r="P362" s="149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29"/>
      <c r="B363" s="3" t="s">
        <v>259</v>
      </c>
      <c r="C363" s="28"/>
      <c r="D363" s="23">
        <v>0.13662601021279452</v>
      </c>
      <c r="E363" s="23">
        <v>0.18608241901551772</v>
      </c>
      <c r="F363" s="23">
        <v>8.2884179084008691E-2</v>
      </c>
      <c r="G363" s="23">
        <v>3.5438181919778614E-2</v>
      </c>
      <c r="H363" s="23">
        <v>0.24221202832779923</v>
      </c>
      <c r="I363" s="23">
        <v>0.42268979957725894</v>
      </c>
      <c r="J363" s="23">
        <v>0.11531117320826574</v>
      </c>
      <c r="K363" s="23">
        <v>0.13546217184144069</v>
      </c>
      <c r="L363" s="23" t="s">
        <v>612</v>
      </c>
      <c r="M363" s="23" t="s">
        <v>612</v>
      </c>
      <c r="N363" s="23">
        <v>0.15867156855173106</v>
      </c>
      <c r="O363" s="23">
        <v>8.3606219864313977E-2</v>
      </c>
      <c r="P363" s="199"/>
      <c r="Q363" s="200"/>
      <c r="R363" s="200"/>
      <c r="S363" s="200"/>
      <c r="T363" s="200"/>
      <c r="U363" s="200"/>
      <c r="V363" s="200"/>
      <c r="W363" s="200"/>
      <c r="X363" s="200"/>
      <c r="Y363" s="200"/>
      <c r="Z363" s="200"/>
      <c r="AA363" s="200"/>
      <c r="AB363" s="200"/>
      <c r="AC363" s="200"/>
      <c r="AD363" s="200"/>
      <c r="AE363" s="200"/>
      <c r="AF363" s="200"/>
      <c r="AG363" s="200"/>
      <c r="AH363" s="200"/>
      <c r="AI363" s="200"/>
      <c r="AJ363" s="200"/>
      <c r="AK363" s="200"/>
      <c r="AL363" s="200"/>
      <c r="AM363" s="200"/>
      <c r="AN363" s="200"/>
      <c r="AO363" s="200"/>
      <c r="AP363" s="200"/>
      <c r="AQ363" s="200"/>
      <c r="AR363" s="200"/>
      <c r="AS363" s="200"/>
      <c r="AT363" s="200"/>
      <c r="AU363" s="200"/>
      <c r="AV363" s="200"/>
      <c r="AW363" s="200"/>
      <c r="AX363" s="200"/>
      <c r="AY363" s="200"/>
      <c r="AZ363" s="200"/>
      <c r="BA363" s="200"/>
      <c r="BB363" s="200"/>
      <c r="BC363" s="200"/>
      <c r="BD363" s="200"/>
      <c r="BE363" s="200"/>
      <c r="BF363" s="200"/>
      <c r="BG363" s="200"/>
      <c r="BH363" s="200"/>
      <c r="BI363" s="200"/>
      <c r="BJ363" s="200"/>
      <c r="BK363" s="200"/>
      <c r="BL363" s="200"/>
      <c r="BM363" s="56"/>
    </row>
    <row r="364" spans="1:65">
      <c r="A364" s="29"/>
      <c r="B364" s="3" t="s">
        <v>86</v>
      </c>
      <c r="C364" s="28"/>
      <c r="D364" s="13">
        <v>3.4735426325286742E-2</v>
      </c>
      <c r="E364" s="13">
        <v>4.175372154424481E-2</v>
      </c>
      <c r="F364" s="13">
        <v>1.9672691232746713E-2</v>
      </c>
      <c r="G364" s="13">
        <v>8.5328040826691785E-3</v>
      </c>
      <c r="H364" s="13">
        <v>6.4304078317114835E-2</v>
      </c>
      <c r="I364" s="13">
        <v>0.11527903624834335</v>
      </c>
      <c r="J364" s="13">
        <v>2.9579608347567097E-2</v>
      </c>
      <c r="K364" s="13">
        <v>3.5979328510342808E-2</v>
      </c>
      <c r="L364" s="13" t="s">
        <v>612</v>
      </c>
      <c r="M364" s="13" t="s">
        <v>612</v>
      </c>
      <c r="N364" s="13">
        <v>4.0667638244783706E-2</v>
      </c>
      <c r="O364" s="13">
        <v>2.0317428885617009E-2</v>
      </c>
      <c r="P364" s="149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A365" s="29"/>
      <c r="B365" s="3" t="s">
        <v>260</v>
      </c>
      <c r="C365" s="28"/>
      <c r="D365" s="13">
        <v>-1.7231644151846082E-2</v>
      </c>
      <c r="E365" s="13">
        <v>0.11352651844828965</v>
      </c>
      <c r="F365" s="13">
        <v>5.2684616445791921E-2</v>
      </c>
      <c r="G365" s="13">
        <v>3.7695828054278735E-2</v>
      </c>
      <c r="H365" s="13">
        <v>-5.8874371094564504E-2</v>
      </c>
      <c r="I365" s="13">
        <v>-8.3860007260195601E-2</v>
      </c>
      <c r="J365" s="13">
        <v>-2.5976616809816999E-2</v>
      </c>
      <c r="K365" s="13">
        <v>-5.9290798363991759E-2</v>
      </c>
      <c r="L365" s="13" t="s">
        <v>612</v>
      </c>
      <c r="M365" s="13" t="s">
        <v>612</v>
      </c>
      <c r="N365" s="13">
        <v>-2.5143762270962822E-2</v>
      </c>
      <c r="O365" s="13">
        <v>2.8158928215716639E-2</v>
      </c>
      <c r="P365" s="149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5"/>
    </row>
    <row r="366" spans="1:65">
      <c r="A366" s="29"/>
      <c r="B366" s="45" t="s">
        <v>261</v>
      </c>
      <c r="C366" s="46"/>
      <c r="D366" s="44">
        <v>0.1</v>
      </c>
      <c r="E366" s="44">
        <v>1.67</v>
      </c>
      <c r="F366" s="44">
        <v>0.94</v>
      </c>
      <c r="G366" s="44">
        <v>0.76</v>
      </c>
      <c r="H366" s="44">
        <v>0.4</v>
      </c>
      <c r="I366" s="44">
        <v>0.7</v>
      </c>
      <c r="J366" s="44">
        <v>0.01</v>
      </c>
      <c r="K366" s="44">
        <v>0.41</v>
      </c>
      <c r="L366" s="44">
        <v>4.21</v>
      </c>
      <c r="M366" s="44">
        <v>4.21</v>
      </c>
      <c r="N366" s="44">
        <v>0.01</v>
      </c>
      <c r="O366" s="44">
        <v>0.65</v>
      </c>
      <c r="P366" s="149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55"/>
    </row>
    <row r="367" spans="1:65">
      <c r="B367" s="3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BM367" s="55"/>
    </row>
    <row r="368" spans="1:65" ht="15">
      <c r="B368" s="8" t="s">
        <v>458</v>
      </c>
      <c r="BM368" s="27" t="s">
        <v>66</v>
      </c>
    </row>
    <row r="369" spans="1:65" ht="15">
      <c r="A369" s="24" t="s">
        <v>81</v>
      </c>
      <c r="B369" s="18" t="s">
        <v>111</v>
      </c>
      <c r="C369" s="15" t="s">
        <v>112</v>
      </c>
      <c r="D369" s="16" t="s">
        <v>222</v>
      </c>
      <c r="E369" s="17" t="s">
        <v>222</v>
      </c>
      <c r="F369" s="17" t="s">
        <v>222</v>
      </c>
      <c r="G369" s="17" t="s">
        <v>222</v>
      </c>
      <c r="H369" s="17" t="s">
        <v>222</v>
      </c>
      <c r="I369" s="17" t="s">
        <v>222</v>
      </c>
      <c r="J369" s="17" t="s">
        <v>222</v>
      </c>
      <c r="K369" s="17" t="s">
        <v>222</v>
      </c>
      <c r="L369" s="149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1</v>
      </c>
    </row>
    <row r="370" spans="1:65">
      <c r="A370" s="29"/>
      <c r="B370" s="19" t="s">
        <v>223</v>
      </c>
      <c r="C370" s="9" t="s">
        <v>223</v>
      </c>
      <c r="D370" s="147" t="s">
        <v>225</v>
      </c>
      <c r="E370" s="148" t="s">
        <v>226</v>
      </c>
      <c r="F370" s="148" t="s">
        <v>229</v>
      </c>
      <c r="G370" s="148" t="s">
        <v>235</v>
      </c>
      <c r="H370" s="148" t="s">
        <v>237</v>
      </c>
      <c r="I370" s="148" t="s">
        <v>242</v>
      </c>
      <c r="J370" s="148" t="s">
        <v>243</v>
      </c>
      <c r="K370" s="148" t="s">
        <v>244</v>
      </c>
      <c r="L370" s="149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 t="s">
        <v>3</v>
      </c>
    </row>
    <row r="371" spans="1:65">
      <c r="A371" s="29"/>
      <c r="B371" s="19"/>
      <c r="C371" s="9"/>
      <c r="D371" s="10" t="s">
        <v>268</v>
      </c>
      <c r="E371" s="11" t="s">
        <v>102</v>
      </c>
      <c r="F371" s="11" t="s">
        <v>268</v>
      </c>
      <c r="G371" s="11" t="s">
        <v>102</v>
      </c>
      <c r="H371" s="11" t="s">
        <v>102</v>
      </c>
      <c r="I371" s="11" t="s">
        <v>102</v>
      </c>
      <c r="J371" s="11" t="s">
        <v>102</v>
      </c>
      <c r="K371" s="11" t="s">
        <v>102</v>
      </c>
      <c r="L371" s="149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>
        <v>2</v>
      </c>
    </row>
    <row r="372" spans="1:65">
      <c r="A372" s="29"/>
      <c r="B372" s="19"/>
      <c r="C372" s="9"/>
      <c r="D372" s="25"/>
      <c r="E372" s="25"/>
      <c r="F372" s="25"/>
      <c r="G372" s="25"/>
      <c r="H372" s="25"/>
      <c r="I372" s="25"/>
      <c r="J372" s="25"/>
      <c r="K372" s="25"/>
      <c r="L372" s="149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>
        <v>3</v>
      </c>
    </row>
    <row r="373" spans="1:65">
      <c r="A373" s="29"/>
      <c r="B373" s="18">
        <v>1</v>
      </c>
      <c r="C373" s="14">
        <v>1</v>
      </c>
      <c r="D373" s="21">
        <v>1</v>
      </c>
      <c r="E373" s="21">
        <v>1.08</v>
      </c>
      <c r="F373" s="143">
        <v>1.5</v>
      </c>
      <c r="G373" s="21">
        <v>1.2</v>
      </c>
      <c r="H373" s="21">
        <v>1</v>
      </c>
      <c r="I373" s="143" t="s">
        <v>105</v>
      </c>
      <c r="J373" s="143" t="s">
        <v>105</v>
      </c>
      <c r="K373" s="21">
        <v>1</v>
      </c>
      <c r="L373" s="149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7">
        <v>1</v>
      </c>
    </row>
    <row r="374" spans="1:65">
      <c r="A374" s="29"/>
      <c r="B374" s="19">
        <v>1</v>
      </c>
      <c r="C374" s="9">
        <v>2</v>
      </c>
      <c r="D374" s="11">
        <v>1</v>
      </c>
      <c r="E374" s="11">
        <v>0.94</v>
      </c>
      <c r="F374" s="144">
        <v>1.3</v>
      </c>
      <c r="G374" s="11">
        <v>1.1000000000000001</v>
      </c>
      <c r="H374" s="11">
        <v>1</v>
      </c>
      <c r="I374" s="144" t="s">
        <v>105</v>
      </c>
      <c r="J374" s="144" t="s">
        <v>105</v>
      </c>
      <c r="K374" s="11">
        <v>1</v>
      </c>
      <c r="L374" s="149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7" t="e">
        <v>#N/A</v>
      </c>
    </row>
    <row r="375" spans="1:65">
      <c r="A375" s="29"/>
      <c r="B375" s="19">
        <v>1</v>
      </c>
      <c r="C375" s="9">
        <v>3</v>
      </c>
      <c r="D375" s="11">
        <v>1</v>
      </c>
      <c r="E375" s="11">
        <v>1.07</v>
      </c>
      <c r="F375" s="144">
        <v>1.4</v>
      </c>
      <c r="G375" s="11">
        <v>0.9</v>
      </c>
      <c r="H375" s="11">
        <v>1</v>
      </c>
      <c r="I375" s="144" t="s">
        <v>105</v>
      </c>
      <c r="J375" s="144" t="s">
        <v>105</v>
      </c>
      <c r="K375" s="11">
        <v>1</v>
      </c>
      <c r="L375" s="149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7">
        <v>16</v>
      </c>
    </row>
    <row r="376" spans="1:65">
      <c r="A376" s="29"/>
      <c r="B376" s="19">
        <v>1</v>
      </c>
      <c r="C376" s="9">
        <v>4</v>
      </c>
      <c r="D376" s="11">
        <v>1</v>
      </c>
      <c r="E376" s="11">
        <v>1</v>
      </c>
      <c r="F376" s="144">
        <v>1.2</v>
      </c>
      <c r="G376" s="11">
        <v>1.1000000000000001</v>
      </c>
      <c r="H376" s="11">
        <v>1</v>
      </c>
      <c r="I376" s="144" t="s">
        <v>105</v>
      </c>
      <c r="J376" s="144" t="s">
        <v>105</v>
      </c>
      <c r="K376" s="11">
        <v>1</v>
      </c>
      <c r="L376" s="149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7">
        <v>1.0210000000000001</v>
      </c>
    </row>
    <row r="377" spans="1:65">
      <c r="A377" s="29"/>
      <c r="B377" s="19">
        <v>1</v>
      </c>
      <c r="C377" s="9">
        <v>5</v>
      </c>
      <c r="D377" s="11">
        <v>1</v>
      </c>
      <c r="E377" s="11">
        <v>1.05</v>
      </c>
      <c r="F377" s="144">
        <v>1.2</v>
      </c>
      <c r="G377" s="145">
        <v>1.3</v>
      </c>
      <c r="H377" s="11">
        <v>1</v>
      </c>
      <c r="I377" s="144" t="s">
        <v>105</v>
      </c>
      <c r="J377" s="144" t="s">
        <v>105</v>
      </c>
      <c r="K377" s="11">
        <v>1</v>
      </c>
      <c r="L377" s="149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27">
        <v>31</v>
      </c>
    </row>
    <row r="378" spans="1:65">
      <c r="A378" s="29"/>
      <c r="B378" s="19">
        <v>1</v>
      </c>
      <c r="C378" s="9">
        <v>6</v>
      </c>
      <c r="D378" s="11">
        <v>1</v>
      </c>
      <c r="E378" s="11">
        <v>1.01</v>
      </c>
      <c r="F378" s="144">
        <v>1.2</v>
      </c>
      <c r="G378" s="11">
        <v>1.1000000000000001</v>
      </c>
      <c r="H378" s="11">
        <v>1</v>
      </c>
      <c r="I378" s="144" t="s">
        <v>105</v>
      </c>
      <c r="J378" s="144" t="s">
        <v>105</v>
      </c>
      <c r="K378" s="11">
        <v>1</v>
      </c>
      <c r="L378" s="149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29"/>
      <c r="B379" s="20" t="s">
        <v>257</v>
      </c>
      <c r="C379" s="12"/>
      <c r="D379" s="22">
        <v>1</v>
      </c>
      <c r="E379" s="22">
        <v>1.0249999999999999</v>
      </c>
      <c r="F379" s="22">
        <v>1.3</v>
      </c>
      <c r="G379" s="22">
        <v>1.1166666666666665</v>
      </c>
      <c r="H379" s="22">
        <v>1</v>
      </c>
      <c r="I379" s="22" t="s">
        <v>612</v>
      </c>
      <c r="J379" s="22" t="s">
        <v>612</v>
      </c>
      <c r="K379" s="22">
        <v>1</v>
      </c>
      <c r="L379" s="149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29"/>
      <c r="B380" s="3" t="s">
        <v>258</v>
      </c>
      <c r="C380" s="28"/>
      <c r="D380" s="11">
        <v>1</v>
      </c>
      <c r="E380" s="11">
        <v>1.03</v>
      </c>
      <c r="F380" s="11">
        <v>1.25</v>
      </c>
      <c r="G380" s="11">
        <v>1.1000000000000001</v>
      </c>
      <c r="H380" s="11">
        <v>1</v>
      </c>
      <c r="I380" s="11" t="s">
        <v>612</v>
      </c>
      <c r="J380" s="11" t="s">
        <v>612</v>
      </c>
      <c r="K380" s="11">
        <v>1</v>
      </c>
      <c r="L380" s="149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29"/>
      <c r="B381" s="3" t="s">
        <v>259</v>
      </c>
      <c r="C381" s="28"/>
      <c r="D381" s="23">
        <v>0</v>
      </c>
      <c r="E381" s="23">
        <v>5.2440442408507627E-2</v>
      </c>
      <c r="F381" s="23">
        <v>0.12649110640673519</v>
      </c>
      <c r="G381" s="23">
        <v>0.13291601358251426</v>
      </c>
      <c r="H381" s="23">
        <v>0</v>
      </c>
      <c r="I381" s="23" t="s">
        <v>612</v>
      </c>
      <c r="J381" s="23" t="s">
        <v>612</v>
      </c>
      <c r="K381" s="23">
        <v>0</v>
      </c>
      <c r="L381" s="199"/>
      <c r="M381" s="200"/>
      <c r="N381" s="200"/>
      <c r="O381" s="200"/>
      <c r="P381" s="200"/>
      <c r="Q381" s="200"/>
      <c r="R381" s="200"/>
      <c r="S381" s="200"/>
      <c r="T381" s="200"/>
      <c r="U381" s="200"/>
      <c r="V381" s="200"/>
      <c r="W381" s="200"/>
      <c r="X381" s="200"/>
      <c r="Y381" s="200"/>
      <c r="Z381" s="200"/>
      <c r="AA381" s="200"/>
      <c r="AB381" s="200"/>
      <c r="AC381" s="200"/>
      <c r="AD381" s="200"/>
      <c r="AE381" s="200"/>
      <c r="AF381" s="200"/>
      <c r="AG381" s="200"/>
      <c r="AH381" s="200"/>
      <c r="AI381" s="200"/>
      <c r="AJ381" s="200"/>
      <c r="AK381" s="200"/>
      <c r="AL381" s="200"/>
      <c r="AM381" s="200"/>
      <c r="AN381" s="200"/>
      <c r="AO381" s="200"/>
      <c r="AP381" s="200"/>
      <c r="AQ381" s="200"/>
      <c r="AR381" s="200"/>
      <c r="AS381" s="200"/>
      <c r="AT381" s="200"/>
      <c r="AU381" s="200"/>
      <c r="AV381" s="200"/>
      <c r="AW381" s="200"/>
      <c r="AX381" s="200"/>
      <c r="AY381" s="200"/>
      <c r="AZ381" s="200"/>
      <c r="BA381" s="200"/>
      <c r="BB381" s="200"/>
      <c r="BC381" s="200"/>
      <c r="BD381" s="200"/>
      <c r="BE381" s="200"/>
      <c r="BF381" s="200"/>
      <c r="BG381" s="200"/>
      <c r="BH381" s="200"/>
      <c r="BI381" s="200"/>
      <c r="BJ381" s="200"/>
      <c r="BK381" s="200"/>
      <c r="BL381" s="200"/>
      <c r="BM381" s="56"/>
    </row>
    <row r="382" spans="1:65">
      <c r="A382" s="29"/>
      <c r="B382" s="3" t="s">
        <v>86</v>
      </c>
      <c r="C382" s="28"/>
      <c r="D382" s="13">
        <v>0</v>
      </c>
      <c r="E382" s="13">
        <v>5.1161407227812324E-2</v>
      </c>
      <c r="F382" s="13">
        <v>9.7300851082103998E-2</v>
      </c>
      <c r="G382" s="13">
        <v>0.1190292658947889</v>
      </c>
      <c r="H382" s="13">
        <v>0</v>
      </c>
      <c r="I382" s="13" t="s">
        <v>612</v>
      </c>
      <c r="J382" s="13" t="s">
        <v>612</v>
      </c>
      <c r="K382" s="13">
        <v>0</v>
      </c>
      <c r="L382" s="149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A383" s="29"/>
      <c r="B383" s="3" t="s">
        <v>260</v>
      </c>
      <c r="C383" s="28"/>
      <c r="D383" s="13">
        <v>-2.0568070519099035E-2</v>
      </c>
      <c r="E383" s="13">
        <v>3.9177277179234249E-3</v>
      </c>
      <c r="F383" s="13">
        <v>0.27326150832517127</v>
      </c>
      <c r="G383" s="13">
        <v>9.369898792033915E-2</v>
      </c>
      <c r="H383" s="13">
        <v>-2.0568070519099035E-2</v>
      </c>
      <c r="I383" s="13" t="s">
        <v>612</v>
      </c>
      <c r="J383" s="13" t="s">
        <v>612</v>
      </c>
      <c r="K383" s="13">
        <v>-2.0568070519099035E-2</v>
      </c>
      <c r="L383" s="149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5"/>
    </row>
    <row r="384" spans="1:65">
      <c r="A384" s="29"/>
      <c r="B384" s="45" t="s">
        <v>261</v>
      </c>
      <c r="C384" s="46"/>
      <c r="D384" s="44">
        <v>0</v>
      </c>
      <c r="E384" s="44">
        <v>0.24</v>
      </c>
      <c r="F384" s="44">
        <v>2.86</v>
      </c>
      <c r="G384" s="44">
        <v>1.1100000000000001</v>
      </c>
      <c r="H384" s="44">
        <v>0</v>
      </c>
      <c r="I384" s="44">
        <v>4.76</v>
      </c>
      <c r="J384" s="44">
        <v>4.76</v>
      </c>
      <c r="K384" s="44">
        <v>0</v>
      </c>
      <c r="L384" s="149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55"/>
    </row>
    <row r="385" spans="1:65">
      <c r="B385" s="30"/>
      <c r="C385" s="20"/>
      <c r="D385" s="20"/>
      <c r="E385" s="20"/>
      <c r="F385" s="20"/>
      <c r="G385" s="20"/>
      <c r="H385" s="20"/>
      <c r="I385" s="20"/>
      <c r="J385" s="20"/>
      <c r="K385" s="20"/>
      <c r="BM385" s="55"/>
    </row>
    <row r="386" spans="1:65" ht="15">
      <c r="B386" s="8" t="s">
        <v>459</v>
      </c>
      <c r="BM386" s="27" t="s">
        <v>66</v>
      </c>
    </row>
    <row r="387" spans="1:65" ht="15">
      <c r="A387" s="24" t="s">
        <v>8</v>
      </c>
      <c r="B387" s="18" t="s">
        <v>111</v>
      </c>
      <c r="C387" s="15" t="s">
        <v>112</v>
      </c>
      <c r="D387" s="16" t="s">
        <v>222</v>
      </c>
      <c r="E387" s="17" t="s">
        <v>222</v>
      </c>
      <c r="F387" s="17" t="s">
        <v>222</v>
      </c>
      <c r="G387" s="17" t="s">
        <v>222</v>
      </c>
      <c r="H387" s="17" t="s">
        <v>222</v>
      </c>
      <c r="I387" s="17" t="s">
        <v>222</v>
      </c>
      <c r="J387" s="17" t="s">
        <v>222</v>
      </c>
      <c r="K387" s="149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>
        <v>1</v>
      </c>
    </row>
    <row r="388" spans="1:65">
      <c r="A388" s="29"/>
      <c r="B388" s="19" t="s">
        <v>223</v>
      </c>
      <c r="C388" s="9" t="s">
        <v>223</v>
      </c>
      <c r="D388" s="147" t="s">
        <v>226</v>
      </c>
      <c r="E388" s="148" t="s">
        <v>229</v>
      </c>
      <c r="F388" s="148" t="s">
        <v>231</v>
      </c>
      <c r="G388" s="148" t="s">
        <v>233</v>
      </c>
      <c r="H388" s="148" t="s">
        <v>240</v>
      </c>
      <c r="I388" s="148" t="s">
        <v>243</v>
      </c>
      <c r="J388" s="148" t="s">
        <v>244</v>
      </c>
      <c r="K388" s="149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 t="s">
        <v>3</v>
      </c>
    </row>
    <row r="389" spans="1:65">
      <c r="A389" s="29"/>
      <c r="B389" s="19"/>
      <c r="C389" s="9"/>
      <c r="D389" s="10" t="s">
        <v>102</v>
      </c>
      <c r="E389" s="11" t="s">
        <v>268</v>
      </c>
      <c r="F389" s="11" t="s">
        <v>102</v>
      </c>
      <c r="G389" s="11" t="s">
        <v>99</v>
      </c>
      <c r="H389" s="11" t="s">
        <v>100</v>
      </c>
      <c r="I389" s="11" t="s">
        <v>102</v>
      </c>
      <c r="J389" s="11" t="s">
        <v>102</v>
      </c>
      <c r="K389" s="149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>
        <v>2</v>
      </c>
    </row>
    <row r="390" spans="1:65">
      <c r="A390" s="29"/>
      <c r="B390" s="19"/>
      <c r="C390" s="9"/>
      <c r="D390" s="25"/>
      <c r="E390" s="25"/>
      <c r="F390" s="25"/>
      <c r="G390" s="25"/>
      <c r="H390" s="25"/>
      <c r="I390" s="25"/>
      <c r="J390" s="25"/>
      <c r="K390" s="149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7">
        <v>3</v>
      </c>
    </row>
    <row r="391" spans="1:65">
      <c r="A391" s="29"/>
      <c r="B391" s="18">
        <v>1</v>
      </c>
      <c r="C391" s="14">
        <v>1</v>
      </c>
      <c r="D391" s="21">
        <v>4.3600000000000003</v>
      </c>
      <c r="E391" s="143" t="s">
        <v>96</v>
      </c>
      <c r="F391" s="21">
        <v>5.0999999999999996</v>
      </c>
      <c r="G391" s="21">
        <v>5.07</v>
      </c>
      <c r="H391" s="143" t="s">
        <v>107</v>
      </c>
      <c r="I391" s="21">
        <v>5</v>
      </c>
      <c r="J391" s="21">
        <v>5</v>
      </c>
      <c r="K391" s="149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7">
        <v>1</v>
      </c>
    </row>
    <row r="392" spans="1:65">
      <c r="A392" s="29"/>
      <c r="B392" s="19">
        <v>1</v>
      </c>
      <c r="C392" s="9">
        <v>2</v>
      </c>
      <c r="D392" s="11">
        <v>4.26</v>
      </c>
      <c r="E392" s="144" t="s">
        <v>96</v>
      </c>
      <c r="F392" s="145">
        <v>3.5</v>
      </c>
      <c r="G392" s="11">
        <v>5.15</v>
      </c>
      <c r="H392" s="144" t="s">
        <v>107</v>
      </c>
      <c r="I392" s="11">
        <v>5</v>
      </c>
      <c r="J392" s="11">
        <v>5</v>
      </c>
      <c r="K392" s="149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7" t="e">
        <v>#N/A</v>
      </c>
    </row>
    <row r="393" spans="1:65">
      <c r="A393" s="29"/>
      <c r="B393" s="19">
        <v>1</v>
      </c>
      <c r="C393" s="9">
        <v>3</v>
      </c>
      <c r="D393" s="11">
        <v>4.68</v>
      </c>
      <c r="E393" s="144" t="s">
        <v>96</v>
      </c>
      <c r="F393" s="11">
        <v>5.0999999999999996</v>
      </c>
      <c r="G393" s="11">
        <v>4.84</v>
      </c>
      <c r="H393" s="144" t="s">
        <v>107</v>
      </c>
      <c r="I393" s="11">
        <v>5</v>
      </c>
      <c r="J393" s="11">
        <v>5</v>
      </c>
      <c r="K393" s="149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7">
        <v>16</v>
      </c>
    </row>
    <row r="394" spans="1:65">
      <c r="A394" s="29"/>
      <c r="B394" s="19">
        <v>1</v>
      </c>
      <c r="C394" s="9">
        <v>4</v>
      </c>
      <c r="D394" s="11">
        <v>4.43</v>
      </c>
      <c r="E394" s="144" t="s">
        <v>96</v>
      </c>
      <c r="F394" s="11">
        <v>5.2</v>
      </c>
      <c r="G394" s="11">
        <v>5.35</v>
      </c>
      <c r="H394" s="144" t="s">
        <v>107</v>
      </c>
      <c r="I394" s="11">
        <v>5</v>
      </c>
      <c r="J394" s="11">
        <v>5</v>
      </c>
      <c r="K394" s="149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4.9133333333333331</v>
      </c>
    </row>
    <row r="395" spans="1:65">
      <c r="A395" s="29"/>
      <c r="B395" s="19">
        <v>1</v>
      </c>
      <c r="C395" s="9">
        <v>5</v>
      </c>
      <c r="D395" s="11">
        <v>4.33</v>
      </c>
      <c r="E395" s="144" t="s">
        <v>96</v>
      </c>
      <c r="F395" s="11">
        <v>5.2</v>
      </c>
      <c r="G395" s="11">
        <v>5.0599999999999996</v>
      </c>
      <c r="H395" s="144" t="s">
        <v>107</v>
      </c>
      <c r="I395" s="11">
        <v>5</v>
      </c>
      <c r="J395" s="11">
        <v>5</v>
      </c>
      <c r="K395" s="149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7">
        <v>32</v>
      </c>
    </row>
    <row r="396" spans="1:65">
      <c r="A396" s="29"/>
      <c r="B396" s="19">
        <v>1</v>
      </c>
      <c r="C396" s="9">
        <v>6</v>
      </c>
      <c r="D396" s="11">
        <v>4.46</v>
      </c>
      <c r="E396" s="144" t="s">
        <v>96</v>
      </c>
      <c r="F396" s="11">
        <v>5.3</v>
      </c>
      <c r="G396" s="11">
        <v>5.33</v>
      </c>
      <c r="H396" s="144" t="s">
        <v>107</v>
      </c>
      <c r="I396" s="11">
        <v>4</v>
      </c>
      <c r="J396" s="11">
        <v>5</v>
      </c>
      <c r="K396" s="149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29"/>
      <c r="B397" s="20" t="s">
        <v>257</v>
      </c>
      <c r="C397" s="12"/>
      <c r="D397" s="22">
        <v>4.4200000000000008</v>
      </c>
      <c r="E397" s="22" t="s">
        <v>612</v>
      </c>
      <c r="F397" s="22">
        <v>4.8999999999999995</v>
      </c>
      <c r="G397" s="22">
        <v>5.1333333333333329</v>
      </c>
      <c r="H397" s="22" t="s">
        <v>612</v>
      </c>
      <c r="I397" s="22">
        <v>4.833333333333333</v>
      </c>
      <c r="J397" s="22">
        <v>5</v>
      </c>
      <c r="K397" s="149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29"/>
      <c r="B398" s="3" t="s">
        <v>258</v>
      </c>
      <c r="C398" s="28"/>
      <c r="D398" s="11">
        <v>4.3949999999999996</v>
      </c>
      <c r="E398" s="11" t="s">
        <v>612</v>
      </c>
      <c r="F398" s="11">
        <v>5.15</v>
      </c>
      <c r="G398" s="11">
        <v>5.1100000000000003</v>
      </c>
      <c r="H398" s="11" t="s">
        <v>612</v>
      </c>
      <c r="I398" s="11">
        <v>5</v>
      </c>
      <c r="J398" s="11">
        <v>5</v>
      </c>
      <c r="K398" s="149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29"/>
      <c r="B399" s="3" t="s">
        <v>259</v>
      </c>
      <c r="C399" s="28"/>
      <c r="D399" s="23">
        <v>0.14601369798755173</v>
      </c>
      <c r="E399" s="23" t="s">
        <v>612</v>
      </c>
      <c r="F399" s="23">
        <v>0.68992753242641702</v>
      </c>
      <c r="G399" s="23">
        <v>0.19043809142780929</v>
      </c>
      <c r="H399" s="23" t="s">
        <v>612</v>
      </c>
      <c r="I399" s="23">
        <v>0.40824829046386302</v>
      </c>
      <c r="J399" s="23">
        <v>0</v>
      </c>
      <c r="K399" s="199"/>
      <c r="L399" s="200"/>
      <c r="M399" s="200"/>
      <c r="N399" s="200"/>
      <c r="O399" s="200"/>
      <c r="P399" s="200"/>
      <c r="Q399" s="200"/>
      <c r="R399" s="200"/>
      <c r="S399" s="200"/>
      <c r="T399" s="200"/>
      <c r="U399" s="200"/>
      <c r="V399" s="200"/>
      <c r="W399" s="200"/>
      <c r="X399" s="200"/>
      <c r="Y399" s="200"/>
      <c r="Z399" s="200"/>
      <c r="AA399" s="200"/>
      <c r="AB399" s="200"/>
      <c r="AC399" s="200"/>
      <c r="AD399" s="200"/>
      <c r="AE399" s="200"/>
      <c r="AF399" s="200"/>
      <c r="AG399" s="200"/>
      <c r="AH399" s="200"/>
      <c r="AI399" s="200"/>
      <c r="AJ399" s="200"/>
      <c r="AK399" s="200"/>
      <c r="AL399" s="200"/>
      <c r="AM399" s="200"/>
      <c r="AN399" s="200"/>
      <c r="AO399" s="200"/>
      <c r="AP399" s="200"/>
      <c r="AQ399" s="200"/>
      <c r="AR399" s="200"/>
      <c r="AS399" s="200"/>
      <c r="AT399" s="200"/>
      <c r="AU399" s="200"/>
      <c r="AV399" s="200"/>
      <c r="AW399" s="200"/>
      <c r="AX399" s="200"/>
      <c r="AY399" s="200"/>
      <c r="AZ399" s="200"/>
      <c r="BA399" s="200"/>
      <c r="BB399" s="200"/>
      <c r="BC399" s="200"/>
      <c r="BD399" s="200"/>
      <c r="BE399" s="200"/>
      <c r="BF399" s="200"/>
      <c r="BG399" s="200"/>
      <c r="BH399" s="200"/>
      <c r="BI399" s="200"/>
      <c r="BJ399" s="200"/>
      <c r="BK399" s="200"/>
      <c r="BL399" s="200"/>
      <c r="BM399" s="56"/>
    </row>
    <row r="400" spans="1:65">
      <c r="A400" s="29"/>
      <c r="B400" s="3" t="s">
        <v>86</v>
      </c>
      <c r="C400" s="28"/>
      <c r="D400" s="13">
        <v>3.3034773300351067E-2</v>
      </c>
      <c r="E400" s="13" t="s">
        <v>612</v>
      </c>
      <c r="F400" s="13">
        <v>0.14080153722988104</v>
      </c>
      <c r="G400" s="13">
        <v>3.7098329498923895E-2</v>
      </c>
      <c r="H400" s="13" t="s">
        <v>612</v>
      </c>
      <c r="I400" s="13">
        <v>8.4465163544247532E-2</v>
      </c>
      <c r="J400" s="13">
        <v>0</v>
      </c>
      <c r="K400" s="149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29"/>
      <c r="B401" s="3" t="s">
        <v>260</v>
      </c>
      <c r="C401" s="28"/>
      <c r="D401" s="13">
        <v>-0.10040705563093599</v>
      </c>
      <c r="E401" s="13" t="s">
        <v>612</v>
      </c>
      <c r="F401" s="13">
        <v>-2.7137042062416183E-3</v>
      </c>
      <c r="G401" s="13">
        <v>4.4776119402984982E-2</v>
      </c>
      <c r="H401" s="13" t="s">
        <v>612</v>
      </c>
      <c r="I401" s="13">
        <v>-1.6282225237449155E-2</v>
      </c>
      <c r="J401" s="13">
        <v>1.7639077340569909E-2</v>
      </c>
      <c r="K401" s="149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A402" s="29"/>
      <c r="B402" s="45" t="s">
        <v>261</v>
      </c>
      <c r="C402" s="46"/>
      <c r="D402" s="44">
        <v>3.24</v>
      </c>
      <c r="E402" s="44">
        <v>0.67</v>
      </c>
      <c r="F402" s="44">
        <v>0</v>
      </c>
      <c r="G402" s="44">
        <v>1.57</v>
      </c>
      <c r="H402" s="44">
        <v>16.18</v>
      </c>
      <c r="I402" s="44">
        <v>0.45</v>
      </c>
      <c r="J402" s="44">
        <v>0.67</v>
      </c>
      <c r="K402" s="149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5"/>
    </row>
    <row r="403" spans="1:65">
      <c r="B403" s="30"/>
      <c r="C403" s="20"/>
      <c r="D403" s="20"/>
      <c r="E403" s="20"/>
      <c r="F403" s="20"/>
      <c r="G403" s="20"/>
      <c r="H403" s="20"/>
      <c r="I403" s="20"/>
      <c r="J403" s="20"/>
      <c r="BM403" s="55"/>
    </row>
    <row r="404" spans="1:65" ht="15">
      <c r="B404" s="8" t="s">
        <v>460</v>
      </c>
      <c r="BM404" s="27" t="s">
        <v>66</v>
      </c>
    </row>
    <row r="405" spans="1:65" ht="15">
      <c r="A405" s="24" t="s">
        <v>11</v>
      </c>
      <c r="B405" s="18" t="s">
        <v>111</v>
      </c>
      <c r="C405" s="15" t="s">
        <v>112</v>
      </c>
      <c r="D405" s="16" t="s">
        <v>222</v>
      </c>
      <c r="E405" s="17" t="s">
        <v>222</v>
      </c>
      <c r="F405" s="17" t="s">
        <v>222</v>
      </c>
      <c r="G405" s="17" t="s">
        <v>222</v>
      </c>
      <c r="H405" s="17" t="s">
        <v>222</v>
      </c>
      <c r="I405" s="17" t="s">
        <v>222</v>
      </c>
      <c r="J405" s="17" t="s">
        <v>222</v>
      </c>
      <c r="K405" s="17" t="s">
        <v>222</v>
      </c>
      <c r="L405" s="17" t="s">
        <v>222</v>
      </c>
      <c r="M405" s="17" t="s">
        <v>222</v>
      </c>
      <c r="N405" s="17" t="s">
        <v>222</v>
      </c>
      <c r="O405" s="149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7">
        <v>1</v>
      </c>
    </row>
    <row r="406" spans="1:65">
      <c r="A406" s="29"/>
      <c r="B406" s="19" t="s">
        <v>223</v>
      </c>
      <c r="C406" s="9" t="s">
        <v>223</v>
      </c>
      <c r="D406" s="147" t="s">
        <v>225</v>
      </c>
      <c r="E406" s="148" t="s">
        <v>226</v>
      </c>
      <c r="F406" s="148" t="s">
        <v>227</v>
      </c>
      <c r="G406" s="148" t="s">
        <v>229</v>
      </c>
      <c r="H406" s="148" t="s">
        <v>231</v>
      </c>
      <c r="I406" s="148" t="s">
        <v>233</v>
      </c>
      <c r="J406" s="148" t="s">
        <v>235</v>
      </c>
      <c r="K406" s="148" t="s">
        <v>238</v>
      </c>
      <c r="L406" s="148" t="s">
        <v>240</v>
      </c>
      <c r="M406" s="148" t="s">
        <v>243</v>
      </c>
      <c r="N406" s="148" t="s">
        <v>244</v>
      </c>
      <c r="O406" s="149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 t="s">
        <v>3</v>
      </c>
    </row>
    <row r="407" spans="1:65">
      <c r="A407" s="29"/>
      <c r="B407" s="19"/>
      <c r="C407" s="9"/>
      <c r="D407" s="10" t="s">
        <v>268</v>
      </c>
      <c r="E407" s="11" t="s">
        <v>102</v>
      </c>
      <c r="F407" s="11" t="s">
        <v>102</v>
      </c>
      <c r="G407" s="11" t="s">
        <v>268</v>
      </c>
      <c r="H407" s="11" t="s">
        <v>102</v>
      </c>
      <c r="I407" s="11" t="s">
        <v>99</v>
      </c>
      <c r="J407" s="11" t="s">
        <v>102</v>
      </c>
      <c r="K407" s="11" t="s">
        <v>103</v>
      </c>
      <c r="L407" s="11" t="s">
        <v>100</v>
      </c>
      <c r="M407" s="11" t="s">
        <v>102</v>
      </c>
      <c r="N407" s="11" t="s">
        <v>102</v>
      </c>
      <c r="O407" s="149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7">
        <v>2</v>
      </c>
    </row>
    <row r="408" spans="1:65">
      <c r="A408" s="29"/>
      <c r="B408" s="19"/>
      <c r="C408" s="9"/>
      <c r="D408" s="25"/>
      <c r="E408" s="25"/>
      <c r="F408" s="25"/>
      <c r="G408" s="25"/>
      <c r="H408" s="25"/>
      <c r="I408" s="25"/>
      <c r="J408" s="25"/>
      <c r="K408" s="25"/>
      <c r="L408" s="25"/>
      <c r="M408" s="25"/>
      <c r="N408" s="25"/>
      <c r="O408" s="149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3</v>
      </c>
    </row>
    <row r="409" spans="1:65">
      <c r="A409" s="29"/>
      <c r="B409" s="18">
        <v>1</v>
      </c>
      <c r="C409" s="14">
        <v>1</v>
      </c>
      <c r="D409" s="143">
        <v>0.4</v>
      </c>
      <c r="E409" s="21">
        <v>0.35</v>
      </c>
      <c r="F409" s="21">
        <v>0.39942479654000607</v>
      </c>
      <c r="G409" s="143">
        <v>0.3</v>
      </c>
      <c r="H409" s="143">
        <v>0.4</v>
      </c>
      <c r="I409" s="21">
        <v>0.41</v>
      </c>
      <c r="J409" s="21">
        <v>0.34</v>
      </c>
      <c r="K409" s="143" t="s">
        <v>106</v>
      </c>
      <c r="L409" s="143" t="s">
        <v>105</v>
      </c>
      <c r="M409" s="21">
        <v>0.37</v>
      </c>
      <c r="N409" s="21">
        <v>0.37</v>
      </c>
      <c r="O409" s="149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>
        <v>1</v>
      </c>
    </row>
    <row r="410" spans="1:65">
      <c r="A410" s="29"/>
      <c r="B410" s="19">
        <v>1</v>
      </c>
      <c r="C410" s="9">
        <v>2</v>
      </c>
      <c r="D410" s="144">
        <v>0.4</v>
      </c>
      <c r="E410" s="11">
        <v>0.38</v>
      </c>
      <c r="F410" s="11">
        <v>0.41402226200197306</v>
      </c>
      <c r="G410" s="144">
        <v>0.4</v>
      </c>
      <c r="H410" s="144">
        <v>0.4</v>
      </c>
      <c r="I410" s="11">
        <v>0.36</v>
      </c>
      <c r="J410" s="11">
        <v>0.34</v>
      </c>
      <c r="K410" s="144" t="s">
        <v>106</v>
      </c>
      <c r="L410" s="144" t="s">
        <v>105</v>
      </c>
      <c r="M410" s="11">
        <v>0.39</v>
      </c>
      <c r="N410" s="11">
        <v>0.39</v>
      </c>
      <c r="O410" s="149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 t="e">
        <v>#N/A</v>
      </c>
    </row>
    <row r="411" spans="1:65">
      <c r="A411" s="29"/>
      <c r="B411" s="19">
        <v>1</v>
      </c>
      <c r="C411" s="9">
        <v>3</v>
      </c>
      <c r="D411" s="144">
        <v>0.4</v>
      </c>
      <c r="E411" s="11">
        <v>0.35</v>
      </c>
      <c r="F411" s="11">
        <v>0.40018244917992601</v>
      </c>
      <c r="G411" s="144">
        <v>0.4</v>
      </c>
      <c r="H411" s="144">
        <v>0.4</v>
      </c>
      <c r="I411" s="11">
        <v>0.38</v>
      </c>
      <c r="J411" s="11">
        <v>0.38</v>
      </c>
      <c r="K411" s="144" t="s">
        <v>106</v>
      </c>
      <c r="L411" s="144" t="s">
        <v>105</v>
      </c>
      <c r="M411" s="11">
        <v>0.37</v>
      </c>
      <c r="N411" s="11">
        <v>0.4</v>
      </c>
      <c r="O411" s="149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7">
        <v>16</v>
      </c>
    </row>
    <row r="412" spans="1:65">
      <c r="A412" s="29"/>
      <c r="B412" s="19">
        <v>1</v>
      </c>
      <c r="C412" s="9">
        <v>4</v>
      </c>
      <c r="D412" s="144">
        <v>0.4</v>
      </c>
      <c r="E412" s="11">
        <v>0.36</v>
      </c>
      <c r="F412" s="11">
        <v>0.421424680128337</v>
      </c>
      <c r="G412" s="144">
        <v>0.4</v>
      </c>
      <c r="H412" s="144">
        <v>0.4</v>
      </c>
      <c r="I412" s="11">
        <v>0.38</v>
      </c>
      <c r="J412" s="11">
        <v>0.36</v>
      </c>
      <c r="K412" s="144" t="s">
        <v>106</v>
      </c>
      <c r="L412" s="144" t="s">
        <v>105</v>
      </c>
      <c r="M412" s="11">
        <v>0.35</v>
      </c>
      <c r="N412" s="11">
        <v>0.4</v>
      </c>
      <c r="O412" s="149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7">
        <v>0.37737681380867127</v>
      </c>
    </row>
    <row r="413" spans="1:65">
      <c r="A413" s="29"/>
      <c r="B413" s="19">
        <v>1</v>
      </c>
      <c r="C413" s="9">
        <v>5</v>
      </c>
      <c r="D413" s="144">
        <v>0.4</v>
      </c>
      <c r="E413" s="11">
        <v>0.34</v>
      </c>
      <c r="F413" s="11">
        <v>0.40615153492883305</v>
      </c>
      <c r="G413" s="144">
        <v>0.4</v>
      </c>
      <c r="H413" s="144">
        <v>0.4</v>
      </c>
      <c r="I413" s="11">
        <v>0.38</v>
      </c>
      <c r="J413" s="11">
        <v>0.37</v>
      </c>
      <c r="K413" s="144" t="s">
        <v>106</v>
      </c>
      <c r="L413" s="144" t="s">
        <v>105</v>
      </c>
      <c r="M413" s="11">
        <v>0.39</v>
      </c>
      <c r="N413" s="11">
        <v>0.39</v>
      </c>
      <c r="O413" s="149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27">
        <v>33</v>
      </c>
    </row>
    <row r="414" spans="1:65">
      <c r="A414" s="29"/>
      <c r="B414" s="19">
        <v>1</v>
      </c>
      <c r="C414" s="9">
        <v>6</v>
      </c>
      <c r="D414" s="144">
        <v>0.4</v>
      </c>
      <c r="E414" s="11">
        <v>0.35</v>
      </c>
      <c r="F414" s="11">
        <v>0.39435957433309005</v>
      </c>
      <c r="G414" s="144">
        <v>0.3</v>
      </c>
      <c r="H414" s="144">
        <v>0.4</v>
      </c>
      <c r="I414" s="11">
        <v>0.41</v>
      </c>
      <c r="J414" s="11">
        <v>0.34</v>
      </c>
      <c r="K414" s="144" t="s">
        <v>106</v>
      </c>
      <c r="L414" s="144" t="s">
        <v>105</v>
      </c>
      <c r="M414" s="11">
        <v>0.37</v>
      </c>
      <c r="N414" s="11">
        <v>0.38</v>
      </c>
      <c r="O414" s="149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5"/>
    </row>
    <row r="415" spans="1:65">
      <c r="A415" s="29"/>
      <c r="B415" s="20" t="s">
        <v>257</v>
      </c>
      <c r="C415" s="12"/>
      <c r="D415" s="22">
        <v>0.39999999999999997</v>
      </c>
      <c r="E415" s="22">
        <v>0.35499999999999998</v>
      </c>
      <c r="F415" s="22">
        <v>0.4059275495186942</v>
      </c>
      <c r="G415" s="22">
        <v>0.36666666666666664</v>
      </c>
      <c r="H415" s="22">
        <v>0.39999999999999997</v>
      </c>
      <c r="I415" s="22">
        <v>0.38666666666666666</v>
      </c>
      <c r="J415" s="22">
        <v>0.35499999999999998</v>
      </c>
      <c r="K415" s="22" t="s">
        <v>612</v>
      </c>
      <c r="L415" s="22" t="s">
        <v>612</v>
      </c>
      <c r="M415" s="22">
        <v>0.37333333333333335</v>
      </c>
      <c r="N415" s="22">
        <v>0.38833333333333336</v>
      </c>
      <c r="O415" s="149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29"/>
      <c r="B416" s="3" t="s">
        <v>258</v>
      </c>
      <c r="C416" s="28"/>
      <c r="D416" s="11">
        <v>0.4</v>
      </c>
      <c r="E416" s="11">
        <v>0.35</v>
      </c>
      <c r="F416" s="11">
        <v>0.40316699205437956</v>
      </c>
      <c r="G416" s="11">
        <v>0.4</v>
      </c>
      <c r="H416" s="11">
        <v>0.4</v>
      </c>
      <c r="I416" s="11">
        <v>0.38</v>
      </c>
      <c r="J416" s="11">
        <v>0.35</v>
      </c>
      <c r="K416" s="11" t="s">
        <v>612</v>
      </c>
      <c r="L416" s="11" t="s">
        <v>612</v>
      </c>
      <c r="M416" s="11">
        <v>0.37</v>
      </c>
      <c r="N416" s="11">
        <v>0.39</v>
      </c>
      <c r="O416" s="149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A417" s="29"/>
      <c r="B417" s="3" t="s">
        <v>259</v>
      </c>
      <c r="C417" s="28"/>
      <c r="D417" s="23">
        <v>6.0809419444881171E-17</v>
      </c>
      <c r="E417" s="23">
        <v>1.3784048752090222E-2</v>
      </c>
      <c r="F417" s="23">
        <v>1.0147370308433006E-2</v>
      </c>
      <c r="G417" s="23">
        <v>5.1639777949432607E-2</v>
      </c>
      <c r="H417" s="23">
        <v>6.0809419444881171E-17</v>
      </c>
      <c r="I417" s="23">
        <v>1.966384160500349E-2</v>
      </c>
      <c r="J417" s="23">
        <v>1.7606816861658998E-2</v>
      </c>
      <c r="K417" s="23" t="s">
        <v>612</v>
      </c>
      <c r="L417" s="23" t="s">
        <v>612</v>
      </c>
      <c r="M417" s="23">
        <v>1.5055453054181633E-2</v>
      </c>
      <c r="N417" s="23">
        <v>1.1690451944500132E-2</v>
      </c>
      <c r="O417" s="199"/>
      <c r="P417" s="200"/>
      <c r="Q417" s="200"/>
      <c r="R417" s="200"/>
      <c r="S417" s="200"/>
      <c r="T417" s="200"/>
      <c r="U417" s="200"/>
      <c r="V417" s="200"/>
      <c r="W417" s="200"/>
      <c r="X417" s="200"/>
      <c r="Y417" s="200"/>
      <c r="Z417" s="200"/>
      <c r="AA417" s="200"/>
      <c r="AB417" s="200"/>
      <c r="AC417" s="200"/>
      <c r="AD417" s="200"/>
      <c r="AE417" s="200"/>
      <c r="AF417" s="200"/>
      <c r="AG417" s="200"/>
      <c r="AH417" s="200"/>
      <c r="AI417" s="200"/>
      <c r="AJ417" s="200"/>
      <c r="AK417" s="200"/>
      <c r="AL417" s="200"/>
      <c r="AM417" s="200"/>
      <c r="AN417" s="200"/>
      <c r="AO417" s="200"/>
      <c r="AP417" s="200"/>
      <c r="AQ417" s="200"/>
      <c r="AR417" s="200"/>
      <c r="AS417" s="200"/>
      <c r="AT417" s="200"/>
      <c r="AU417" s="200"/>
      <c r="AV417" s="200"/>
      <c r="AW417" s="200"/>
      <c r="AX417" s="200"/>
      <c r="AY417" s="200"/>
      <c r="AZ417" s="200"/>
      <c r="BA417" s="200"/>
      <c r="BB417" s="200"/>
      <c r="BC417" s="200"/>
      <c r="BD417" s="200"/>
      <c r="BE417" s="200"/>
      <c r="BF417" s="200"/>
      <c r="BG417" s="200"/>
      <c r="BH417" s="200"/>
      <c r="BI417" s="200"/>
      <c r="BJ417" s="200"/>
      <c r="BK417" s="200"/>
      <c r="BL417" s="200"/>
      <c r="BM417" s="56"/>
    </row>
    <row r="418" spans="1:65">
      <c r="A418" s="29"/>
      <c r="B418" s="3" t="s">
        <v>86</v>
      </c>
      <c r="C418" s="28"/>
      <c r="D418" s="13">
        <v>1.5202354861220294E-16</v>
      </c>
      <c r="E418" s="13">
        <v>3.8828306343916118E-2</v>
      </c>
      <c r="F418" s="13">
        <v>2.4997983803919394E-2</v>
      </c>
      <c r="G418" s="13">
        <v>0.14083575804390711</v>
      </c>
      <c r="H418" s="13">
        <v>1.5202354861220294E-16</v>
      </c>
      <c r="I418" s="13">
        <v>5.0854762771560751E-2</v>
      </c>
      <c r="J418" s="13">
        <v>4.9596667215940846E-2</v>
      </c>
      <c r="K418" s="13" t="s">
        <v>612</v>
      </c>
      <c r="L418" s="13" t="s">
        <v>612</v>
      </c>
      <c r="M418" s="13">
        <v>4.0327106395129375E-2</v>
      </c>
      <c r="N418" s="13">
        <v>3.0104168097425232E-2</v>
      </c>
      <c r="O418" s="149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5"/>
    </row>
    <row r="419" spans="1:65">
      <c r="A419" s="29"/>
      <c r="B419" s="3" t="s">
        <v>260</v>
      </c>
      <c r="C419" s="28"/>
      <c r="D419" s="13">
        <v>5.994853251052823E-2</v>
      </c>
      <c r="E419" s="13">
        <v>-5.929567739690611E-2</v>
      </c>
      <c r="F419" s="13">
        <v>7.5655776044836864E-2</v>
      </c>
      <c r="G419" s="13">
        <v>-2.8380511865349067E-2</v>
      </c>
      <c r="H419" s="13">
        <v>5.994853251052823E-2</v>
      </c>
      <c r="I419" s="13">
        <v>2.4616914760177355E-2</v>
      </c>
      <c r="J419" s="13">
        <v>-5.929567739690611E-2</v>
      </c>
      <c r="K419" s="13" t="s">
        <v>612</v>
      </c>
      <c r="L419" s="13" t="s">
        <v>612</v>
      </c>
      <c r="M419" s="13">
        <v>-1.0714702990173519E-2</v>
      </c>
      <c r="N419" s="13">
        <v>2.9033366978971298E-2</v>
      </c>
      <c r="O419" s="149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A420" s="29"/>
      <c r="B420" s="45" t="s">
        <v>261</v>
      </c>
      <c r="C420" s="46"/>
      <c r="D420" s="44" t="s">
        <v>262</v>
      </c>
      <c r="E420" s="44">
        <v>0.86</v>
      </c>
      <c r="F420" s="44">
        <v>0.49</v>
      </c>
      <c r="G420" s="44" t="s">
        <v>262</v>
      </c>
      <c r="H420" s="44" t="s">
        <v>262</v>
      </c>
      <c r="I420" s="44">
        <v>0.02</v>
      </c>
      <c r="J420" s="44">
        <v>0.86</v>
      </c>
      <c r="K420" s="44">
        <v>16.22</v>
      </c>
      <c r="L420" s="44">
        <v>2.98</v>
      </c>
      <c r="M420" s="44">
        <v>0.38</v>
      </c>
      <c r="N420" s="44">
        <v>0.02</v>
      </c>
      <c r="O420" s="149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5"/>
    </row>
    <row r="421" spans="1:65">
      <c r="B421" s="30" t="s">
        <v>278</v>
      </c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BM421" s="55"/>
    </row>
    <row r="422" spans="1:65">
      <c r="BM422" s="55"/>
    </row>
    <row r="423" spans="1:65" ht="15">
      <c r="B423" s="8" t="s">
        <v>461</v>
      </c>
      <c r="BM423" s="27" t="s">
        <v>66</v>
      </c>
    </row>
    <row r="424" spans="1:65" ht="15">
      <c r="A424" s="24" t="s">
        <v>14</v>
      </c>
      <c r="B424" s="18" t="s">
        <v>111</v>
      </c>
      <c r="C424" s="15" t="s">
        <v>112</v>
      </c>
      <c r="D424" s="16" t="s">
        <v>222</v>
      </c>
      <c r="E424" s="17" t="s">
        <v>222</v>
      </c>
      <c r="F424" s="17" t="s">
        <v>222</v>
      </c>
      <c r="G424" s="17" t="s">
        <v>222</v>
      </c>
      <c r="H424" s="17" t="s">
        <v>222</v>
      </c>
      <c r="I424" s="17" t="s">
        <v>222</v>
      </c>
      <c r="J424" s="17" t="s">
        <v>222</v>
      </c>
      <c r="K424" s="17" t="s">
        <v>222</v>
      </c>
      <c r="L424" s="17" t="s">
        <v>222</v>
      </c>
      <c r="M424" s="149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1</v>
      </c>
    </row>
    <row r="425" spans="1:65">
      <c r="A425" s="29"/>
      <c r="B425" s="19" t="s">
        <v>223</v>
      </c>
      <c r="C425" s="9" t="s">
        <v>223</v>
      </c>
      <c r="D425" s="147" t="s">
        <v>225</v>
      </c>
      <c r="E425" s="148" t="s">
        <v>226</v>
      </c>
      <c r="F425" s="148" t="s">
        <v>229</v>
      </c>
      <c r="G425" s="148" t="s">
        <v>231</v>
      </c>
      <c r="H425" s="148" t="s">
        <v>235</v>
      </c>
      <c r="I425" s="148" t="s">
        <v>237</v>
      </c>
      <c r="J425" s="148" t="s">
        <v>242</v>
      </c>
      <c r="K425" s="148" t="s">
        <v>243</v>
      </c>
      <c r="L425" s="148" t="s">
        <v>244</v>
      </c>
      <c r="M425" s="149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 t="s">
        <v>3</v>
      </c>
    </row>
    <row r="426" spans="1:65">
      <c r="A426" s="29"/>
      <c r="B426" s="19"/>
      <c r="C426" s="9"/>
      <c r="D426" s="10" t="s">
        <v>268</v>
      </c>
      <c r="E426" s="11" t="s">
        <v>102</v>
      </c>
      <c r="F426" s="11" t="s">
        <v>268</v>
      </c>
      <c r="G426" s="11" t="s">
        <v>102</v>
      </c>
      <c r="H426" s="11" t="s">
        <v>102</v>
      </c>
      <c r="I426" s="11" t="s">
        <v>102</v>
      </c>
      <c r="J426" s="11" t="s">
        <v>102</v>
      </c>
      <c r="K426" s="11" t="s">
        <v>102</v>
      </c>
      <c r="L426" s="11" t="s">
        <v>102</v>
      </c>
      <c r="M426" s="149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>
        <v>2</v>
      </c>
    </row>
    <row r="427" spans="1:65">
      <c r="A427" s="29"/>
      <c r="B427" s="19"/>
      <c r="C427" s="9"/>
      <c r="D427" s="25"/>
      <c r="E427" s="25"/>
      <c r="F427" s="25"/>
      <c r="G427" s="25"/>
      <c r="H427" s="25"/>
      <c r="I427" s="25"/>
      <c r="J427" s="25"/>
      <c r="K427" s="25"/>
      <c r="L427" s="25"/>
      <c r="M427" s="149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7">
        <v>2</v>
      </c>
    </row>
    <row r="428" spans="1:65">
      <c r="A428" s="29"/>
      <c r="B428" s="18">
        <v>1</v>
      </c>
      <c r="C428" s="14">
        <v>1</v>
      </c>
      <c r="D428" s="21">
        <v>0.1</v>
      </c>
      <c r="E428" s="21" t="s">
        <v>97</v>
      </c>
      <c r="F428" s="21" t="s">
        <v>97</v>
      </c>
      <c r="G428" s="21">
        <v>0.1</v>
      </c>
      <c r="H428" s="21" t="s">
        <v>279</v>
      </c>
      <c r="I428" s="150">
        <v>0.2</v>
      </c>
      <c r="J428" s="21">
        <v>0.10414582248916693</v>
      </c>
      <c r="K428" s="21" t="s">
        <v>97</v>
      </c>
      <c r="L428" s="21" t="s">
        <v>97</v>
      </c>
      <c r="M428" s="149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7">
        <v>1</v>
      </c>
    </row>
    <row r="429" spans="1:65">
      <c r="A429" s="29"/>
      <c r="B429" s="19">
        <v>1</v>
      </c>
      <c r="C429" s="9">
        <v>2</v>
      </c>
      <c r="D429" s="11">
        <v>0.1</v>
      </c>
      <c r="E429" s="11" t="s">
        <v>97</v>
      </c>
      <c r="F429" s="11" t="s">
        <v>97</v>
      </c>
      <c r="G429" s="11" t="s">
        <v>108</v>
      </c>
      <c r="H429" s="11" t="s">
        <v>279</v>
      </c>
      <c r="I429" s="11">
        <v>0.1</v>
      </c>
      <c r="J429" s="11" t="s">
        <v>108</v>
      </c>
      <c r="K429" s="11" t="s">
        <v>97</v>
      </c>
      <c r="L429" s="11" t="s">
        <v>97</v>
      </c>
      <c r="M429" s="149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7" t="e">
        <v>#N/A</v>
      </c>
    </row>
    <row r="430" spans="1:65">
      <c r="A430" s="29"/>
      <c r="B430" s="19">
        <v>1</v>
      </c>
      <c r="C430" s="9">
        <v>3</v>
      </c>
      <c r="D430" s="11">
        <v>0.1</v>
      </c>
      <c r="E430" s="11" t="s">
        <v>97</v>
      </c>
      <c r="F430" s="11" t="s">
        <v>97</v>
      </c>
      <c r="G430" s="11" t="s">
        <v>108</v>
      </c>
      <c r="H430" s="11" t="s">
        <v>279</v>
      </c>
      <c r="I430" s="11">
        <v>0.1</v>
      </c>
      <c r="J430" s="11">
        <v>0.10605531477573235</v>
      </c>
      <c r="K430" s="11" t="s">
        <v>97</v>
      </c>
      <c r="L430" s="11" t="s">
        <v>97</v>
      </c>
      <c r="M430" s="149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7">
        <v>16</v>
      </c>
    </row>
    <row r="431" spans="1:65">
      <c r="A431" s="29"/>
      <c r="B431" s="19">
        <v>1</v>
      </c>
      <c r="C431" s="9">
        <v>4</v>
      </c>
      <c r="D431" s="11">
        <v>0.1</v>
      </c>
      <c r="E431" s="11" t="s">
        <v>97</v>
      </c>
      <c r="F431" s="11" t="s">
        <v>97</v>
      </c>
      <c r="G431" s="11" t="s">
        <v>108</v>
      </c>
      <c r="H431" s="11" t="s">
        <v>279</v>
      </c>
      <c r="I431" s="11">
        <v>0.1</v>
      </c>
      <c r="J431" s="11">
        <v>0.12544181585675127</v>
      </c>
      <c r="K431" s="11" t="s">
        <v>97</v>
      </c>
      <c r="L431" s="11" t="s">
        <v>97</v>
      </c>
      <c r="M431" s="149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7" t="s">
        <v>97</v>
      </c>
    </row>
    <row r="432" spans="1:65">
      <c r="A432" s="29"/>
      <c r="B432" s="19">
        <v>1</v>
      </c>
      <c r="C432" s="9">
        <v>5</v>
      </c>
      <c r="D432" s="11">
        <v>0.1</v>
      </c>
      <c r="E432" s="11" t="s">
        <v>97</v>
      </c>
      <c r="F432" s="11" t="s">
        <v>97</v>
      </c>
      <c r="G432" s="11" t="s">
        <v>108</v>
      </c>
      <c r="H432" s="11" t="s">
        <v>279</v>
      </c>
      <c r="I432" s="11">
        <v>0.1</v>
      </c>
      <c r="J432" s="11">
        <v>0.12290216771714198</v>
      </c>
      <c r="K432" s="11" t="s">
        <v>97</v>
      </c>
      <c r="L432" s="11" t="s">
        <v>97</v>
      </c>
      <c r="M432" s="149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27">
        <v>34</v>
      </c>
    </row>
    <row r="433" spans="1:65">
      <c r="A433" s="29"/>
      <c r="B433" s="19">
        <v>1</v>
      </c>
      <c r="C433" s="9">
        <v>6</v>
      </c>
      <c r="D433" s="11">
        <v>0.1</v>
      </c>
      <c r="E433" s="11" t="s">
        <v>97</v>
      </c>
      <c r="F433" s="11" t="s">
        <v>97</v>
      </c>
      <c r="G433" s="11">
        <v>0.1</v>
      </c>
      <c r="H433" s="11" t="s">
        <v>279</v>
      </c>
      <c r="I433" s="11">
        <v>0.1</v>
      </c>
      <c r="J433" s="11" t="s">
        <v>108</v>
      </c>
      <c r="K433" s="11" t="s">
        <v>97</v>
      </c>
      <c r="L433" s="11" t="s">
        <v>97</v>
      </c>
      <c r="M433" s="149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29"/>
      <c r="B434" s="20" t="s">
        <v>257</v>
      </c>
      <c r="C434" s="12"/>
      <c r="D434" s="22">
        <v>9.9999999999999992E-2</v>
      </c>
      <c r="E434" s="22" t="s">
        <v>612</v>
      </c>
      <c r="F434" s="22" t="s">
        <v>612</v>
      </c>
      <c r="G434" s="22">
        <v>0.1</v>
      </c>
      <c r="H434" s="22" t="s">
        <v>612</v>
      </c>
      <c r="I434" s="22">
        <v>0.11666666666666665</v>
      </c>
      <c r="J434" s="22">
        <v>0.11463628020969813</v>
      </c>
      <c r="K434" s="22" t="s">
        <v>612</v>
      </c>
      <c r="L434" s="22" t="s">
        <v>612</v>
      </c>
      <c r="M434" s="149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29"/>
      <c r="B435" s="3" t="s">
        <v>258</v>
      </c>
      <c r="C435" s="28"/>
      <c r="D435" s="11">
        <v>0.1</v>
      </c>
      <c r="E435" s="11" t="s">
        <v>612</v>
      </c>
      <c r="F435" s="11" t="s">
        <v>612</v>
      </c>
      <c r="G435" s="11">
        <v>0.1</v>
      </c>
      <c r="H435" s="11" t="s">
        <v>612</v>
      </c>
      <c r="I435" s="11">
        <v>0.1</v>
      </c>
      <c r="J435" s="11">
        <v>0.11447874124643717</v>
      </c>
      <c r="K435" s="11" t="s">
        <v>612</v>
      </c>
      <c r="L435" s="11" t="s">
        <v>612</v>
      </c>
      <c r="M435" s="149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29"/>
      <c r="B436" s="3" t="s">
        <v>259</v>
      </c>
      <c r="C436" s="28"/>
      <c r="D436" s="23">
        <v>1.5202354861220293E-17</v>
      </c>
      <c r="E436" s="23" t="s">
        <v>612</v>
      </c>
      <c r="F436" s="23" t="s">
        <v>612</v>
      </c>
      <c r="G436" s="23">
        <v>0</v>
      </c>
      <c r="H436" s="23" t="s">
        <v>612</v>
      </c>
      <c r="I436" s="23">
        <v>4.0824829046386402E-2</v>
      </c>
      <c r="J436" s="23">
        <v>1.1087036993273128E-2</v>
      </c>
      <c r="K436" s="23" t="s">
        <v>612</v>
      </c>
      <c r="L436" s="23" t="s">
        <v>612</v>
      </c>
      <c r="M436" s="149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29"/>
      <c r="B437" s="3" t="s">
        <v>86</v>
      </c>
      <c r="C437" s="28"/>
      <c r="D437" s="13">
        <v>1.5202354861220294E-16</v>
      </c>
      <c r="E437" s="13" t="s">
        <v>612</v>
      </c>
      <c r="F437" s="13" t="s">
        <v>612</v>
      </c>
      <c r="G437" s="13">
        <v>0</v>
      </c>
      <c r="H437" s="13" t="s">
        <v>612</v>
      </c>
      <c r="I437" s="13">
        <v>0.34992710611188349</v>
      </c>
      <c r="J437" s="13">
        <v>9.6714905377182456E-2</v>
      </c>
      <c r="K437" s="13" t="s">
        <v>612</v>
      </c>
      <c r="L437" s="13" t="s">
        <v>612</v>
      </c>
      <c r="M437" s="149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A438" s="29"/>
      <c r="B438" s="3" t="s">
        <v>260</v>
      </c>
      <c r="C438" s="28"/>
      <c r="D438" s="13" t="s">
        <v>612</v>
      </c>
      <c r="E438" s="13" t="s">
        <v>612</v>
      </c>
      <c r="F438" s="13" t="s">
        <v>612</v>
      </c>
      <c r="G438" s="13" t="s">
        <v>612</v>
      </c>
      <c r="H438" s="13" t="s">
        <v>612</v>
      </c>
      <c r="I438" s="13" t="s">
        <v>612</v>
      </c>
      <c r="J438" s="13" t="s">
        <v>612</v>
      </c>
      <c r="K438" s="13" t="s">
        <v>612</v>
      </c>
      <c r="L438" s="13" t="s">
        <v>612</v>
      </c>
      <c r="M438" s="149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5"/>
    </row>
    <row r="439" spans="1:65">
      <c r="A439" s="29"/>
      <c r="B439" s="45" t="s">
        <v>261</v>
      </c>
      <c r="C439" s="46"/>
      <c r="D439" s="44" t="s">
        <v>262</v>
      </c>
      <c r="E439" s="44" t="s">
        <v>262</v>
      </c>
      <c r="F439" s="44" t="s">
        <v>262</v>
      </c>
      <c r="G439" s="44" t="s">
        <v>262</v>
      </c>
      <c r="H439" s="44" t="s">
        <v>262</v>
      </c>
      <c r="I439" s="44" t="s">
        <v>262</v>
      </c>
      <c r="J439" s="44" t="s">
        <v>262</v>
      </c>
      <c r="K439" s="44" t="s">
        <v>262</v>
      </c>
      <c r="L439" s="44" t="s">
        <v>262</v>
      </c>
      <c r="M439" s="149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55"/>
    </row>
    <row r="440" spans="1:65">
      <c r="B440" s="3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BM440" s="55"/>
    </row>
    <row r="441" spans="1:65" ht="15">
      <c r="B441" s="8" t="s">
        <v>462</v>
      </c>
      <c r="BM441" s="27" t="s">
        <v>66</v>
      </c>
    </row>
    <row r="442" spans="1:65" ht="15">
      <c r="A442" s="24" t="s">
        <v>54</v>
      </c>
      <c r="B442" s="18" t="s">
        <v>111</v>
      </c>
      <c r="C442" s="15" t="s">
        <v>112</v>
      </c>
      <c r="D442" s="16" t="s">
        <v>222</v>
      </c>
      <c r="E442" s="17" t="s">
        <v>222</v>
      </c>
      <c r="F442" s="17" t="s">
        <v>222</v>
      </c>
      <c r="G442" s="17" t="s">
        <v>222</v>
      </c>
      <c r="H442" s="17" t="s">
        <v>222</v>
      </c>
      <c r="I442" s="17" t="s">
        <v>222</v>
      </c>
      <c r="J442" s="17" t="s">
        <v>222</v>
      </c>
      <c r="K442" s="17" t="s">
        <v>222</v>
      </c>
      <c r="L442" s="17" t="s">
        <v>222</v>
      </c>
      <c r="M442" s="17" t="s">
        <v>222</v>
      </c>
      <c r="N442" s="17" t="s">
        <v>222</v>
      </c>
      <c r="O442" s="17" t="s">
        <v>222</v>
      </c>
      <c r="P442" s="17" t="s">
        <v>222</v>
      </c>
      <c r="Q442" s="17" t="s">
        <v>222</v>
      </c>
      <c r="R442" s="17" t="s">
        <v>222</v>
      </c>
      <c r="S442" s="17" t="s">
        <v>222</v>
      </c>
      <c r="T442" s="149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>
        <v>1</v>
      </c>
    </row>
    <row r="443" spans="1:65">
      <c r="A443" s="29"/>
      <c r="B443" s="19" t="s">
        <v>223</v>
      </c>
      <c r="C443" s="9" t="s">
        <v>223</v>
      </c>
      <c r="D443" s="147" t="s">
        <v>225</v>
      </c>
      <c r="E443" s="148" t="s">
        <v>226</v>
      </c>
      <c r="F443" s="148" t="s">
        <v>227</v>
      </c>
      <c r="G443" s="148" t="s">
        <v>228</v>
      </c>
      <c r="H443" s="148" t="s">
        <v>229</v>
      </c>
      <c r="I443" s="148" t="s">
        <v>230</v>
      </c>
      <c r="J443" s="148" t="s">
        <v>234</v>
      </c>
      <c r="K443" s="148" t="s">
        <v>235</v>
      </c>
      <c r="L443" s="148" t="s">
        <v>236</v>
      </c>
      <c r="M443" s="148" t="s">
        <v>263</v>
      </c>
      <c r="N443" s="148" t="s">
        <v>237</v>
      </c>
      <c r="O443" s="148" t="s">
        <v>238</v>
      </c>
      <c r="P443" s="148" t="s">
        <v>240</v>
      </c>
      <c r="Q443" s="148" t="s">
        <v>242</v>
      </c>
      <c r="R443" s="148" t="s">
        <v>243</v>
      </c>
      <c r="S443" s="148" t="s">
        <v>244</v>
      </c>
      <c r="T443" s="149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 t="s">
        <v>1</v>
      </c>
    </row>
    <row r="444" spans="1:65">
      <c r="A444" s="29"/>
      <c r="B444" s="19"/>
      <c r="C444" s="9"/>
      <c r="D444" s="10" t="s">
        <v>268</v>
      </c>
      <c r="E444" s="11" t="s">
        <v>102</v>
      </c>
      <c r="F444" s="11" t="s">
        <v>103</v>
      </c>
      <c r="G444" s="11" t="s">
        <v>103</v>
      </c>
      <c r="H444" s="11" t="s">
        <v>268</v>
      </c>
      <c r="I444" s="11" t="s">
        <v>103</v>
      </c>
      <c r="J444" s="11" t="s">
        <v>103</v>
      </c>
      <c r="K444" s="11" t="s">
        <v>102</v>
      </c>
      <c r="L444" s="11" t="s">
        <v>103</v>
      </c>
      <c r="M444" s="11" t="s">
        <v>103</v>
      </c>
      <c r="N444" s="11" t="s">
        <v>103</v>
      </c>
      <c r="O444" s="11" t="s">
        <v>103</v>
      </c>
      <c r="P444" s="11" t="s">
        <v>100</v>
      </c>
      <c r="Q444" s="11" t="s">
        <v>103</v>
      </c>
      <c r="R444" s="11" t="s">
        <v>102</v>
      </c>
      <c r="S444" s="11" t="s">
        <v>103</v>
      </c>
      <c r="T444" s="149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2</v>
      </c>
    </row>
    <row r="445" spans="1:65">
      <c r="A445" s="29"/>
      <c r="B445" s="19"/>
      <c r="C445" s="9"/>
      <c r="D445" s="25"/>
      <c r="E445" s="25"/>
      <c r="F445" s="25"/>
      <c r="G445" s="25"/>
      <c r="H445" s="25"/>
      <c r="I445" s="25"/>
      <c r="J445" s="25"/>
      <c r="K445" s="25"/>
      <c r="L445" s="25"/>
      <c r="M445" s="25"/>
      <c r="N445" s="25"/>
      <c r="O445" s="25"/>
      <c r="P445" s="25"/>
      <c r="Q445" s="25"/>
      <c r="R445" s="25"/>
      <c r="S445" s="25"/>
      <c r="T445" s="149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7">
        <v>3</v>
      </c>
    </row>
    <row r="446" spans="1:65">
      <c r="A446" s="29"/>
      <c r="B446" s="18">
        <v>1</v>
      </c>
      <c r="C446" s="14">
        <v>1</v>
      </c>
      <c r="D446" s="21">
        <v>2.15</v>
      </c>
      <c r="E446" s="21">
        <v>2.2400000000000002</v>
      </c>
      <c r="F446" s="21">
        <v>2.2260783333333332</v>
      </c>
      <c r="G446" s="21">
        <v>2.1711719999999999</v>
      </c>
      <c r="H446" s="21">
        <v>2.2000000000000002</v>
      </c>
      <c r="I446" s="21">
        <v>2.2000000000000002</v>
      </c>
      <c r="J446" s="21">
        <v>2.133</v>
      </c>
      <c r="K446" s="21">
        <v>2.21</v>
      </c>
      <c r="L446" s="143">
        <v>2.4489999999999998</v>
      </c>
      <c r="M446" s="21">
        <v>2.2330000000000001</v>
      </c>
      <c r="N446" s="21">
        <v>2.19</v>
      </c>
      <c r="O446" s="21">
        <v>2.1683999999999997</v>
      </c>
      <c r="P446" s="21">
        <v>2.3252787719635561</v>
      </c>
      <c r="Q446" s="21">
        <v>2.1274410715495975</v>
      </c>
      <c r="R446" s="21">
        <v>2.1104000000000003</v>
      </c>
      <c r="S446" s="21">
        <v>2.2999999999999998</v>
      </c>
      <c r="T446" s="149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7">
        <v>1</v>
      </c>
    </row>
    <row r="447" spans="1:65">
      <c r="A447" s="29"/>
      <c r="B447" s="19">
        <v>1</v>
      </c>
      <c r="C447" s="9">
        <v>2</v>
      </c>
      <c r="D447" s="11">
        <v>2.16</v>
      </c>
      <c r="E447" s="11">
        <v>2.1800000000000002</v>
      </c>
      <c r="F447" s="11">
        <v>2.1987593333333333</v>
      </c>
      <c r="G447" s="11">
        <v>2.168622</v>
      </c>
      <c r="H447" s="11">
        <v>2.2000000000000002</v>
      </c>
      <c r="I447" s="145">
        <v>2.5</v>
      </c>
      <c r="J447" s="11">
        <v>2.15</v>
      </c>
      <c r="K447" s="11">
        <v>2.2000000000000002</v>
      </c>
      <c r="L447" s="144">
        <v>2.4900000000000002</v>
      </c>
      <c r="M447" s="11">
        <v>2.2410000000000001</v>
      </c>
      <c r="N447" s="11">
        <v>2.19</v>
      </c>
      <c r="O447" s="11">
        <v>2.0907999999999998</v>
      </c>
      <c r="P447" s="11">
        <v>2.3919284953463888</v>
      </c>
      <c r="Q447" s="11">
        <v>2.1374097249974371</v>
      </c>
      <c r="R447" s="11">
        <v>2.1358999999999999</v>
      </c>
      <c r="S447" s="11">
        <v>2.2999999999999998</v>
      </c>
      <c r="T447" s="149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7" t="e">
        <v>#N/A</v>
      </c>
    </row>
    <row r="448" spans="1:65">
      <c r="A448" s="29"/>
      <c r="B448" s="19">
        <v>1</v>
      </c>
      <c r="C448" s="9">
        <v>3</v>
      </c>
      <c r="D448" s="11">
        <v>2.15</v>
      </c>
      <c r="E448" s="11">
        <v>2.19</v>
      </c>
      <c r="F448" s="11">
        <v>2.3014173333333332</v>
      </c>
      <c r="G448" s="11">
        <v>2.1719880000000003</v>
      </c>
      <c r="H448" s="11">
        <v>2.2000000000000002</v>
      </c>
      <c r="I448" s="145">
        <v>2.5</v>
      </c>
      <c r="J448" s="11">
        <v>2.125</v>
      </c>
      <c r="K448" s="11">
        <v>2.21</v>
      </c>
      <c r="L448" s="144">
        <v>2.5150000000000001</v>
      </c>
      <c r="M448" s="11">
        <v>2.25</v>
      </c>
      <c r="N448" s="11">
        <v>2.2000000000000002</v>
      </c>
      <c r="O448" s="11">
        <v>2.1496999999999997</v>
      </c>
      <c r="P448" s="11">
        <v>2.2351569290540549</v>
      </c>
      <c r="Q448" s="11">
        <v>2.2105665708455957</v>
      </c>
      <c r="R448" s="11">
        <v>2.1174999999999997</v>
      </c>
      <c r="S448" s="11">
        <v>2.2000000000000002</v>
      </c>
      <c r="T448" s="149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7">
        <v>16</v>
      </c>
    </row>
    <row r="449" spans="1:65">
      <c r="A449" s="29"/>
      <c r="B449" s="19">
        <v>1</v>
      </c>
      <c r="C449" s="9">
        <v>4</v>
      </c>
      <c r="D449" s="11">
        <v>2.15</v>
      </c>
      <c r="E449" s="11">
        <v>2.17</v>
      </c>
      <c r="F449" s="11">
        <v>2.1908583333333302</v>
      </c>
      <c r="G449" s="11">
        <v>2.1990180000000001</v>
      </c>
      <c r="H449" s="11">
        <v>2.2000000000000002</v>
      </c>
      <c r="I449" s="11">
        <v>2.1</v>
      </c>
      <c r="J449" s="11">
        <v>2.15</v>
      </c>
      <c r="K449" s="11">
        <v>2.15</v>
      </c>
      <c r="L449" s="144">
        <v>2.4489999999999998</v>
      </c>
      <c r="M449" s="11">
        <v>2.2330000000000001</v>
      </c>
      <c r="N449" s="11">
        <v>2.2200000000000002</v>
      </c>
      <c r="O449" s="11">
        <v>2.1038000000000001</v>
      </c>
      <c r="P449" s="11">
        <v>2.3213000459219959</v>
      </c>
      <c r="Q449" s="11">
        <v>2.119982973723054</v>
      </c>
      <c r="R449" s="11">
        <v>2.1180999999999996</v>
      </c>
      <c r="S449" s="11">
        <v>2.2000000000000002</v>
      </c>
      <c r="T449" s="149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27">
        <v>2.1992691227555374</v>
      </c>
    </row>
    <row r="450" spans="1:65">
      <c r="A450" s="29"/>
      <c r="B450" s="19">
        <v>1</v>
      </c>
      <c r="C450" s="9">
        <v>5</v>
      </c>
      <c r="D450" s="11">
        <v>2.1399999999999997</v>
      </c>
      <c r="E450" s="11">
        <v>2.29</v>
      </c>
      <c r="F450" s="11">
        <v>2.2880323333333301</v>
      </c>
      <c r="G450" s="11">
        <v>2.2067700000000001</v>
      </c>
      <c r="H450" s="11">
        <v>2.2000000000000002</v>
      </c>
      <c r="I450" s="11">
        <v>2.2999999999999998</v>
      </c>
      <c r="J450" s="11">
        <v>2.2080000000000002</v>
      </c>
      <c r="K450" s="11">
        <v>2.19</v>
      </c>
      <c r="L450" s="144">
        <v>2.4159999999999999</v>
      </c>
      <c r="M450" s="11">
        <v>2.2330000000000001</v>
      </c>
      <c r="N450" s="11">
        <v>2.2200000000000002</v>
      </c>
      <c r="O450" s="11">
        <v>2.1374</v>
      </c>
      <c r="P450" s="11">
        <v>2.4341924729209561</v>
      </c>
      <c r="Q450" s="11">
        <v>2.1996460786659249</v>
      </c>
      <c r="R450" s="11">
        <v>2.1762000000000001</v>
      </c>
      <c r="S450" s="11">
        <v>2.2000000000000002</v>
      </c>
      <c r="T450" s="149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7">
        <v>35</v>
      </c>
    </row>
    <row r="451" spans="1:65">
      <c r="A451" s="29"/>
      <c r="B451" s="19">
        <v>1</v>
      </c>
      <c r="C451" s="9">
        <v>6</v>
      </c>
      <c r="D451" s="11">
        <v>2.17</v>
      </c>
      <c r="E451" s="11">
        <v>2.3199999999999998</v>
      </c>
      <c r="F451" s="11">
        <v>2.2131813333333334</v>
      </c>
      <c r="G451" s="11">
        <v>2.2041180000000002</v>
      </c>
      <c r="H451" s="11">
        <v>2.2000000000000002</v>
      </c>
      <c r="I451" s="11">
        <v>2.2999999999999998</v>
      </c>
      <c r="J451" s="11">
        <v>2.1419999999999999</v>
      </c>
      <c r="K451" s="11">
        <v>2.13</v>
      </c>
      <c r="L451" s="144">
        <v>2.4489999999999998</v>
      </c>
      <c r="M451" s="11">
        <v>2.2170000000000001</v>
      </c>
      <c r="N451" s="11">
        <v>2.1800000000000002</v>
      </c>
      <c r="O451" s="11">
        <v>2.1132999999999997</v>
      </c>
      <c r="P451" s="11">
        <v>2.2660274506408133</v>
      </c>
      <c r="Q451" s="11">
        <v>2.0828859886847808</v>
      </c>
      <c r="R451" s="11">
        <v>2.1551</v>
      </c>
      <c r="S451" s="11">
        <v>2.2999999999999998</v>
      </c>
      <c r="T451" s="149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5"/>
    </row>
    <row r="452" spans="1:65">
      <c r="A452" s="29"/>
      <c r="B452" s="20" t="s">
        <v>257</v>
      </c>
      <c r="C452" s="12"/>
      <c r="D452" s="22">
        <v>2.1533333333333333</v>
      </c>
      <c r="E452" s="22">
        <v>2.2316666666666669</v>
      </c>
      <c r="F452" s="22">
        <v>2.2363878333333322</v>
      </c>
      <c r="G452" s="22">
        <v>2.1869480000000006</v>
      </c>
      <c r="H452" s="22">
        <v>2.1999999999999997</v>
      </c>
      <c r="I452" s="22">
        <v>2.3166666666666669</v>
      </c>
      <c r="J452" s="22">
        <v>2.1513333333333331</v>
      </c>
      <c r="K452" s="22">
        <v>2.1816666666666666</v>
      </c>
      <c r="L452" s="22">
        <v>2.4613333333333336</v>
      </c>
      <c r="M452" s="22">
        <v>2.2345000000000002</v>
      </c>
      <c r="N452" s="22">
        <v>2.2000000000000002</v>
      </c>
      <c r="O452" s="22">
        <v>2.1272333333333329</v>
      </c>
      <c r="P452" s="22">
        <v>2.3289806943079605</v>
      </c>
      <c r="Q452" s="22">
        <v>2.146322068077732</v>
      </c>
      <c r="R452" s="22">
        <v>2.1355333333333331</v>
      </c>
      <c r="S452" s="22">
        <v>2.25</v>
      </c>
      <c r="T452" s="149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5"/>
    </row>
    <row r="453" spans="1:65">
      <c r="A453" s="29"/>
      <c r="B453" s="3" t="s">
        <v>258</v>
      </c>
      <c r="C453" s="28"/>
      <c r="D453" s="11">
        <v>2.15</v>
      </c>
      <c r="E453" s="11">
        <v>2.2149999999999999</v>
      </c>
      <c r="F453" s="11">
        <v>2.2196298333333333</v>
      </c>
      <c r="G453" s="11">
        <v>2.1855030000000002</v>
      </c>
      <c r="H453" s="11">
        <v>2.2000000000000002</v>
      </c>
      <c r="I453" s="11">
        <v>2.2999999999999998</v>
      </c>
      <c r="J453" s="11">
        <v>2.1459999999999999</v>
      </c>
      <c r="K453" s="11">
        <v>2.1950000000000003</v>
      </c>
      <c r="L453" s="11">
        <v>2.4489999999999998</v>
      </c>
      <c r="M453" s="11">
        <v>2.2330000000000001</v>
      </c>
      <c r="N453" s="11">
        <v>2.1950000000000003</v>
      </c>
      <c r="O453" s="11">
        <v>2.1253500000000001</v>
      </c>
      <c r="P453" s="11">
        <v>2.323289408942776</v>
      </c>
      <c r="Q453" s="11">
        <v>2.1324253982735173</v>
      </c>
      <c r="R453" s="11">
        <v>2.1269999999999998</v>
      </c>
      <c r="S453" s="11">
        <v>2.25</v>
      </c>
      <c r="T453" s="149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5"/>
    </row>
    <row r="454" spans="1:65">
      <c r="A454" s="29"/>
      <c r="B454" s="3" t="s">
        <v>259</v>
      </c>
      <c r="C454" s="28"/>
      <c r="D454" s="23">
        <v>1.0327955589886539E-2</v>
      </c>
      <c r="E454" s="23">
        <v>6.2423286253341884E-2</v>
      </c>
      <c r="F454" s="23">
        <v>4.6967344113756179E-2</v>
      </c>
      <c r="G454" s="23">
        <v>1.8121432261275657E-2</v>
      </c>
      <c r="H454" s="23">
        <v>4.8647535555904937E-16</v>
      </c>
      <c r="I454" s="23">
        <v>0.16020819787597218</v>
      </c>
      <c r="J454" s="23">
        <v>2.9432408441489651E-2</v>
      </c>
      <c r="K454" s="23">
        <v>3.3714487489307471E-2</v>
      </c>
      <c r="L454" s="23">
        <v>3.5251477510406221E-2</v>
      </c>
      <c r="M454" s="23">
        <v>1.091329464460662E-2</v>
      </c>
      <c r="N454" s="23">
        <v>1.6733200530681579E-2</v>
      </c>
      <c r="O454" s="23">
        <v>2.9575169765643988E-2</v>
      </c>
      <c r="P454" s="23">
        <v>7.4660096996711112E-2</v>
      </c>
      <c r="Q454" s="23">
        <v>4.9243501480600464E-2</v>
      </c>
      <c r="R454" s="23">
        <v>2.5681017633004163E-2</v>
      </c>
      <c r="S454" s="23">
        <v>5.4772255750516412E-2</v>
      </c>
      <c r="T454" s="199"/>
      <c r="U454" s="200"/>
      <c r="V454" s="200"/>
      <c r="W454" s="200"/>
      <c r="X454" s="200"/>
      <c r="Y454" s="200"/>
      <c r="Z454" s="200"/>
      <c r="AA454" s="200"/>
      <c r="AB454" s="200"/>
      <c r="AC454" s="200"/>
      <c r="AD454" s="200"/>
      <c r="AE454" s="200"/>
      <c r="AF454" s="200"/>
      <c r="AG454" s="200"/>
      <c r="AH454" s="200"/>
      <c r="AI454" s="200"/>
      <c r="AJ454" s="200"/>
      <c r="AK454" s="200"/>
      <c r="AL454" s="200"/>
      <c r="AM454" s="200"/>
      <c r="AN454" s="200"/>
      <c r="AO454" s="200"/>
      <c r="AP454" s="200"/>
      <c r="AQ454" s="200"/>
      <c r="AR454" s="200"/>
      <c r="AS454" s="200"/>
      <c r="AT454" s="200"/>
      <c r="AU454" s="200"/>
      <c r="AV454" s="200"/>
      <c r="AW454" s="200"/>
      <c r="AX454" s="200"/>
      <c r="AY454" s="200"/>
      <c r="AZ454" s="200"/>
      <c r="BA454" s="200"/>
      <c r="BB454" s="200"/>
      <c r="BC454" s="200"/>
      <c r="BD454" s="200"/>
      <c r="BE454" s="200"/>
      <c r="BF454" s="200"/>
      <c r="BG454" s="200"/>
      <c r="BH454" s="200"/>
      <c r="BI454" s="200"/>
      <c r="BJ454" s="200"/>
      <c r="BK454" s="200"/>
      <c r="BL454" s="200"/>
      <c r="BM454" s="56"/>
    </row>
    <row r="455" spans="1:65">
      <c r="A455" s="29"/>
      <c r="B455" s="3" t="s">
        <v>86</v>
      </c>
      <c r="C455" s="28"/>
      <c r="D455" s="13">
        <v>4.7962642058296621E-3</v>
      </c>
      <c r="E455" s="13">
        <v>2.7971599516060586E-2</v>
      </c>
      <c r="F455" s="13">
        <v>2.100143070611837E-2</v>
      </c>
      <c r="G455" s="13">
        <v>8.2861742763319715E-3</v>
      </c>
      <c r="H455" s="13">
        <v>2.2112516161774974E-16</v>
      </c>
      <c r="I455" s="13">
        <v>6.9154617788189418E-2</v>
      </c>
      <c r="J455" s="13">
        <v>1.3681007952350319E-2</v>
      </c>
      <c r="K455" s="13">
        <v>1.5453546595557283E-2</v>
      </c>
      <c r="L455" s="13">
        <v>1.432210624745648E-2</v>
      </c>
      <c r="M455" s="13">
        <v>4.8839984983694877E-3</v>
      </c>
      <c r="N455" s="13">
        <v>7.6060002412188989E-3</v>
      </c>
      <c r="O455" s="13">
        <v>1.3903115047233806E-2</v>
      </c>
      <c r="P455" s="13">
        <v>3.2056984061388197E-2</v>
      </c>
      <c r="Q455" s="13">
        <v>2.294320233342401E-2</v>
      </c>
      <c r="R455" s="13">
        <v>1.2025575640591344E-2</v>
      </c>
      <c r="S455" s="13">
        <v>2.4343224778007294E-2</v>
      </c>
      <c r="T455" s="149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5"/>
    </row>
    <row r="456" spans="1:65">
      <c r="A456" s="29"/>
      <c r="B456" s="3" t="s">
        <v>260</v>
      </c>
      <c r="C456" s="28"/>
      <c r="D456" s="13">
        <v>-2.0886843245745967E-2</v>
      </c>
      <c r="E456" s="13">
        <v>1.4731050227512643E-2</v>
      </c>
      <c r="F456" s="13">
        <v>1.6877748245420543E-2</v>
      </c>
      <c r="G456" s="13">
        <v>-5.602371546097662E-3</v>
      </c>
      <c r="H456" s="13">
        <v>3.32327334067406E-4</v>
      </c>
      <c r="I456" s="13">
        <v>5.3380253783601672E-2</v>
      </c>
      <c r="J456" s="13">
        <v>-2.1796236270595237E-2</v>
      </c>
      <c r="K456" s="13">
        <v>-8.0037753937163281E-3</v>
      </c>
      <c r="L456" s="13">
        <v>0.11915968258102372</v>
      </c>
      <c r="M456" s="13">
        <v>1.6019357012715618E-2</v>
      </c>
      <c r="N456" s="13">
        <v>3.3232733406762804E-4</v>
      </c>
      <c r="O456" s="13">
        <v>-3.2754422220027557E-2</v>
      </c>
      <c r="P456" s="13">
        <v>5.8979399205997707E-2</v>
      </c>
      <c r="Q456" s="13">
        <v>-2.4074841105151457E-2</v>
      </c>
      <c r="R456" s="13">
        <v>-2.898044116690357E-2</v>
      </c>
      <c r="S456" s="13">
        <v>2.3067152955296377E-2</v>
      </c>
      <c r="T456" s="149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5"/>
    </row>
    <row r="457" spans="1:65">
      <c r="A457" s="29"/>
      <c r="B457" s="45" t="s">
        <v>261</v>
      </c>
      <c r="C457" s="46"/>
      <c r="D457" s="44">
        <v>0.66</v>
      </c>
      <c r="E457" s="44">
        <v>0.45</v>
      </c>
      <c r="F457" s="44">
        <v>0.52</v>
      </c>
      <c r="G457" s="44">
        <v>0.18</v>
      </c>
      <c r="H457" s="44">
        <v>0</v>
      </c>
      <c r="I457" s="44">
        <v>1.65</v>
      </c>
      <c r="J457" s="44">
        <v>0.69</v>
      </c>
      <c r="K457" s="44">
        <v>0.26</v>
      </c>
      <c r="L457" s="44">
        <v>3.7</v>
      </c>
      <c r="M457" s="44">
        <v>0.49</v>
      </c>
      <c r="N457" s="44">
        <v>0</v>
      </c>
      <c r="O457" s="44">
        <v>1.03</v>
      </c>
      <c r="P457" s="44">
        <v>1.83</v>
      </c>
      <c r="Q457" s="44">
        <v>0.76</v>
      </c>
      <c r="R457" s="44">
        <v>0.91</v>
      </c>
      <c r="S457" s="44">
        <v>0.71</v>
      </c>
      <c r="T457" s="149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55"/>
    </row>
    <row r="458" spans="1:65">
      <c r="B458" s="3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BM458" s="55"/>
    </row>
    <row r="459" spans="1:65" ht="15">
      <c r="B459" s="8" t="s">
        <v>463</v>
      </c>
      <c r="BM459" s="27" t="s">
        <v>66</v>
      </c>
    </row>
    <row r="460" spans="1:65" ht="15">
      <c r="A460" s="24" t="s">
        <v>17</v>
      </c>
      <c r="B460" s="18" t="s">
        <v>111</v>
      </c>
      <c r="C460" s="15" t="s">
        <v>112</v>
      </c>
      <c r="D460" s="16" t="s">
        <v>222</v>
      </c>
      <c r="E460" s="17" t="s">
        <v>222</v>
      </c>
      <c r="F460" s="17" t="s">
        <v>222</v>
      </c>
      <c r="G460" s="17" t="s">
        <v>222</v>
      </c>
      <c r="H460" s="17" t="s">
        <v>222</v>
      </c>
      <c r="I460" s="17" t="s">
        <v>222</v>
      </c>
      <c r="J460" s="17" t="s">
        <v>222</v>
      </c>
      <c r="K460" s="17" t="s">
        <v>222</v>
      </c>
      <c r="L460" s="17" t="s">
        <v>222</v>
      </c>
      <c r="M460" s="17" t="s">
        <v>222</v>
      </c>
      <c r="N460" s="17" t="s">
        <v>222</v>
      </c>
      <c r="O460" s="17" t="s">
        <v>222</v>
      </c>
      <c r="P460" s="149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7">
        <v>1</v>
      </c>
    </row>
    <row r="461" spans="1:65">
      <c r="A461" s="29"/>
      <c r="B461" s="19" t="s">
        <v>223</v>
      </c>
      <c r="C461" s="9" t="s">
        <v>223</v>
      </c>
      <c r="D461" s="147" t="s">
        <v>225</v>
      </c>
      <c r="E461" s="148" t="s">
        <v>226</v>
      </c>
      <c r="F461" s="148" t="s">
        <v>227</v>
      </c>
      <c r="G461" s="148" t="s">
        <v>228</v>
      </c>
      <c r="H461" s="148" t="s">
        <v>229</v>
      </c>
      <c r="I461" s="148" t="s">
        <v>231</v>
      </c>
      <c r="J461" s="148" t="s">
        <v>233</v>
      </c>
      <c r="K461" s="148" t="s">
        <v>235</v>
      </c>
      <c r="L461" s="148" t="s">
        <v>238</v>
      </c>
      <c r="M461" s="148" t="s">
        <v>240</v>
      </c>
      <c r="N461" s="148" t="s">
        <v>243</v>
      </c>
      <c r="O461" s="148" t="s">
        <v>244</v>
      </c>
      <c r="P461" s="149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7" t="s">
        <v>3</v>
      </c>
    </row>
    <row r="462" spans="1:65">
      <c r="A462" s="29"/>
      <c r="B462" s="19"/>
      <c r="C462" s="9"/>
      <c r="D462" s="10" t="s">
        <v>268</v>
      </c>
      <c r="E462" s="11" t="s">
        <v>102</v>
      </c>
      <c r="F462" s="11" t="s">
        <v>102</v>
      </c>
      <c r="G462" s="11" t="s">
        <v>102</v>
      </c>
      <c r="H462" s="11" t="s">
        <v>268</v>
      </c>
      <c r="I462" s="11" t="s">
        <v>102</v>
      </c>
      <c r="J462" s="11" t="s">
        <v>99</v>
      </c>
      <c r="K462" s="11" t="s">
        <v>102</v>
      </c>
      <c r="L462" s="11" t="s">
        <v>103</v>
      </c>
      <c r="M462" s="11" t="s">
        <v>100</v>
      </c>
      <c r="N462" s="11" t="s">
        <v>102</v>
      </c>
      <c r="O462" s="11" t="s">
        <v>102</v>
      </c>
      <c r="P462" s="149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7">
        <v>1</v>
      </c>
    </row>
    <row r="463" spans="1:65">
      <c r="A463" s="29"/>
      <c r="B463" s="19"/>
      <c r="C463" s="9"/>
      <c r="D463" s="25"/>
      <c r="E463" s="25"/>
      <c r="F463" s="25"/>
      <c r="G463" s="25"/>
      <c r="H463" s="25"/>
      <c r="I463" s="25"/>
      <c r="J463" s="25"/>
      <c r="K463" s="25"/>
      <c r="L463" s="25"/>
      <c r="M463" s="25"/>
      <c r="N463" s="25"/>
      <c r="O463" s="25"/>
      <c r="P463" s="149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7">
        <v>2</v>
      </c>
    </row>
    <row r="464" spans="1:65">
      <c r="A464" s="29"/>
      <c r="B464" s="18">
        <v>1</v>
      </c>
      <c r="C464" s="14">
        <v>1</v>
      </c>
      <c r="D464" s="207">
        <v>31.6</v>
      </c>
      <c r="E464" s="208">
        <v>30.2</v>
      </c>
      <c r="F464" s="208">
        <v>29.035356088005621</v>
      </c>
      <c r="G464" s="208">
        <v>30.92523438588</v>
      </c>
      <c r="H464" s="207">
        <v>28.4</v>
      </c>
      <c r="I464" s="208">
        <v>31.2</v>
      </c>
      <c r="J464" s="208">
        <v>28.9</v>
      </c>
      <c r="K464" s="208">
        <v>28.7</v>
      </c>
      <c r="L464" s="208">
        <v>32</v>
      </c>
      <c r="M464" s="207" t="s">
        <v>104</v>
      </c>
      <c r="N464" s="208">
        <v>29.6</v>
      </c>
      <c r="O464" s="208">
        <v>30.4</v>
      </c>
      <c r="P464" s="209"/>
      <c r="Q464" s="210"/>
      <c r="R464" s="210"/>
      <c r="S464" s="210"/>
      <c r="T464" s="210"/>
      <c r="U464" s="210"/>
      <c r="V464" s="210"/>
      <c r="W464" s="210"/>
      <c r="X464" s="210"/>
      <c r="Y464" s="210"/>
      <c r="Z464" s="210"/>
      <c r="AA464" s="210"/>
      <c r="AB464" s="210"/>
      <c r="AC464" s="210"/>
      <c r="AD464" s="210"/>
      <c r="AE464" s="210"/>
      <c r="AF464" s="210"/>
      <c r="AG464" s="210"/>
      <c r="AH464" s="210"/>
      <c r="AI464" s="210"/>
      <c r="AJ464" s="210"/>
      <c r="AK464" s="210"/>
      <c r="AL464" s="210"/>
      <c r="AM464" s="210"/>
      <c r="AN464" s="210"/>
      <c r="AO464" s="210"/>
      <c r="AP464" s="210"/>
      <c r="AQ464" s="210"/>
      <c r="AR464" s="210"/>
      <c r="AS464" s="210"/>
      <c r="AT464" s="210"/>
      <c r="AU464" s="210"/>
      <c r="AV464" s="210"/>
      <c r="AW464" s="210"/>
      <c r="AX464" s="210"/>
      <c r="AY464" s="210"/>
      <c r="AZ464" s="210"/>
      <c r="BA464" s="210"/>
      <c r="BB464" s="210"/>
      <c r="BC464" s="210"/>
      <c r="BD464" s="210"/>
      <c r="BE464" s="210"/>
      <c r="BF464" s="210"/>
      <c r="BG464" s="210"/>
      <c r="BH464" s="210"/>
      <c r="BI464" s="210"/>
      <c r="BJ464" s="210"/>
      <c r="BK464" s="210"/>
      <c r="BL464" s="210"/>
      <c r="BM464" s="211">
        <v>1</v>
      </c>
    </row>
    <row r="465" spans="1:65">
      <c r="A465" s="29"/>
      <c r="B465" s="19">
        <v>1</v>
      </c>
      <c r="C465" s="9">
        <v>2</v>
      </c>
      <c r="D465" s="212">
        <v>31.8</v>
      </c>
      <c r="E465" s="213">
        <v>30.1</v>
      </c>
      <c r="F465" s="213">
        <v>30.4487163414863</v>
      </c>
      <c r="G465" s="213">
        <v>30.924796210406903</v>
      </c>
      <c r="H465" s="212">
        <v>27.8</v>
      </c>
      <c r="I465" s="216">
        <v>21.4</v>
      </c>
      <c r="J465" s="213">
        <v>28.8</v>
      </c>
      <c r="K465" s="213">
        <v>28.9</v>
      </c>
      <c r="L465" s="213">
        <v>28</v>
      </c>
      <c r="M465" s="212" t="s">
        <v>104</v>
      </c>
      <c r="N465" s="213">
        <v>29.5</v>
      </c>
      <c r="O465" s="213">
        <v>30.5</v>
      </c>
      <c r="P465" s="209"/>
      <c r="Q465" s="210"/>
      <c r="R465" s="210"/>
      <c r="S465" s="210"/>
      <c r="T465" s="210"/>
      <c r="U465" s="210"/>
      <c r="V465" s="210"/>
      <c r="W465" s="210"/>
      <c r="X465" s="210"/>
      <c r="Y465" s="210"/>
      <c r="Z465" s="210"/>
      <c r="AA465" s="210"/>
      <c r="AB465" s="210"/>
      <c r="AC465" s="210"/>
      <c r="AD465" s="210"/>
      <c r="AE465" s="210"/>
      <c r="AF465" s="210"/>
      <c r="AG465" s="210"/>
      <c r="AH465" s="210"/>
      <c r="AI465" s="210"/>
      <c r="AJ465" s="210"/>
      <c r="AK465" s="210"/>
      <c r="AL465" s="210"/>
      <c r="AM465" s="210"/>
      <c r="AN465" s="210"/>
      <c r="AO465" s="210"/>
      <c r="AP465" s="210"/>
      <c r="AQ465" s="210"/>
      <c r="AR465" s="210"/>
      <c r="AS465" s="210"/>
      <c r="AT465" s="210"/>
      <c r="AU465" s="210"/>
      <c r="AV465" s="210"/>
      <c r="AW465" s="210"/>
      <c r="AX465" s="210"/>
      <c r="AY465" s="210"/>
      <c r="AZ465" s="210"/>
      <c r="BA465" s="210"/>
      <c r="BB465" s="210"/>
      <c r="BC465" s="210"/>
      <c r="BD465" s="210"/>
      <c r="BE465" s="210"/>
      <c r="BF465" s="210"/>
      <c r="BG465" s="210"/>
      <c r="BH465" s="210"/>
      <c r="BI465" s="210"/>
      <c r="BJ465" s="210"/>
      <c r="BK465" s="210"/>
      <c r="BL465" s="210"/>
      <c r="BM465" s="211" t="e">
        <v>#N/A</v>
      </c>
    </row>
    <row r="466" spans="1:65">
      <c r="A466" s="29"/>
      <c r="B466" s="19">
        <v>1</v>
      </c>
      <c r="C466" s="9">
        <v>3</v>
      </c>
      <c r="D466" s="212">
        <v>31.8</v>
      </c>
      <c r="E466" s="213">
        <v>30.2</v>
      </c>
      <c r="F466" s="213">
        <v>30.629720075308516</v>
      </c>
      <c r="G466" s="213">
        <v>30.9127276703883</v>
      </c>
      <c r="H466" s="212">
        <v>27.4</v>
      </c>
      <c r="I466" s="213">
        <v>28</v>
      </c>
      <c r="J466" s="213">
        <v>28.8</v>
      </c>
      <c r="K466" s="213">
        <v>28.6</v>
      </c>
      <c r="L466" s="213">
        <v>29</v>
      </c>
      <c r="M466" s="212" t="s">
        <v>104</v>
      </c>
      <c r="N466" s="213">
        <v>29.7</v>
      </c>
      <c r="O466" s="213">
        <v>30.9</v>
      </c>
      <c r="P466" s="209"/>
      <c r="Q466" s="210"/>
      <c r="R466" s="210"/>
      <c r="S466" s="210"/>
      <c r="T466" s="210"/>
      <c r="U466" s="210"/>
      <c r="V466" s="210"/>
      <c r="W466" s="210"/>
      <c r="X466" s="210"/>
      <c r="Y466" s="210"/>
      <c r="Z466" s="210"/>
      <c r="AA466" s="210"/>
      <c r="AB466" s="210"/>
      <c r="AC466" s="210"/>
      <c r="AD466" s="210"/>
      <c r="AE466" s="210"/>
      <c r="AF466" s="210"/>
      <c r="AG466" s="210"/>
      <c r="AH466" s="210"/>
      <c r="AI466" s="210"/>
      <c r="AJ466" s="210"/>
      <c r="AK466" s="210"/>
      <c r="AL466" s="210"/>
      <c r="AM466" s="210"/>
      <c r="AN466" s="210"/>
      <c r="AO466" s="210"/>
      <c r="AP466" s="210"/>
      <c r="AQ466" s="210"/>
      <c r="AR466" s="210"/>
      <c r="AS466" s="210"/>
      <c r="AT466" s="210"/>
      <c r="AU466" s="210"/>
      <c r="AV466" s="210"/>
      <c r="AW466" s="210"/>
      <c r="AX466" s="210"/>
      <c r="AY466" s="210"/>
      <c r="AZ466" s="210"/>
      <c r="BA466" s="210"/>
      <c r="BB466" s="210"/>
      <c r="BC466" s="210"/>
      <c r="BD466" s="210"/>
      <c r="BE466" s="210"/>
      <c r="BF466" s="210"/>
      <c r="BG466" s="210"/>
      <c r="BH466" s="210"/>
      <c r="BI466" s="210"/>
      <c r="BJ466" s="210"/>
      <c r="BK466" s="210"/>
      <c r="BL466" s="210"/>
      <c r="BM466" s="211">
        <v>16</v>
      </c>
    </row>
    <row r="467" spans="1:65">
      <c r="A467" s="29"/>
      <c r="B467" s="19">
        <v>1</v>
      </c>
      <c r="C467" s="9">
        <v>4</v>
      </c>
      <c r="D467" s="212">
        <v>31.4</v>
      </c>
      <c r="E467" s="216">
        <v>27.3</v>
      </c>
      <c r="F467" s="213">
        <v>31.262857894540204</v>
      </c>
      <c r="G467" s="213">
        <v>30.982439254807201</v>
      </c>
      <c r="H467" s="212">
        <v>28.3</v>
      </c>
      <c r="I467" s="213">
        <v>28.5</v>
      </c>
      <c r="J467" s="213">
        <v>30.9</v>
      </c>
      <c r="K467" s="213">
        <v>28.4</v>
      </c>
      <c r="L467" s="213">
        <v>28</v>
      </c>
      <c r="M467" s="212" t="s">
        <v>104</v>
      </c>
      <c r="N467" s="213">
        <v>29.6</v>
      </c>
      <c r="O467" s="213">
        <v>30</v>
      </c>
      <c r="P467" s="209"/>
      <c r="Q467" s="210"/>
      <c r="R467" s="210"/>
      <c r="S467" s="210"/>
      <c r="T467" s="210"/>
      <c r="U467" s="210"/>
      <c r="V467" s="210"/>
      <c r="W467" s="210"/>
      <c r="X467" s="210"/>
      <c r="Y467" s="210"/>
      <c r="Z467" s="210"/>
      <c r="AA467" s="210"/>
      <c r="AB467" s="210"/>
      <c r="AC467" s="210"/>
      <c r="AD467" s="210"/>
      <c r="AE467" s="210"/>
      <c r="AF467" s="210"/>
      <c r="AG467" s="210"/>
      <c r="AH467" s="210"/>
      <c r="AI467" s="210"/>
      <c r="AJ467" s="210"/>
      <c r="AK467" s="210"/>
      <c r="AL467" s="210"/>
      <c r="AM467" s="210"/>
      <c r="AN467" s="210"/>
      <c r="AO467" s="210"/>
      <c r="AP467" s="210"/>
      <c r="AQ467" s="210"/>
      <c r="AR467" s="210"/>
      <c r="AS467" s="210"/>
      <c r="AT467" s="210"/>
      <c r="AU467" s="210"/>
      <c r="AV467" s="210"/>
      <c r="AW467" s="210"/>
      <c r="AX467" s="210"/>
      <c r="AY467" s="210"/>
      <c r="AZ467" s="210"/>
      <c r="BA467" s="210"/>
      <c r="BB467" s="210"/>
      <c r="BC467" s="210"/>
      <c r="BD467" s="210"/>
      <c r="BE467" s="210"/>
      <c r="BF467" s="210"/>
      <c r="BG467" s="210"/>
      <c r="BH467" s="210"/>
      <c r="BI467" s="210"/>
      <c r="BJ467" s="210"/>
      <c r="BK467" s="210"/>
      <c r="BL467" s="210"/>
      <c r="BM467" s="211">
        <v>29.727366463270982</v>
      </c>
    </row>
    <row r="468" spans="1:65">
      <c r="A468" s="29"/>
      <c r="B468" s="19">
        <v>1</v>
      </c>
      <c r="C468" s="9">
        <v>5</v>
      </c>
      <c r="D468" s="212">
        <v>31</v>
      </c>
      <c r="E468" s="213">
        <v>29.7</v>
      </c>
      <c r="F468" s="213">
        <v>29.20381846894902</v>
      </c>
      <c r="G468" s="213">
        <v>30.965922523184801</v>
      </c>
      <c r="H468" s="212">
        <v>26.8</v>
      </c>
      <c r="I468" s="213">
        <v>29.2</v>
      </c>
      <c r="J468" s="213">
        <v>30.1</v>
      </c>
      <c r="K468" s="213">
        <v>28.9</v>
      </c>
      <c r="L468" s="213">
        <v>30</v>
      </c>
      <c r="M468" s="212" t="s">
        <v>104</v>
      </c>
      <c r="N468" s="213">
        <v>29.7</v>
      </c>
      <c r="O468" s="213">
        <v>30.800000000000004</v>
      </c>
      <c r="P468" s="209"/>
      <c r="Q468" s="210"/>
      <c r="R468" s="210"/>
      <c r="S468" s="210"/>
      <c r="T468" s="210"/>
      <c r="U468" s="210"/>
      <c r="V468" s="210"/>
      <c r="W468" s="210"/>
      <c r="X468" s="210"/>
      <c r="Y468" s="210"/>
      <c r="Z468" s="210"/>
      <c r="AA468" s="210"/>
      <c r="AB468" s="210"/>
      <c r="AC468" s="210"/>
      <c r="AD468" s="210"/>
      <c r="AE468" s="210"/>
      <c r="AF468" s="210"/>
      <c r="AG468" s="210"/>
      <c r="AH468" s="210"/>
      <c r="AI468" s="210"/>
      <c r="AJ468" s="210"/>
      <c r="AK468" s="210"/>
      <c r="AL468" s="210"/>
      <c r="AM468" s="210"/>
      <c r="AN468" s="210"/>
      <c r="AO468" s="210"/>
      <c r="AP468" s="210"/>
      <c r="AQ468" s="210"/>
      <c r="AR468" s="210"/>
      <c r="AS468" s="210"/>
      <c r="AT468" s="210"/>
      <c r="AU468" s="210"/>
      <c r="AV468" s="210"/>
      <c r="AW468" s="210"/>
      <c r="AX468" s="210"/>
      <c r="AY468" s="210"/>
      <c r="AZ468" s="210"/>
      <c r="BA468" s="210"/>
      <c r="BB468" s="210"/>
      <c r="BC468" s="210"/>
      <c r="BD468" s="210"/>
      <c r="BE468" s="210"/>
      <c r="BF468" s="210"/>
      <c r="BG468" s="210"/>
      <c r="BH468" s="210"/>
      <c r="BI468" s="210"/>
      <c r="BJ468" s="210"/>
      <c r="BK468" s="210"/>
      <c r="BL468" s="210"/>
      <c r="BM468" s="211">
        <v>36</v>
      </c>
    </row>
    <row r="469" spans="1:65">
      <c r="A469" s="29"/>
      <c r="B469" s="19">
        <v>1</v>
      </c>
      <c r="C469" s="9">
        <v>6</v>
      </c>
      <c r="D469" s="212">
        <v>31.100000000000005</v>
      </c>
      <c r="E469" s="213">
        <v>28.6</v>
      </c>
      <c r="F469" s="213">
        <v>28.879932469550319</v>
      </c>
      <c r="G469" s="213">
        <v>30.946267634125999</v>
      </c>
      <c r="H469" s="212">
        <v>27.2</v>
      </c>
      <c r="I469" s="213">
        <v>30.1</v>
      </c>
      <c r="J469" s="213">
        <v>28.7</v>
      </c>
      <c r="K469" s="213">
        <v>28.4</v>
      </c>
      <c r="L469" s="213">
        <v>30</v>
      </c>
      <c r="M469" s="212" t="s">
        <v>104</v>
      </c>
      <c r="N469" s="213">
        <v>28.8</v>
      </c>
      <c r="O469" s="213">
        <v>30.599999999999998</v>
      </c>
      <c r="P469" s="209"/>
      <c r="Q469" s="210"/>
      <c r="R469" s="210"/>
      <c r="S469" s="210"/>
      <c r="T469" s="210"/>
      <c r="U469" s="210"/>
      <c r="V469" s="210"/>
      <c r="W469" s="210"/>
      <c r="X469" s="210"/>
      <c r="Y469" s="210"/>
      <c r="Z469" s="210"/>
      <c r="AA469" s="210"/>
      <c r="AB469" s="210"/>
      <c r="AC469" s="210"/>
      <c r="AD469" s="210"/>
      <c r="AE469" s="210"/>
      <c r="AF469" s="210"/>
      <c r="AG469" s="210"/>
      <c r="AH469" s="210"/>
      <c r="AI469" s="210"/>
      <c r="AJ469" s="210"/>
      <c r="AK469" s="210"/>
      <c r="AL469" s="210"/>
      <c r="AM469" s="210"/>
      <c r="AN469" s="210"/>
      <c r="AO469" s="210"/>
      <c r="AP469" s="210"/>
      <c r="AQ469" s="210"/>
      <c r="AR469" s="210"/>
      <c r="AS469" s="210"/>
      <c r="AT469" s="210"/>
      <c r="AU469" s="210"/>
      <c r="AV469" s="210"/>
      <c r="AW469" s="210"/>
      <c r="AX469" s="210"/>
      <c r="AY469" s="210"/>
      <c r="AZ469" s="210"/>
      <c r="BA469" s="210"/>
      <c r="BB469" s="210"/>
      <c r="BC469" s="210"/>
      <c r="BD469" s="210"/>
      <c r="BE469" s="210"/>
      <c r="BF469" s="210"/>
      <c r="BG469" s="210"/>
      <c r="BH469" s="210"/>
      <c r="BI469" s="210"/>
      <c r="BJ469" s="210"/>
      <c r="BK469" s="210"/>
      <c r="BL469" s="210"/>
      <c r="BM469" s="214"/>
    </row>
    <row r="470" spans="1:65">
      <c r="A470" s="29"/>
      <c r="B470" s="20" t="s">
        <v>257</v>
      </c>
      <c r="C470" s="12"/>
      <c r="D470" s="215">
        <v>31.45</v>
      </c>
      <c r="E470" s="215">
        <v>29.349999999999998</v>
      </c>
      <c r="F470" s="215">
        <v>29.910066889639992</v>
      </c>
      <c r="G470" s="215">
        <v>30.942897946465536</v>
      </c>
      <c r="H470" s="215">
        <v>27.649999999999995</v>
      </c>
      <c r="I470" s="215">
        <v>28.066666666666663</v>
      </c>
      <c r="J470" s="215">
        <v>29.366666666666664</v>
      </c>
      <c r="K470" s="215">
        <v>28.650000000000002</v>
      </c>
      <c r="L470" s="215">
        <v>29.5</v>
      </c>
      <c r="M470" s="215" t="s">
        <v>612</v>
      </c>
      <c r="N470" s="215">
        <v>29.483333333333334</v>
      </c>
      <c r="O470" s="215">
        <v>30.533333333333331</v>
      </c>
      <c r="P470" s="209"/>
      <c r="Q470" s="210"/>
      <c r="R470" s="210"/>
      <c r="S470" s="210"/>
      <c r="T470" s="210"/>
      <c r="U470" s="210"/>
      <c r="V470" s="210"/>
      <c r="W470" s="210"/>
      <c r="X470" s="210"/>
      <c r="Y470" s="210"/>
      <c r="Z470" s="210"/>
      <c r="AA470" s="210"/>
      <c r="AB470" s="210"/>
      <c r="AC470" s="210"/>
      <c r="AD470" s="210"/>
      <c r="AE470" s="210"/>
      <c r="AF470" s="210"/>
      <c r="AG470" s="210"/>
      <c r="AH470" s="210"/>
      <c r="AI470" s="210"/>
      <c r="AJ470" s="210"/>
      <c r="AK470" s="210"/>
      <c r="AL470" s="210"/>
      <c r="AM470" s="210"/>
      <c r="AN470" s="210"/>
      <c r="AO470" s="210"/>
      <c r="AP470" s="210"/>
      <c r="AQ470" s="210"/>
      <c r="AR470" s="210"/>
      <c r="AS470" s="210"/>
      <c r="AT470" s="210"/>
      <c r="AU470" s="210"/>
      <c r="AV470" s="210"/>
      <c r="AW470" s="210"/>
      <c r="AX470" s="210"/>
      <c r="AY470" s="210"/>
      <c r="AZ470" s="210"/>
      <c r="BA470" s="210"/>
      <c r="BB470" s="210"/>
      <c r="BC470" s="210"/>
      <c r="BD470" s="210"/>
      <c r="BE470" s="210"/>
      <c r="BF470" s="210"/>
      <c r="BG470" s="210"/>
      <c r="BH470" s="210"/>
      <c r="BI470" s="210"/>
      <c r="BJ470" s="210"/>
      <c r="BK470" s="210"/>
      <c r="BL470" s="210"/>
      <c r="BM470" s="214"/>
    </row>
    <row r="471" spans="1:65">
      <c r="A471" s="29"/>
      <c r="B471" s="3" t="s">
        <v>258</v>
      </c>
      <c r="C471" s="28"/>
      <c r="D471" s="213">
        <v>31.5</v>
      </c>
      <c r="E471" s="213">
        <v>29.9</v>
      </c>
      <c r="F471" s="213">
        <v>29.82626740521766</v>
      </c>
      <c r="G471" s="213">
        <v>30.935751010002999</v>
      </c>
      <c r="H471" s="213">
        <v>27.6</v>
      </c>
      <c r="I471" s="213">
        <v>28.85</v>
      </c>
      <c r="J471" s="213">
        <v>28.85</v>
      </c>
      <c r="K471" s="213">
        <v>28.65</v>
      </c>
      <c r="L471" s="213">
        <v>29.5</v>
      </c>
      <c r="M471" s="213" t="s">
        <v>612</v>
      </c>
      <c r="N471" s="213">
        <v>29.6</v>
      </c>
      <c r="O471" s="213">
        <v>30.549999999999997</v>
      </c>
      <c r="P471" s="209"/>
      <c r="Q471" s="210"/>
      <c r="R471" s="210"/>
      <c r="S471" s="210"/>
      <c r="T471" s="210"/>
      <c r="U471" s="210"/>
      <c r="V471" s="210"/>
      <c r="W471" s="210"/>
      <c r="X471" s="210"/>
      <c r="Y471" s="210"/>
      <c r="Z471" s="210"/>
      <c r="AA471" s="210"/>
      <c r="AB471" s="210"/>
      <c r="AC471" s="210"/>
      <c r="AD471" s="210"/>
      <c r="AE471" s="210"/>
      <c r="AF471" s="210"/>
      <c r="AG471" s="210"/>
      <c r="AH471" s="210"/>
      <c r="AI471" s="210"/>
      <c r="AJ471" s="210"/>
      <c r="AK471" s="210"/>
      <c r="AL471" s="210"/>
      <c r="AM471" s="210"/>
      <c r="AN471" s="210"/>
      <c r="AO471" s="210"/>
      <c r="AP471" s="210"/>
      <c r="AQ471" s="210"/>
      <c r="AR471" s="210"/>
      <c r="AS471" s="210"/>
      <c r="AT471" s="210"/>
      <c r="AU471" s="210"/>
      <c r="AV471" s="210"/>
      <c r="AW471" s="210"/>
      <c r="AX471" s="210"/>
      <c r="AY471" s="210"/>
      <c r="AZ471" s="210"/>
      <c r="BA471" s="210"/>
      <c r="BB471" s="210"/>
      <c r="BC471" s="210"/>
      <c r="BD471" s="210"/>
      <c r="BE471" s="210"/>
      <c r="BF471" s="210"/>
      <c r="BG471" s="210"/>
      <c r="BH471" s="210"/>
      <c r="BI471" s="210"/>
      <c r="BJ471" s="210"/>
      <c r="BK471" s="210"/>
      <c r="BL471" s="210"/>
      <c r="BM471" s="214"/>
    </row>
    <row r="472" spans="1:65">
      <c r="A472" s="29"/>
      <c r="B472" s="3" t="s">
        <v>259</v>
      </c>
      <c r="C472" s="28"/>
      <c r="D472" s="23">
        <v>0.34496376621320624</v>
      </c>
      <c r="E472" s="23">
        <v>1.1743083070471736</v>
      </c>
      <c r="F472" s="23">
        <v>0.99631021115252372</v>
      </c>
      <c r="G472" s="23">
        <v>2.7036718635488892E-2</v>
      </c>
      <c r="H472" s="23">
        <v>0.63166446789415021</v>
      </c>
      <c r="I472" s="23">
        <v>3.4604431315464184</v>
      </c>
      <c r="J472" s="23">
        <v>0.91578745714639831</v>
      </c>
      <c r="K472" s="23">
        <v>0.2258317958127242</v>
      </c>
      <c r="L472" s="23">
        <v>1.51657508881031</v>
      </c>
      <c r="M472" s="23" t="s">
        <v>612</v>
      </c>
      <c r="N472" s="23">
        <v>0.34302575219167802</v>
      </c>
      <c r="O472" s="23">
        <v>0.32041639575194486</v>
      </c>
      <c r="P472" s="149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5"/>
    </row>
    <row r="473" spans="1:65">
      <c r="A473" s="29"/>
      <c r="B473" s="3" t="s">
        <v>86</v>
      </c>
      <c r="C473" s="28"/>
      <c r="D473" s="13">
        <v>1.0968641215046303E-2</v>
      </c>
      <c r="E473" s="13">
        <v>4.0010504499051913E-2</v>
      </c>
      <c r="F473" s="13">
        <v>3.331019669159007E-2</v>
      </c>
      <c r="G473" s="13">
        <v>8.7376168457993996E-4</v>
      </c>
      <c r="H473" s="13">
        <v>2.2845007880439434E-2</v>
      </c>
      <c r="I473" s="13">
        <v>0.12329369827362538</v>
      </c>
      <c r="J473" s="13">
        <v>3.1184589914179286E-2</v>
      </c>
      <c r="K473" s="13">
        <v>7.8824361540217863E-3</v>
      </c>
      <c r="L473" s="13">
        <v>5.1409325044417288E-2</v>
      </c>
      <c r="M473" s="13" t="s">
        <v>612</v>
      </c>
      <c r="N473" s="13">
        <v>1.1634564800169972E-2</v>
      </c>
      <c r="O473" s="13">
        <v>1.0493986760434877E-2</v>
      </c>
      <c r="P473" s="149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5"/>
    </row>
    <row r="474" spans="1:65">
      <c r="A474" s="29"/>
      <c r="B474" s="3" t="s">
        <v>260</v>
      </c>
      <c r="C474" s="28"/>
      <c r="D474" s="13">
        <v>5.7947734416951446E-2</v>
      </c>
      <c r="E474" s="13">
        <v>-1.2694244669713028E-2</v>
      </c>
      <c r="F474" s="13">
        <v>6.1458665231830523E-3</v>
      </c>
      <c r="G474" s="13">
        <v>4.088930934048185E-2</v>
      </c>
      <c r="H474" s="13">
        <v>-6.98806086922511E-2</v>
      </c>
      <c r="I474" s="13">
        <v>-5.586434300045251E-2</v>
      </c>
      <c r="J474" s="13">
        <v>-1.2133594042041174E-2</v>
      </c>
      <c r="K474" s="13">
        <v>-3.6241571031934372E-2</v>
      </c>
      <c r="L474" s="13">
        <v>-7.648389020665558E-3</v>
      </c>
      <c r="M474" s="13" t="s">
        <v>612</v>
      </c>
      <c r="N474" s="13">
        <v>-8.2090396483374128E-3</v>
      </c>
      <c r="O474" s="13">
        <v>2.7111949894994769E-2</v>
      </c>
      <c r="P474" s="149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29"/>
      <c r="B475" s="45" t="s">
        <v>261</v>
      </c>
      <c r="C475" s="46"/>
      <c r="D475" s="44">
        <v>1.45</v>
      </c>
      <c r="E475" s="44">
        <v>0.05</v>
      </c>
      <c r="F475" s="44">
        <v>0.35</v>
      </c>
      <c r="G475" s="44">
        <v>1.0900000000000001</v>
      </c>
      <c r="H475" s="44">
        <v>1.27</v>
      </c>
      <c r="I475" s="44">
        <v>0.97</v>
      </c>
      <c r="J475" s="44">
        <v>0.04</v>
      </c>
      <c r="K475" s="44">
        <v>0.55000000000000004</v>
      </c>
      <c r="L475" s="44">
        <v>0.05</v>
      </c>
      <c r="M475" s="44">
        <v>3.17</v>
      </c>
      <c r="N475" s="44">
        <v>0.04</v>
      </c>
      <c r="O475" s="44">
        <v>0.79</v>
      </c>
      <c r="P475" s="149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B476" s="3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BM476" s="55"/>
    </row>
    <row r="477" spans="1:65" ht="15">
      <c r="B477" s="8" t="s">
        <v>464</v>
      </c>
      <c r="BM477" s="27" t="s">
        <v>66</v>
      </c>
    </row>
    <row r="478" spans="1:65" ht="15">
      <c r="A478" s="24" t="s">
        <v>20</v>
      </c>
      <c r="B478" s="18" t="s">
        <v>111</v>
      </c>
      <c r="C478" s="15" t="s">
        <v>112</v>
      </c>
      <c r="D478" s="16" t="s">
        <v>222</v>
      </c>
      <c r="E478" s="17" t="s">
        <v>222</v>
      </c>
      <c r="F478" s="17" t="s">
        <v>222</v>
      </c>
      <c r="G478" s="17" t="s">
        <v>222</v>
      </c>
      <c r="H478" s="17" t="s">
        <v>222</v>
      </c>
      <c r="I478" s="17" t="s">
        <v>222</v>
      </c>
      <c r="J478" s="17" t="s">
        <v>222</v>
      </c>
      <c r="K478" s="17" t="s">
        <v>222</v>
      </c>
      <c r="L478" s="17" t="s">
        <v>222</v>
      </c>
      <c r="M478" s="17" t="s">
        <v>222</v>
      </c>
      <c r="N478" s="17" t="s">
        <v>222</v>
      </c>
      <c r="O478" s="149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>
        <v>1</v>
      </c>
    </row>
    <row r="479" spans="1:65">
      <c r="A479" s="29"/>
      <c r="B479" s="19" t="s">
        <v>223</v>
      </c>
      <c r="C479" s="9" t="s">
        <v>223</v>
      </c>
      <c r="D479" s="147" t="s">
        <v>225</v>
      </c>
      <c r="E479" s="148" t="s">
        <v>226</v>
      </c>
      <c r="F479" s="148" t="s">
        <v>227</v>
      </c>
      <c r="G479" s="148" t="s">
        <v>229</v>
      </c>
      <c r="H479" s="148" t="s">
        <v>231</v>
      </c>
      <c r="I479" s="148" t="s">
        <v>235</v>
      </c>
      <c r="J479" s="148" t="s">
        <v>237</v>
      </c>
      <c r="K479" s="148" t="s">
        <v>238</v>
      </c>
      <c r="L479" s="148" t="s">
        <v>242</v>
      </c>
      <c r="M479" s="148" t="s">
        <v>243</v>
      </c>
      <c r="N479" s="148" t="s">
        <v>244</v>
      </c>
      <c r="O479" s="149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 t="s">
        <v>3</v>
      </c>
    </row>
    <row r="480" spans="1:65">
      <c r="A480" s="29"/>
      <c r="B480" s="19"/>
      <c r="C480" s="9"/>
      <c r="D480" s="10" t="s">
        <v>268</v>
      </c>
      <c r="E480" s="11" t="s">
        <v>102</v>
      </c>
      <c r="F480" s="11" t="s">
        <v>103</v>
      </c>
      <c r="G480" s="11" t="s">
        <v>268</v>
      </c>
      <c r="H480" s="11" t="s">
        <v>102</v>
      </c>
      <c r="I480" s="11" t="s">
        <v>102</v>
      </c>
      <c r="J480" s="11" t="s">
        <v>102</v>
      </c>
      <c r="K480" s="11" t="s">
        <v>103</v>
      </c>
      <c r="L480" s="11" t="s">
        <v>102</v>
      </c>
      <c r="M480" s="11" t="s">
        <v>102</v>
      </c>
      <c r="N480" s="11" t="s">
        <v>103</v>
      </c>
      <c r="O480" s="149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1</v>
      </c>
    </row>
    <row r="481" spans="1:65">
      <c r="A481" s="29"/>
      <c r="B481" s="19"/>
      <c r="C481" s="9"/>
      <c r="D481" s="25"/>
      <c r="E481" s="25"/>
      <c r="F481" s="25"/>
      <c r="G481" s="25"/>
      <c r="H481" s="25"/>
      <c r="I481" s="25"/>
      <c r="J481" s="25"/>
      <c r="K481" s="25"/>
      <c r="L481" s="25"/>
      <c r="M481" s="25"/>
      <c r="N481" s="25"/>
      <c r="O481" s="149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>
        <v>1</v>
      </c>
    </row>
    <row r="482" spans="1:65">
      <c r="A482" s="29"/>
      <c r="B482" s="18">
        <v>1</v>
      </c>
      <c r="C482" s="14">
        <v>1</v>
      </c>
      <c r="D482" s="208">
        <v>20</v>
      </c>
      <c r="E482" s="208">
        <v>12</v>
      </c>
      <c r="F482" s="208">
        <v>16.463333333333299</v>
      </c>
      <c r="G482" s="208">
        <v>18</v>
      </c>
      <c r="H482" s="208">
        <v>17</v>
      </c>
      <c r="I482" s="208">
        <v>16</v>
      </c>
      <c r="J482" s="208">
        <v>20</v>
      </c>
      <c r="K482" s="207">
        <v>61</v>
      </c>
      <c r="L482" s="208">
        <v>23.28419595277995</v>
      </c>
      <c r="M482" s="208">
        <v>19</v>
      </c>
      <c r="N482" s="208">
        <v>26</v>
      </c>
      <c r="O482" s="209"/>
      <c r="P482" s="210"/>
      <c r="Q482" s="210"/>
      <c r="R482" s="210"/>
      <c r="S482" s="210"/>
      <c r="T482" s="210"/>
      <c r="U482" s="210"/>
      <c r="V482" s="210"/>
      <c r="W482" s="210"/>
      <c r="X482" s="210"/>
      <c r="Y482" s="210"/>
      <c r="Z482" s="210"/>
      <c r="AA482" s="210"/>
      <c r="AB482" s="210"/>
      <c r="AC482" s="210"/>
      <c r="AD482" s="210"/>
      <c r="AE482" s="210"/>
      <c r="AF482" s="210"/>
      <c r="AG482" s="210"/>
      <c r="AH482" s="210"/>
      <c r="AI482" s="210"/>
      <c r="AJ482" s="210"/>
      <c r="AK482" s="210"/>
      <c r="AL482" s="210"/>
      <c r="AM482" s="210"/>
      <c r="AN482" s="210"/>
      <c r="AO482" s="210"/>
      <c r="AP482" s="210"/>
      <c r="AQ482" s="210"/>
      <c r="AR482" s="210"/>
      <c r="AS482" s="210"/>
      <c r="AT482" s="210"/>
      <c r="AU482" s="210"/>
      <c r="AV482" s="210"/>
      <c r="AW482" s="210"/>
      <c r="AX482" s="210"/>
      <c r="AY482" s="210"/>
      <c r="AZ482" s="210"/>
      <c r="BA482" s="210"/>
      <c r="BB482" s="210"/>
      <c r="BC482" s="210"/>
      <c r="BD482" s="210"/>
      <c r="BE482" s="210"/>
      <c r="BF482" s="210"/>
      <c r="BG482" s="210"/>
      <c r="BH482" s="210"/>
      <c r="BI482" s="210"/>
      <c r="BJ482" s="210"/>
      <c r="BK482" s="210"/>
      <c r="BL482" s="210"/>
      <c r="BM482" s="211">
        <v>1</v>
      </c>
    </row>
    <row r="483" spans="1:65">
      <c r="A483" s="29"/>
      <c r="B483" s="19">
        <v>1</v>
      </c>
      <c r="C483" s="9">
        <v>2</v>
      </c>
      <c r="D483" s="213">
        <v>19</v>
      </c>
      <c r="E483" s="213">
        <v>14</v>
      </c>
      <c r="F483" s="213">
        <v>17.683333333333302</v>
      </c>
      <c r="G483" s="213">
        <v>19</v>
      </c>
      <c r="H483" s="216">
        <v>12</v>
      </c>
      <c r="I483" s="213">
        <v>17</v>
      </c>
      <c r="J483" s="213">
        <v>26</v>
      </c>
      <c r="K483" s="212">
        <v>23</v>
      </c>
      <c r="L483" s="213">
        <v>21.427398220341853</v>
      </c>
      <c r="M483" s="213">
        <v>17</v>
      </c>
      <c r="N483" s="213">
        <v>24</v>
      </c>
      <c r="O483" s="209"/>
      <c r="P483" s="210"/>
      <c r="Q483" s="210"/>
      <c r="R483" s="210"/>
      <c r="S483" s="210"/>
      <c r="T483" s="210"/>
      <c r="U483" s="210"/>
      <c r="V483" s="210"/>
      <c r="W483" s="210"/>
      <c r="X483" s="210"/>
      <c r="Y483" s="210"/>
      <c r="Z483" s="210"/>
      <c r="AA483" s="210"/>
      <c r="AB483" s="210"/>
      <c r="AC483" s="210"/>
      <c r="AD483" s="210"/>
      <c r="AE483" s="210"/>
      <c r="AF483" s="210"/>
      <c r="AG483" s="210"/>
      <c r="AH483" s="210"/>
      <c r="AI483" s="210"/>
      <c r="AJ483" s="210"/>
      <c r="AK483" s="210"/>
      <c r="AL483" s="210"/>
      <c r="AM483" s="210"/>
      <c r="AN483" s="210"/>
      <c r="AO483" s="210"/>
      <c r="AP483" s="210"/>
      <c r="AQ483" s="210"/>
      <c r="AR483" s="210"/>
      <c r="AS483" s="210"/>
      <c r="AT483" s="210"/>
      <c r="AU483" s="210"/>
      <c r="AV483" s="210"/>
      <c r="AW483" s="210"/>
      <c r="AX483" s="210"/>
      <c r="AY483" s="210"/>
      <c r="AZ483" s="210"/>
      <c r="BA483" s="210"/>
      <c r="BB483" s="210"/>
      <c r="BC483" s="210"/>
      <c r="BD483" s="210"/>
      <c r="BE483" s="210"/>
      <c r="BF483" s="210"/>
      <c r="BG483" s="210"/>
      <c r="BH483" s="210"/>
      <c r="BI483" s="210"/>
      <c r="BJ483" s="210"/>
      <c r="BK483" s="210"/>
      <c r="BL483" s="210"/>
      <c r="BM483" s="211" t="e">
        <v>#N/A</v>
      </c>
    </row>
    <row r="484" spans="1:65">
      <c r="A484" s="29"/>
      <c r="B484" s="19">
        <v>1</v>
      </c>
      <c r="C484" s="9">
        <v>3</v>
      </c>
      <c r="D484" s="213">
        <v>19</v>
      </c>
      <c r="E484" s="213">
        <v>13</v>
      </c>
      <c r="F484" s="213">
        <v>15.703333333333299</v>
      </c>
      <c r="G484" s="213">
        <v>18</v>
      </c>
      <c r="H484" s="213">
        <v>18</v>
      </c>
      <c r="I484" s="213">
        <v>15</v>
      </c>
      <c r="J484" s="213">
        <v>20</v>
      </c>
      <c r="K484" s="212">
        <v>37</v>
      </c>
      <c r="L484" s="213">
        <v>23.119562824822086</v>
      </c>
      <c r="M484" s="213">
        <v>20</v>
      </c>
      <c r="N484" s="213">
        <v>24</v>
      </c>
      <c r="O484" s="209"/>
      <c r="P484" s="210"/>
      <c r="Q484" s="210"/>
      <c r="R484" s="210"/>
      <c r="S484" s="210"/>
      <c r="T484" s="210"/>
      <c r="U484" s="210"/>
      <c r="V484" s="210"/>
      <c r="W484" s="210"/>
      <c r="X484" s="210"/>
      <c r="Y484" s="210"/>
      <c r="Z484" s="210"/>
      <c r="AA484" s="210"/>
      <c r="AB484" s="210"/>
      <c r="AC484" s="210"/>
      <c r="AD484" s="210"/>
      <c r="AE484" s="210"/>
      <c r="AF484" s="210"/>
      <c r="AG484" s="210"/>
      <c r="AH484" s="210"/>
      <c r="AI484" s="210"/>
      <c r="AJ484" s="210"/>
      <c r="AK484" s="210"/>
      <c r="AL484" s="210"/>
      <c r="AM484" s="210"/>
      <c r="AN484" s="210"/>
      <c r="AO484" s="210"/>
      <c r="AP484" s="210"/>
      <c r="AQ484" s="210"/>
      <c r="AR484" s="210"/>
      <c r="AS484" s="210"/>
      <c r="AT484" s="210"/>
      <c r="AU484" s="210"/>
      <c r="AV484" s="210"/>
      <c r="AW484" s="210"/>
      <c r="AX484" s="210"/>
      <c r="AY484" s="210"/>
      <c r="AZ484" s="210"/>
      <c r="BA484" s="210"/>
      <c r="BB484" s="210"/>
      <c r="BC484" s="210"/>
      <c r="BD484" s="210"/>
      <c r="BE484" s="210"/>
      <c r="BF484" s="210"/>
      <c r="BG484" s="210"/>
      <c r="BH484" s="210"/>
      <c r="BI484" s="210"/>
      <c r="BJ484" s="210"/>
      <c r="BK484" s="210"/>
      <c r="BL484" s="210"/>
      <c r="BM484" s="211">
        <v>16</v>
      </c>
    </row>
    <row r="485" spans="1:65">
      <c r="A485" s="29"/>
      <c r="B485" s="19">
        <v>1</v>
      </c>
      <c r="C485" s="9">
        <v>4</v>
      </c>
      <c r="D485" s="213">
        <v>19</v>
      </c>
      <c r="E485" s="213">
        <v>13</v>
      </c>
      <c r="F485" s="213">
        <v>18.523333333333301</v>
      </c>
      <c r="G485" s="213">
        <v>19</v>
      </c>
      <c r="H485" s="213">
        <v>17</v>
      </c>
      <c r="I485" s="213">
        <v>14</v>
      </c>
      <c r="J485" s="213">
        <v>28</v>
      </c>
      <c r="K485" s="212">
        <v>38</v>
      </c>
      <c r="L485" s="213">
        <v>22.507098420320141</v>
      </c>
      <c r="M485" s="213">
        <v>21</v>
      </c>
      <c r="N485" s="213">
        <v>24</v>
      </c>
      <c r="O485" s="209"/>
      <c r="P485" s="210"/>
      <c r="Q485" s="210"/>
      <c r="R485" s="210"/>
      <c r="S485" s="210"/>
      <c r="T485" s="210"/>
      <c r="U485" s="210"/>
      <c r="V485" s="210"/>
      <c r="W485" s="210"/>
      <c r="X485" s="210"/>
      <c r="Y485" s="210"/>
      <c r="Z485" s="210"/>
      <c r="AA485" s="210"/>
      <c r="AB485" s="210"/>
      <c r="AC485" s="210"/>
      <c r="AD485" s="210"/>
      <c r="AE485" s="210"/>
      <c r="AF485" s="210"/>
      <c r="AG485" s="210"/>
      <c r="AH485" s="210"/>
      <c r="AI485" s="210"/>
      <c r="AJ485" s="210"/>
      <c r="AK485" s="210"/>
      <c r="AL485" s="210"/>
      <c r="AM485" s="210"/>
      <c r="AN485" s="210"/>
      <c r="AO485" s="210"/>
      <c r="AP485" s="210"/>
      <c r="AQ485" s="210"/>
      <c r="AR485" s="210"/>
      <c r="AS485" s="210"/>
      <c r="AT485" s="210"/>
      <c r="AU485" s="210"/>
      <c r="AV485" s="210"/>
      <c r="AW485" s="210"/>
      <c r="AX485" s="210"/>
      <c r="AY485" s="210"/>
      <c r="AZ485" s="210"/>
      <c r="BA485" s="210"/>
      <c r="BB485" s="210"/>
      <c r="BC485" s="210"/>
      <c r="BD485" s="210"/>
      <c r="BE485" s="210"/>
      <c r="BF485" s="210"/>
      <c r="BG485" s="210"/>
      <c r="BH485" s="210"/>
      <c r="BI485" s="210"/>
      <c r="BJ485" s="210"/>
      <c r="BK485" s="210"/>
      <c r="BL485" s="210"/>
      <c r="BM485" s="211">
        <v>19.081146689498333</v>
      </c>
    </row>
    <row r="486" spans="1:65">
      <c r="A486" s="29"/>
      <c r="B486" s="19">
        <v>1</v>
      </c>
      <c r="C486" s="9">
        <v>5</v>
      </c>
      <c r="D486" s="213">
        <v>19</v>
      </c>
      <c r="E486" s="213">
        <v>13</v>
      </c>
      <c r="F486" s="213">
        <v>18.223333333333333</v>
      </c>
      <c r="G486" s="213">
        <v>18</v>
      </c>
      <c r="H486" s="213">
        <v>17</v>
      </c>
      <c r="I486" s="213">
        <v>16</v>
      </c>
      <c r="J486" s="213">
        <v>23</v>
      </c>
      <c r="K486" s="212">
        <v>27</v>
      </c>
      <c r="L486" s="213">
        <v>20.449358629212565</v>
      </c>
      <c r="M486" s="213">
        <v>19</v>
      </c>
      <c r="N486" s="213">
        <v>24</v>
      </c>
      <c r="O486" s="209"/>
      <c r="P486" s="210"/>
      <c r="Q486" s="210"/>
      <c r="R486" s="210"/>
      <c r="S486" s="210"/>
      <c r="T486" s="210"/>
      <c r="U486" s="210"/>
      <c r="V486" s="210"/>
      <c r="W486" s="210"/>
      <c r="X486" s="210"/>
      <c r="Y486" s="210"/>
      <c r="Z486" s="210"/>
      <c r="AA486" s="210"/>
      <c r="AB486" s="210"/>
      <c r="AC486" s="210"/>
      <c r="AD486" s="210"/>
      <c r="AE486" s="210"/>
      <c r="AF486" s="210"/>
      <c r="AG486" s="210"/>
      <c r="AH486" s="210"/>
      <c r="AI486" s="210"/>
      <c r="AJ486" s="210"/>
      <c r="AK486" s="210"/>
      <c r="AL486" s="210"/>
      <c r="AM486" s="210"/>
      <c r="AN486" s="210"/>
      <c r="AO486" s="210"/>
      <c r="AP486" s="210"/>
      <c r="AQ486" s="210"/>
      <c r="AR486" s="210"/>
      <c r="AS486" s="210"/>
      <c r="AT486" s="210"/>
      <c r="AU486" s="210"/>
      <c r="AV486" s="210"/>
      <c r="AW486" s="210"/>
      <c r="AX486" s="210"/>
      <c r="AY486" s="210"/>
      <c r="AZ486" s="210"/>
      <c r="BA486" s="210"/>
      <c r="BB486" s="210"/>
      <c r="BC486" s="210"/>
      <c r="BD486" s="210"/>
      <c r="BE486" s="210"/>
      <c r="BF486" s="210"/>
      <c r="BG486" s="210"/>
      <c r="BH486" s="210"/>
      <c r="BI486" s="210"/>
      <c r="BJ486" s="210"/>
      <c r="BK486" s="210"/>
      <c r="BL486" s="210"/>
      <c r="BM486" s="211">
        <v>37</v>
      </c>
    </row>
    <row r="487" spans="1:65">
      <c r="A487" s="29"/>
      <c r="B487" s="19">
        <v>1</v>
      </c>
      <c r="C487" s="9">
        <v>6</v>
      </c>
      <c r="D487" s="213">
        <v>20</v>
      </c>
      <c r="E487" s="213">
        <v>13</v>
      </c>
      <c r="F487" s="213">
        <v>18.09333333333333</v>
      </c>
      <c r="G487" s="213">
        <v>18</v>
      </c>
      <c r="H487" s="213">
        <v>17</v>
      </c>
      <c r="I487" s="213">
        <v>15</v>
      </c>
      <c r="J487" s="213">
        <v>29</v>
      </c>
      <c r="K487" s="212">
        <v>76</v>
      </c>
      <c r="L487" s="213">
        <v>20.191187322423175</v>
      </c>
      <c r="M487" s="213">
        <v>21</v>
      </c>
      <c r="N487" s="213">
        <v>24</v>
      </c>
      <c r="O487" s="209"/>
      <c r="P487" s="210"/>
      <c r="Q487" s="210"/>
      <c r="R487" s="210"/>
      <c r="S487" s="210"/>
      <c r="T487" s="210"/>
      <c r="U487" s="210"/>
      <c r="V487" s="210"/>
      <c r="W487" s="210"/>
      <c r="X487" s="210"/>
      <c r="Y487" s="210"/>
      <c r="Z487" s="210"/>
      <c r="AA487" s="210"/>
      <c r="AB487" s="210"/>
      <c r="AC487" s="210"/>
      <c r="AD487" s="210"/>
      <c r="AE487" s="210"/>
      <c r="AF487" s="210"/>
      <c r="AG487" s="210"/>
      <c r="AH487" s="210"/>
      <c r="AI487" s="210"/>
      <c r="AJ487" s="210"/>
      <c r="AK487" s="210"/>
      <c r="AL487" s="210"/>
      <c r="AM487" s="210"/>
      <c r="AN487" s="210"/>
      <c r="AO487" s="210"/>
      <c r="AP487" s="210"/>
      <c r="AQ487" s="210"/>
      <c r="AR487" s="210"/>
      <c r="AS487" s="210"/>
      <c r="AT487" s="210"/>
      <c r="AU487" s="210"/>
      <c r="AV487" s="210"/>
      <c r="AW487" s="210"/>
      <c r="AX487" s="210"/>
      <c r="AY487" s="210"/>
      <c r="AZ487" s="210"/>
      <c r="BA487" s="210"/>
      <c r="BB487" s="210"/>
      <c r="BC487" s="210"/>
      <c r="BD487" s="210"/>
      <c r="BE487" s="210"/>
      <c r="BF487" s="210"/>
      <c r="BG487" s="210"/>
      <c r="BH487" s="210"/>
      <c r="BI487" s="210"/>
      <c r="BJ487" s="210"/>
      <c r="BK487" s="210"/>
      <c r="BL487" s="210"/>
      <c r="BM487" s="214"/>
    </row>
    <row r="488" spans="1:65">
      <c r="A488" s="29"/>
      <c r="B488" s="20" t="s">
        <v>257</v>
      </c>
      <c r="C488" s="12"/>
      <c r="D488" s="215">
        <v>19.333333333333332</v>
      </c>
      <c r="E488" s="215">
        <v>13</v>
      </c>
      <c r="F488" s="215">
        <v>17.448333333333313</v>
      </c>
      <c r="G488" s="215">
        <v>18.333333333333332</v>
      </c>
      <c r="H488" s="215">
        <v>16.333333333333332</v>
      </c>
      <c r="I488" s="215">
        <v>15.5</v>
      </c>
      <c r="J488" s="215">
        <v>24.333333333333332</v>
      </c>
      <c r="K488" s="215">
        <v>43.666666666666664</v>
      </c>
      <c r="L488" s="215">
        <v>21.829800228316628</v>
      </c>
      <c r="M488" s="215">
        <v>19.5</v>
      </c>
      <c r="N488" s="215">
        <v>24.333333333333332</v>
      </c>
      <c r="O488" s="209"/>
      <c r="P488" s="210"/>
      <c r="Q488" s="210"/>
      <c r="R488" s="210"/>
      <c r="S488" s="210"/>
      <c r="T488" s="210"/>
      <c r="U488" s="210"/>
      <c r="V488" s="210"/>
      <c r="W488" s="210"/>
      <c r="X488" s="210"/>
      <c r="Y488" s="210"/>
      <c r="Z488" s="210"/>
      <c r="AA488" s="210"/>
      <c r="AB488" s="210"/>
      <c r="AC488" s="210"/>
      <c r="AD488" s="210"/>
      <c r="AE488" s="210"/>
      <c r="AF488" s="210"/>
      <c r="AG488" s="210"/>
      <c r="AH488" s="210"/>
      <c r="AI488" s="210"/>
      <c r="AJ488" s="210"/>
      <c r="AK488" s="210"/>
      <c r="AL488" s="210"/>
      <c r="AM488" s="210"/>
      <c r="AN488" s="210"/>
      <c r="AO488" s="210"/>
      <c r="AP488" s="210"/>
      <c r="AQ488" s="210"/>
      <c r="AR488" s="210"/>
      <c r="AS488" s="210"/>
      <c r="AT488" s="210"/>
      <c r="AU488" s="210"/>
      <c r="AV488" s="210"/>
      <c r="AW488" s="210"/>
      <c r="AX488" s="210"/>
      <c r="AY488" s="210"/>
      <c r="AZ488" s="210"/>
      <c r="BA488" s="210"/>
      <c r="BB488" s="210"/>
      <c r="BC488" s="210"/>
      <c r="BD488" s="210"/>
      <c r="BE488" s="210"/>
      <c r="BF488" s="210"/>
      <c r="BG488" s="210"/>
      <c r="BH488" s="210"/>
      <c r="BI488" s="210"/>
      <c r="BJ488" s="210"/>
      <c r="BK488" s="210"/>
      <c r="BL488" s="210"/>
      <c r="BM488" s="214"/>
    </row>
    <row r="489" spans="1:65">
      <c r="A489" s="29"/>
      <c r="B489" s="3" t="s">
        <v>258</v>
      </c>
      <c r="C489" s="28"/>
      <c r="D489" s="213">
        <v>19</v>
      </c>
      <c r="E489" s="213">
        <v>13</v>
      </c>
      <c r="F489" s="213">
        <v>17.888333333333314</v>
      </c>
      <c r="G489" s="213">
        <v>18</v>
      </c>
      <c r="H489" s="213">
        <v>17</v>
      </c>
      <c r="I489" s="213">
        <v>15.5</v>
      </c>
      <c r="J489" s="213">
        <v>24.5</v>
      </c>
      <c r="K489" s="213">
        <v>37.5</v>
      </c>
      <c r="L489" s="213">
        <v>21.967248320330995</v>
      </c>
      <c r="M489" s="213">
        <v>19.5</v>
      </c>
      <c r="N489" s="213">
        <v>24</v>
      </c>
      <c r="O489" s="209"/>
      <c r="P489" s="210"/>
      <c r="Q489" s="210"/>
      <c r="R489" s="210"/>
      <c r="S489" s="210"/>
      <c r="T489" s="210"/>
      <c r="U489" s="210"/>
      <c r="V489" s="210"/>
      <c r="W489" s="210"/>
      <c r="X489" s="210"/>
      <c r="Y489" s="210"/>
      <c r="Z489" s="210"/>
      <c r="AA489" s="210"/>
      <c r="AB489" s="210"/>
      <c r="AC489" s="210"/>
      <c r="AD489" s="210"/>
      <c r="AE489" s="210"/>
      <c r="AF489" s="210"/>
      <c r="AG489" s="210"/>
      <c r="AH489" s="210"/>
      <c r="AI489" s="210"/>
      <c r="AJ489" s="210"/>
      <c r="AK489" s="210"/>
      <c r="AL489" s="210"/>
      <c r="AM489" s="210"/>
      <c r="AN489" s="210"/>
      <c r="AO489" s="210"/>
      <c r="AP489" s="210"/>
      <c r="AQ489" s="210"/>
      <c r="AR489" s="210"/>
      <c r="AS489" s="210"/>
      <c r="AT489" s="210"/>
      <c r="AU489" s="210"/>
      <c r="AV489" s="210"/>
      <c r="AW489" s="210"/>
      <c r="AX489" s="210"/>
      <c r="AY489" s="210"/>
      <c r="AZ489" s="210"/>
      <c r="BA489" s="210"/>
      <c r="BB489" s="210"/>
      <c r="BC489" s="210"/>
      <c r="BD489" s="210"/>
      <c r="BE489" s="210"/>
      <c r="BF489" s="210"/>
      <c r="BG489" s="210"/>
      <c r="BH489" s="210"/>
      <c r="BI489" s="210"/>
      <c r="BJ489" s="210"/>
      <c r="BK489" s="210"/>
      <c r="BL489" s="210"/>
      <c r="BM489" s="214"/>
    </row>
    <row r="490" spans="1:65">
      <c r="A490" s="29"/>
      <c r="B490" s="3" t="s">
        <v>259</v>
      </c>
      <c r="C490" s="28"/>
      <c r="D490" s="213">
        <v>0.5163977794943222</v>
      </c>
      <c r="E490" s="213">
        <v>0.63245553203367588</v>
      </c>
      <c r="F490" s="213">
        <v>1.1173853408739618</v>
      </c>
      <c r="G490" s="213">
        <v>0.5163977794943222</v>
      </c>
      <c r="H490" s="213">
        <v>2.1602468994692834</v>
      </c>
      <c r="I490" s="213">
        <v>1.0488088481701516</v>
      </c>
      <c r="J490" s="213">
        <v>3.9327683210007041</v>
      </c>
      <c r="K490" s="213">
        <v>20.626843351968979</v>
      </c>
      <c r="L490" s="213">
        <v>1.3409016339383451</v>
      </c>
      <c r="M490" s="213">
        <v>1.51657508881031</v>
      </c>
      <c r="N490" s="213">
        <v>0.81649658092772603</v>
      </c>
      <c r="O490" s="209"/>
      <c r="P490" s="210"/>
      <c r="Q490" s="210"/>
      <c r="R490" s="210"/>
      <c r="S490" s="210"/>
      <c r="T490" s="210"/>
      <c r="U490" s="210"/>
      <c r="V490" s="210"/>
      <c r="W490" s="210"/>
      <c r="X490" s="210"/>
      <c r="Y490" s="210"/>
      <c r="Z490" s="210"/>
      <c r="AA490" s="210"/>
      <c r="AB490" s="210"/>
      <c r="AC490" s="210"/>
      <c r="AD490" s="210"/>
      <c r="AE490" s="210"/>
      <c r="AF490" s="210"/>
      <c r="AG490" s="210"/>
      <c r="AH490" s="210"/>
      <c r="AI490" s="210"/>
      <c r="AJ490" s="210"/>
      <c r="AK490" s="210"/>
      <c r="AL490" s="210"/>
      <c r="AM490" s="210"/>
      <c r="AN490" s="210"/>
      <c r="AO490" s="210"/>
      <c r="AP490" s="210"/>
      <c r="AQ490" s="210"/>
      <c r="AR490" s="210"/>
      <c r="AS490" s="210"/>
      <c r="AT490" s="210"/>
      <c r="AU490" s="210"/>
      <c r="AV490" s="210"/>
      <c r="AW490" s="210"/>
      <c r="AX490" s="210"/>
      <c r="AY490" s="210"/>
      <c r="AZ490" s="210"/>
      <c r="BA490" s="210"/>
      <c r="BB490" s="210"/>
      <c r="BC490" s="210"/>
      <c r="BD490" s="210"/>
      <c r="BE490" s="210"/>
      <c r="BF490" s="210"/>
      <c r="BG490" s="210"/>
      <c r="BH490" s="210"/>
      <c r="BI490" s="210"/>
      <c r="BJ490" s="210"/>
      <c r="BK490" s="210"/>
      <c r="BL490" s="210"/>
      <c r="BM490" s="214"/>
    </row>
    <row r="491" spans="1:65">
      <c r="A491" s="29"/>
      <c r="B491" s="3" t="s">
        <v>86</v>
      </c>
      <c r="C491" s="28"/>
      <c r="D491" s="13">
        <v>2.6710229973844254E-2</v>
      </c>
      <c r="E491" s="13">
        <v>4.8650425541051992E-2</v>
      </c>
      <c r="F491" s="13">
        <v>6.4039660380588198E-2</v>
      </c>
      <c r="G491" s="13">
        <v>2.8167151608781211E-2</v>
      </c>
      <c r="H491" s="13">
        <v>0.13226001425322145</v>
      </c>
      <c r="I491" s="13">
        <v>6.7665086978719466E-2</v>
      </c>
      <c r="J491" s="13">
        <v>0.16162061593153579</v>
      </c>
      <c r="K491" s="13">
        <v>0.47237045844203773</v>
      </c>
      <c r="L491" s="13">
        <v>6.1425281950083455E-2</v>
      </c>
      <c r="M491" s="13">
        <v>7.7773081477451794E-2</v>
      </c>
      <c r="N491" s="13">
        <v>3.355465401072847E-2</v>
      </c>
      <c r="O491" s="149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A492" s="29"/>
      <c r="B492" s="3" t="s">
        <v>260</v>
      </c>
      <c r="C492" s="28"/>
      <c r="D492" s="13">
        <v>1.3216535040516897E-2</v>
      </c>
      <c r="E492" s="13">
        <v>-0.31869922643827298</v>
      </c>
      <c r="F492" s="13">
        <v>-8.5572077125934398E-2</v>
      </c>
      <c r="G492" s="13">
        <v>-3.9191216771923498E-2</v>
      </c>
      <c r="H492" s="13">
        <v>-0.14400672039680462</v>
      </c>
      <c r="I492" s="13">
        <v>-0.18767984690717165</v>
      </c>
      <c r="J492" s="13">
        <v>0.27525529410271976</v>
      </c>
      <c r="K492" s="13">
        <v>1.2884718291432367</v>
      </c>
      <c r="L492" s="13">
        <v>0.1440507524807757</v>
      </c>
      <c r="M492" s="13">
        <v>2.195116034259037E-2</v>
      </c>
      <c r="N492" s="13">
        <v>0.27525529410271976</v>
      </c>
      <c r="O492" s="149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5"/>
    </row>
    <row r="493" spans="1:65">
      <c r="A493" s="29"/>
      <c r="B493" s="45" t="s">
        <v>261</v>
      </c>
      <c r="C493" s="46"/>
      <c r="D493" s="44">
        <v>0</v>
      </c>
      <c r="E493" s="44">
        <v>1.42</v>
      </c>
      <c r="F493" s="44">
        <v>0.42</v>
      </c>
      <c r="G493" s="44">
        <v>0.22</v>
      </c>
      <c r="H493" s="44">
        <v>0.67</v>
      </c>
      <c r="I493" s="44">
        <v>0.86</v>
      </c>
      <c r="J493" s="44">
        <v>1.1200000000000001</v>
      </c>
      <c r="K493" s="44">
        <v>5.47</v>
      </c>
      <c r="L493" s="44">
        <v>0.56000000000000005</v>
      </c>
      <c r="M493" s="44">
        <v>0.04</v>
      </c>
      <c r="N493" s="44">
        <v>1.1200000000000001</v>
      </c>
      <c r="O493" s="149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5"/>
    </row>
    <row r="494" spans="1:65">
      <c r="B494" s="3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BM494" s="55"/>
    </row>
    <row r="495" spans="1:65" ht="15">
      <c r="B495" s="8" t="s">
        <v>465</v>
      </c>
      <c r="BM495" s="27" t="s">
        <v>66</v>
      </c>
    </row>
    <row r="496" spans="1:65" ht="15">
      <c r="A496" s="24" t="s">
        <v>23</v>
      </c>
      <c r="B496" s="18" t="s">
        <v>111</v>
      </c>
      <c r="C496" s="15" t="s">
        <v>112</v>
      </c>
      <c r="D496" s="16" t="s">
        <v>222</v>
      </c>
      <c r="E496" s="17" t="s">
        <v>222</v>
      </c>
      <c r="F496" s="17" t="s">
        <v>222</v>
      </c>
      <c r="G496" s="17" t="s">
        <v>222</v>
      </c>
      <c r="H496" s="17" t="s">
        <v>222</v>
      </c>
      <c r="I496" s="17" t="s">
        <v>222</v>
      </c>
      <c r="J496" s="17" t="s">
        <v>222</v>
      </c>
      <c r="K496" s="17" t="s">
        <v>222</v>
      </c>
      <c r="L496" s="17" t="s">
        <v>222</v>
      </c>
      <c r="M496" s="17" t="s">
        <v>222</v>
      </c>
      <c r="N496" s="149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>
        <v>1</v>
      </c>
    </row>
    <row r="497" spans="1:65">
      <c r="A497" s="29"/>
      <c r="B497" s="19" t="s">
        <v>223</v>
      </c>
      <c r="C497" s="9" t="s">
        <v>223</v>
      </c>
      <c r="D497" s="147" t="s">
        <v>225</v>
      </c>
      <c r="E497" s="148" t="s">
        <v>226</v>
      </c>
      <c r="F497" s="148" t="s">
        <v>227</v>
      </c>
      <c r="G497" s="148" t="s">
        <v>231</v>
      </c>
      <c r="H497" s="148" t="s">
        <v>233</v>
      </c>
      <c r="I497" s="148" t="s">
        <v>235</v>
      </c>
      <c r="J497" s="148" t="s">
        <v>238</v>
      </c>
      <c r="K497" s="148" t="s">
        <v>240</v>
      </c>
      <c r="L497" s="148" t="s">
        <v>243</v>
      </c>
      <c r="M497" s="148" t="s">
        <v>244</v>
      </c>
      <c r="N497" s="149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 t="s">
        <v>3</v>
      </c>
    </row>
    <row r="498" spans="1:65">
      <c r="A498" s="29"/>
      <c r="B498" s="19"/>
      <c r="C498" s="9"/>
      <c r="D498" s="10" t="s">
        <v>268</v>
      </c>
      <c r="E498" s="11" t="s">
        <v>102</v>
      </c>
      <c r="F498" s="11" t="s">
        <v>102</v>
      </c>
      <c r="G498" s="11" t="s">
        <v>102</v>
      </c>
      <c r="H498" s="11" t="s">
        <v>99</v>
      </c>
      <c r="I498" s="11" t="s">
        <v>102</v>
      </c>
      <c r="J498" s="11" t="s">
        <v>103</v>
      </c>
      <c r="K498" s="11" t="s">
        <v>100</v>
      </c>
      <c r="L498" s="11" t="s">
        <v>102</v>
      </c>
      <c r="M498" s="11" t="s">
        <v>102</v>
      </c>
      <c r="N498" s="149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>
        <v>3</v>
      </c>
    </row>
    <row r="499" spans="1:65">
      <c r="A499" s="29"/>
      <c r="B499" s="19"/>
      <c r="C499" s="9"/>
      <c r="D499" s="25"/>
      <c r="E499" s="25"/>
      <c r="F499" s="25"/>
      <c r="G499" s="25"/>
      <c r="H499" s="25"/>
      <c r="I499" s="25"/>
      <c r="J499" s="25"/>
      <c r="K499" s="25"/>
      <c r="L499" s="25"/>
      <c r="M499" s="25"/>
      <c r="N499" s="149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>
        <v>3</v>
      </c>
    </row>
    <row r="500" spans="1:65">
      <c r="A500" s="29"/>
      <c r="B500" s="18">
        <v>1</v>
      </c>
      <c r="C500" s="14">
        <v>1</v>
      </c>
      <c r="D500" s="197">
        <v>0.09</v>
      </c>
      <c r="E500" s="197">
        <v>0.1</v>
      </c>
      <c r="F500" s="197">
        <v>9.5580211640805657E-2</v>
      </c>
      <c r="G500" s="198" t="s">
        <v>108</v>
      </c>
      <c r="H500" s="197">
        <v>0.09</v>
      </c>
      <c r="I500" s="197">
        <v>0.12</v>
      </c>
      <c r="J500" s="198" t="s">
        <v>106</v>
      </c>
      <c r="K500" s="198" t="s">
        <v>97</v>
      </c>
      <c r="L500" s="197">
        <v>7.0000000000000007E-2</v>
      </c>
      <c r="M500" s="197">
        <v>0.1</v>
      </c>
      <c r="N500" s="199"/>
      <c r="O500" s="200"/>
      <c r="P500" s="200"/>
      <c r="Q500" s="200"/>
      <c r="R500" s="200"/>
      <c r="S500" s="200"/>
      <c r="T500" s="200"/>
      <c r="U500" s="200"/>
      <c r="V500" s="200"/>
      <c r="W500" s="200"/>
      <c r="X500" s="200"/>
      <c r="Y500" s="200"/>
      <c r="Z500" s="200"/>
      <c r="AA500" s="200"/>
      <c r="AB500" s="200"/>
      <c r="AC500" s="200"/>
      <c r="AD500" s="200"/>
      <c r="AE500" s="200"/>
      <c r="AF500" s="200"/>
      <c r="AG500" s="200"/>
      <c r="AH500" s="200"/>
      <c r="AI500" s="200"/>
      <c r="AJ500" s="200"/>
      <c r="AK500" s="200"/>
      <c r="AL500" s="200"/>
      <c r="AM500" s="200"/>
      <c r="AN500" s="200"/>
      <c r="AO500" s="200"/>
      <c r="AP500" s="200"/>
      <c r="AQ500" s="200"/>
      <c r="AR500" s="200"/>
      <c r="AS500" s="200"/>
      <c r="AT500" s="200"/>
      <c r="AU500" s="200"/>
      <c r="AV500" s="200"/>
      <c r="AW500" s="200"/>
      <c r="AX500" s="200"/>
      <c r="AY500" s="200"/>
      <c r="AZ500" s="200"/>
      <c r="BA500" s="200"/>
      <c r="BB500" s="200"/>
      <c r="BC500" s="200"/>
      <c r="BD500" s="200"/>
      <c r="BE500" s="200"/>
      <c r="BF500" s="200"/>
      <c r="BG500" s="200"/>
      <c r="BH500" s="200"/>
      <c r="BI500" s="200"/>
      <c r="BJ500" s="200"/>
      <c r="BK500" s="200"/>
      <c r="BL500" s="200"/>
      <c r="BM500" s="201">
        <v>1</v>
      </c>
    </row>
    <row r="501" spans="1:65">
      <c r="A501" s="29"/>
      <c r="B501" s="19">
        <v>1</v>
      </c>
      <c r="C501" s="9">
        <v>2</v>
      </c>
      <c r="D501" s="23">
        <v>0.09</v>
      </c>
      <c r="E501" s="23">
        <v>0.11</v>
      </c>
      <c r="F501" s="23">
        <v>0.10547467116669766</v>
      </c>
      <c r="G501" s="203">
        <v>0.1</v>
      </c>
      <c r="H501" s="23">
        <v>0.1</v>
      </c>
      <c r="I501" s="23">
        <v>0.08</v>
      </c>
      <c r="J501" s="203" t="s">
        <v>106</v>
      </c>
      <c r="K501" s="203" t="s">
        <v>97</v>
      </c>
      <c r="L501" s="23">
        <v>0.08</v>
      </c>
      <c r="M501" s="23">
        <v>0.1</v>
      </c>
      <c r="N501" s="199"/>
      <c r="O501" s="200"/>
      <c r="P501" s="200"/>
      <c r="Q501" s="200"/>
      <c r="R501" s="200"/>
      <c r="S501" s="200"/>
      <c r="T501" s="200"/>
      <c r="U501" s="200"/>
      <c r="V501" s="200"/>
      <c r="W501" s="200"/>
      <c r="X501" s="200"/>
      <c r="Y501" s="200"/>
      <c r="Z501" s="200"/>
      <c r="AA501" s="200"/>
      <c r="AB501" s="200"/>
      <c r="AC501" s="200"/>
      <c r="AD501" s="200"/>
      <c r="AE501" s="200"/>
      <c r="AF501" s="200"/>
      <c r="AG501" s="200"/>
      <c r="AH501" s="200"/>
      <c r="AI501" s="200"/>
      <c r="AJ501" s="200"/>
      <c r="AK501" s="200"/>
      <c r="AL501" s="200"/>
      <c r="AM501" s="200"/>
      <c r="AN501" s="200"/>
      <c r="AO501" s="200"/>
      <c r="AP501" s="200"/>
      <c r="AQ501" s="200"/>
      <c r="AR501" s="200"/>
      <c r="AS501" s="200"/>
      <c r="AT501" s="200"/>
      <c r="AU501" s="200"/>
      <c r="AV501" s="200"/>
      <c r="AW501" s="200"/>
      <c r="AX501" s="200"/>
      <c r="AY501" s="200"/>
      <c r="AZ501" s="200"/>
      <c r="BA501" s="200"/>
      <c r="BB501" s="200"/>
      <c r="BC501" s="200"/>
      <c r="BD501" s="200"/>
      <c r="BE501" s="200"/>
      <c r="BF501" s="200"/>
      <c r="BG501" s="200"/>
      <c r="BH501" s="200"/>
      <c r="BI501" s="200"/>
      <c r="BJ501" s="200"/>
      <c r="BK501" s="200"/>
      <c r="BL501" s="200"/>
      <c r="BM501" s="201">
        <v>8</v>
      </c>
    </row>
    <row r="502" spans="1:65">
      <c r="A502" s="29"/>
      <c r="B502" s="19">
        <v>1</v>
      </c>
      <c r="C502" s="9">
        <v>3</v>
      </c>
      <c r="D502" s="23">
        <v>0.09</v>
      </c>
      <c r="E502" s="23">
        <v>0.1</v>
      </c>
      <c r="F502" s="23">
        <v>0.10984281495323465</v>
      </c>
      <c r="G502" s="203" t="s">
        <v>108</v>
      </c>
      <c r="H502" s="23">
        <v>0.08</v>
      </c>
      <c r="I502" s="23">
        <v>7.0000000000000007E-2</v>
      </c>
      <c r="J502" s="203" t="s">
        <v>106</v>
      </c>
      <c r="K502" s="203" t="s">
        <v>97</v>
      </c>
      <c r="L502" s="23">
        <v>0.09</v>
      </c>
      <c r="M502" s="23">
        <v>0.09</v>
      </c>
      <c r="N502" s="199"/>
      <c r="O502" s="200"/>
      <c r="P502" s="200"/>
      <c r="Q502" s="200"/>
      <c r="R502" s="200"/>
      <c r="S502" s="200"/>
      <c r="T502" s="200"/>
      <c r="U502" s="200"/>
      <c r="V502" s="200"/>
      <c r="W502" s="200"/>
      <c r="X502" s="200"/>
      <c r="Y502" s="200"/>
      <c r="Z502" s="200"/>
      <c r="AA502" s="200"/>
      <c r="AB502" s="200"/>
      <c r="AC502" s="200"/>
      <c r="AD502" s="200"/>
      <c r="AE502" s="200"/>
      <c r="AF502" s="200"/>
      <c r="AG502" s="200"/>
      <c r="AH502" s="200"/>
      <c r="AI502" s="200"/>
      <c r="AJ502" s="200"/>
      <c r="AK502" s="200"/>
      <c r="AL502" s="200"/>
      <c r="AM502" s="200"/>
      <c r="AN502" s="200"/>
      <c r="AO502" s="200"/>
      <c r="AP502" s="200"/>
      <c r="AQ502" s="200"/>
      <c r="AR502" s="200"/>
      <c r="AS502" s="200"/>
      <c r="AT502" s="200"/>
      <c r="AU502" s="200"/>
      <c r="AV502" s="200"/>
      <c r="AW502" s="200"/>
      <c r="AX502" s="200"/>
      <c r="AY502" s="200"/>
      <c r="AZ502" s="200"/>
      <c r="BA502" s="200"/>
      <c r="BB502" s="200"/>
      <c r="BC502" s="200"/>
      <c r="BD502" s="200"/>
      <c r="BE502" s="200"/>
      <c r="BF502" s="200"/>
      <c r="BG502" s="200"/>
      <c r="BH502" s="200"/>
      <c r="BI502" s="200"/>
      <c r="BJ502" s="200"/>
      <c r="BK502" s="200"/>
      <c r="BL502" s="200"/>
      <c r="BM502" s="201">
        <v>16</v>
      </c>
    </row>
    <row r="503" spans="1:65">
      <c r="A503" s="29"/>
      <c r="B503" s="19">
        <v>1</v>
      </c>
      <c r="C503" s="9">
        <v>4</v>
      </c>
      <c r="D503" s="23">
        <v>0.08</v>
      </c>
      <c r="E503" s="23">
        <v>0.11</v>
      </c>
      <c r="F503" s="23">
        <v>0.11078385830121</v>
      </c>
      <c r="G503" s="203">
        <v>0.1</v>
      </c>
      <c r="H503" s="23">
        <v>0.11</v>
      </c>
      <c r="I503" s="23">
        <v>0.08</v>
      </c>
      <c r="J503" s="203" t="s">
        <v>106</v>
      </c>
      <c r="K503" s="203" t="s">
        <v>97</v>
      </c>
      <c r="L503" s="23">
        <v>0.09</v>
      </c>
      <c r="M503" s="23">
        <v>0.1</v>
      </c>
      <c r="N503" s="199"/>
      <c r="O503" s="200"/>
      <c r="P503" s="200"/>
      <c r="Q503" s="200"/>
      <c r="R503" s="200"/>
      <c r="S503" s="200"/>
      <c r="T503" s="200"/>
      <c r="U503" s="200"/>
      <c r="V503" s="200"/>
      <c r="W503" s="200"/>
      <c r="X503" s="200"/>
      <c r="Y503" s="200"/>
      <c r="Z503" s="200"/>
      <c r="AA503" s="200"/>
      <c r="AB503" s="200"/>
      <c r="AC503" s="200"/>
      <c r="AD503" s="200"/>
      <c r="AE503" s="200"/>
      <c r="AF503" s="200"/>
      <c r="AG503" s="200"/>
      <c r="AH503" s="200"/>
      <c r="AI503" s="200"/>
      <c r="AJ503" s="200"/>
      <c r="AK503" s="200"/>
      <c r="AL503" s="200"/>
      <c r="AM503" s="200"/>
      <c r="AN503" s="200"/>
      <c r="AO503" s="200"/>
      <c r="AP503" s="200"/>
      <c r="AQ503" s="200"/>
      <c r="AR503" s="200"/>
      <c r="AS503" s="200"/>
      <c r="AT503" s="200"/>
      <c r="AU503" s="200"/>
      <c r="AV503" s="200"/>
      <c r="AW503" s="200"/>
      <c r="AX503" s="200"/>
      <c r="AY503" s="200"/>
      <c r="AZ503" s="200"/>
      <c r="BA503" s="200"/>
      <c r="BB503" s="200"/>
      <c r="BC503" s="200"/>
      <c r="BD503" s="200"/>
      <c r="BE503" s="200"/>
      <c r="BF503" s="200"/>
      <c r="BG503" s="200"/>
      <c r="BH503" s="200"/>
      <c r="BI503" s="200"/>
      <c r="BJ503" s="200"/>
      <c r="BK503" s="200"/>
      <c r="BL503" s="200"/>
      <c r="BM503" s="201">
        <v>9.1754227116536871E-2</v>
      </c>
    </row>
    <row r="504" spans="1:65">
      <c r="A504" s="29"/>
      <c r="B504" s="19">
        <v>1</v>
      </c>
      <c r="C504" s="9">
        <v>5</v>
      </c>
      <c r="D504" s="23">
        <v>0.09</v>
      </c>
      <c r="E504" s="23">
        <v>0.11</v>
      </c>
      <c r="F504" s="23">
        <v>0.10096424300068566</v>
      </c>
      <c r="G504" s="203">
        <v>0.1</v>
      </c>
      <c r="H504" s="23">
        <v>7.0000000000000007E-2</v>
      </c>
      <c r="I504" s="23">
        <v>0.11</v>
      </c>
      <c r="J504" s="203" t="s">
        <v>106</v>
      </c>
      <c r="K504" s="203" t="s">
        <v>97</v>
      </c>
      <c r="L504" s="23">
        <v>0.08</v>
      </c>
      <c r="M504" s="23">
        <v>0.08</v>
      </c>
      <c r="N504" s="199"/>
      <c r="O504" s="200"/>
      <c r="P504" s="200"/>
      <c r="Q504" s="200"/>
      <c r="R504" s="200"/>
      <c r="S504" s="200"/>
      <c r="T504" s="200"/>
      <c r="U504" s="200"/>
      <c r="V504" s="200"/>
      <c r="W504" s="200"/>
      <c r="X504" s="200"/>
      <c r="Y504" s="200"/>
      <c r="Z504" s="200"/>
      <c r="AA504" s="200"/>
      <c r="AB504" s="200"/>
      <c r="AC504" s="200"/>
      <c r="AD504" s="200"/>
      <c r="AE504" s="200"/>
      <c r="AF504" s="200"/>
      <c r="AG504" s="200"/>
      <c r="AH504" s="200"/>
      <c r="AI504" s="200"/>
      <c r="AJ504" s="200"/>
      <c r="AK504" s="200"/>
      <c r="AL504" s="200"/>
      <c r="AM504" s="200"/>
      <c r="AN504" s="200"/>
      <c r="AO504" s="200"/>
      <c r="AP504" s="200"/>
      <c r="AQ504" s="200"/>
      <c r="AR504" s="200"/>
      <c r="AS504" s="200"/>
      <c r="AT504" s="200"/>
      <c r="AU504" s="200"/>
      <c r="AV504" s="200"/>
      <c r="AW504" s="200"/>
      <c r="AX504" s="200"/>
      <c r="AY504" s="200"/>
      <c r="AZ504" s="200"/>
      <c r="BA504" s="200"/>
      <c r="BB504" s="200"/>
      <c r="BC504" s="200"/>
      <c r="BD504" s="200"/>
      <c r="BE504" s="200"/>
      <c r="BF504" s="200"/>
      <c r="BG504" s="200"/>
      <c r="BH504" s="200"/>
      <c r="BI504" s="200"/>
      <c r="BJ504" s="200"/>
      <c r="BK504" s="200"/>
      <c r="BL504" s="200"/>
      <c r="BM504" s="201">
        <v>38</v>
      </c>
    </row>
    <row r="505" spans="1:65">
      <c r="A505" s="29"/>
      <c r="B505" s="19">
        <v>1</v>
      </c>
      <c r="C505" s="9">
        <v>6</v>
      </c>
      <c r="D505" s="23">
        <v>0.08</v>
      </c>
      <c r="E505" s="23">
        <v>0.1</v>
      </c>
      <c r="F505" s="23">
        <v>9.1031739831914552E-2</v>
      </c>
      <c r="G505" s="203">
        <v>0.1</v>
      </c>
      <c r="H505" s="23">
        <v>7.0000000000000007E-2</v>
      </c>
      <c r="I505" s="23">
        <v>0.05</v>
      </c>
      <c r="J505" s="203" t="s">
        <v>106</v>
      </c>
      <c r="K505" s="203" t="s">
        <v>97</v>
      </c>
      <c r="L505" s="23">
        <v>0.08</v>
      </c>
      <c r="M505" s="23">
        <v>0.1</v>
      </c>
      <c r="N505" s="199"/>
      <c r="O505" s="200"/>
      <c r="P505" s="200"/>
      <c r="Q505" s="200"/>
      <c r="R505" s="200"/>
      <c r="S505" s="200"/>
      <c r="T505" s="200"/>
      <c r="U505" s="200"/>
      <c r="V505" s="200"/>
      <c r="W505" s="200"/>
      <c r="X505" s="200"/>
      <c r="Y505" s="200"/>
      <c r="Z505" s="200"/>
      <c r="AA505" s="200"/>
      <c r="AB505" s="200"/>
      <c r="AC505" s="200"/>
      <c r="AD505" s="200"/>
      <c r="AE505" s="200"/>
      <c r="AF505" s="200"/>
      <c r="AG505" s="200"/>
      <c r="AH505" s="200"/>
      <c r="AI505" s="200"/>
      <c r="AJ505" s="200"/>
      <c r="AK505" s="200"/>
      <c r="AL505" s="200"/>
      <c r="AM505" s="200"/>
      <c r="AN505" s="200"/>
      <c r="AO505" s="200"/>
      <c r="AP505" s="200"/>
      <c r="AQ505" s="200"/>
      <c r="AR505" s="200"/>
      <c r="AS505" s="200"/>
      <c r="AT505" s="200"/>
      <c r="AU505" s="200"/>
      <c r="AV505" s="200"/>
      <c r="AW505" s="200"/>
      <c r="AX505" s="200"/>
      <c r="AY505" s="200"/>
      <c r="AZ505" s="200"/>
      <c r="BA505" s="200"/>
      <c r="BB505" s="200"/>
      <c r="BC505" s="200"/>
      <c r="BD505" s="200"/>
      <c r="BE505" s="200"/>
      <c r="BF505" s="200"/>
      <c r="BG505" s="200"/>
      <c r="BH505" s="200"/>
      <c r="BI505" s="200"/>
      <c r="BJ505" s="200"/>
      <c r="BK505" s="200"/>
      <c r="BL505" s="200"/>
      <c r="BM505" s="56"/>
    </row>
    <row r="506" spans="1:65">
      <c r="A506" s="29"/>
      <c r="B506" s="20" t="s">
        <v>257</v>
      </c>
      <c r="C506" s="12"/>
      <c r="D506" s="205">
        <v>8.666666666666667E-2</v>
      </c>
      <c r="E506" s="205">
        <v>0.105</v>
      </c>
      <c r="F506" s="205">
        <v>0.10227958981575803</v>
      </c>
      <c r="G506" s="205">
        <v>0.1</v>
      </c>
      <c r="H506" s="205">
        <v>8.666666666666667E-2</v>
      </c>
      <c r="I506" s="205">
        <v>8.5000000000000006E-2</v>
      </c>
      <c r="J506" s="205" t="s">
        <v>612</v>
      </c>
      <c r="K506" s="205" t="s">
        <v>612</v>
      </c>
      <c r="L506" s="205">
        <v>8.1666666666666679E-2</v>
      </c>
      <c r="M506" s="205">
        <v>9.5000000000000015E-2</v>
      </c>
      <c r="N506" s="199"/>
      <c r="O506" s="200"/>
      <c r="P506" s="200"/>
      <c r="Q506" s="200"/>
      <c r="R506" s="200"/>
      <c r="S506" s="200"/>
      <c r="T506" s="200"/>
      <c r="U506" s="200"/>
      <c r="V506" s="200"/>
      <c r="W506" s="200"/>
      <c r="X506" s="200"/>
      <c r="Y506" s="200"/>
      <c r="Z506" s="200"/>
      <c r="AA506" s="200"/>
      <c r="AB506" s="200"/>
      <c r="AC506" s="200"/>
      <c r="AD506" s="200"/>
      <c r="AE506" s="200"/>
      <c r="AF506" s="200"/>
      <c r="AG506" s="200"/>
      <c r="AH506" s="200"/>
      <c r="AI506" s="200"/>
      <c r="AJ506" s="200"/>
      <c r="AK506" s="200"/>
      <c r="AL506" s="200"/>
      <c r="AM506" s="200"/>
      <c r="AN506" s="200"/>
      <c r="AO506" s="200"/>
      <c r="AP506" s="200"/>
      <c r="AQ506" s="200"/>
      <c r="AR506" s="200"/>
      <c r="AS506" s="200"/>
      <c r="AT506" s="200"/>
      <c r="AU506" s="200"/>
      <c r="AV506" s="200"/>
      <c r="AW506" s="200"/>
      <c r="AX506" s="200"/>
      <c r="AY506" s="200"/>
      <c r="AZ506" s="200"/>
      <c r="BA506" s="200"/>
      <c r="BB506" s="200"/>
      <c r="BC506" s="200"/>
      <c r="BD506" s="200"/>
      <c r="BE506" s="200"/>
      <c r="BF506" s="200"/>
      <c r="BG506" s="200"/>
      <c r="BH506" s="200"/>
      <c r="BI506" s="200"/>
      <c r="BJ506" s="200"/>
      <c r="BK506" s="200"/>
      <c r="BL506" s="200"/>
      <c r="BM506" s="56"/>
    </row>
    <row r="507" spans="1:65">
      <c r="A507" s="29"/>
      <c r="B507" s="3" t="s">
        <v>258</v>
      </c>
      <c r="C507" s="28"/>
      <c r="D507" s="23">
        <v>0.09</v>
      </c>
      <c r="E507" s="23">
        <v>0.10500000000000001</v>
      </c>
      <c r="F507" s="23">
        <v>0.10321945708369165</v>
      </c>
      <c r="G507" s="23">
        <v>0.1</v>
      </c>
      <c r="H507" s="23">
        <v>8.4999999999999992E-2</v>
      </c>
      <c r="I507" s="23">
        <v>0.08</v>
      </c>
      <c r="J507" s="23" t="s">
        <v>612</v>
      </c>
      <c r="K507" s="23" t="s">
        <v>612</v>
      </c>
      <c r="L507" s="23">
        <v>0.08</v>
      </c>
      <c r="M507" s="23">
        <v>0.1</v>
      </c>
      <c r="N507" s="199"/>
      <c r="O507" s="200"/>
      <c r="P507" s="200"/>
      <c r="Q507" s="200"/>
      <c r="R507" s="200"/>
      <c r="S507" s="200"/>
      <c r="T507" s="200"/>
      <c r="U507" s="200"/>
      <c r="V507" s="200"/>
      <c r="W507" s="200"/>
      <c r="X507" s="200"/>
      <c r="Y507" s="200"/>
      <c r="Z507" s="200"/>
      <c r="AA507" s="200"/>
      <c r="AB507" s="200"/>
      <c r="AC507" s="200"/>
      <c r="AD507" s="200"/>
      <c r="AE507" s="200"/>
      <c r="AF507" s="200"/>
      <c r="AG507" s="200"/>
      <c r="AH507" s="200"/>
      <c r="AI507" s="200"/>
      <c r="AJ507" s="200"/>
      <c r="AK507" s="200"/>
      <c r="AL507" s="200"/>
      <c r="AM507" s="200"/>
      <c r="AN507" s="200"/>
      <c r="AO507" s="200"/>
      <c r="AP507" s="200"/>
      <c r="AQ507" s="200"/>
      <c r="AR507" s="200"/>
      <c r="AS507" s="200"/>
      <c r="AT507" s="200"/>
      <c r="AU507" s="200"/>
      <c r="AV507" s="200"/>
      <c r="AW507" s="200"/>
      <c r="AX507" s="200"/>
      <c r="AY507" s="200"/>
      <c r="AZ507" s="200"/>
      <c r="BA507" s="200"/>
      <c r="BB507" s="200"/>
      <c r="BC507" s="200"/>
      <c r="BD507" s="200"/>
      <c r="BE507" s="200"/>
      <c r="BF507" s="200"/>
      <c r="BG507" s="200"/>
      <c r="BH507" s="200"/>
      <c r="BI507" s="200"/>
      <c r="BJ507" s="200"/>
      <c r="BK507" s="200"/>
      <c r="BL507" s="200"/>
      <c r="BM507" s="56"/>
    </row>
    <row r="508" spans="1:65">
      <c r="A508" s="29"/>
      <c r="B508" s="3" t="s">
        <v>259</v>
      </c>
      <c r="C508" s="28"/>
      <c r="D508" s="23">
        <v>5.1639777949432199E-3</v>
      </c>
      <c r="E508" s="23">
        <v>5.4772255750516587E-3</v>
      </c>
      <c r="F508" s="23">
        <v>7.9102393924068946E-3</v>
      </c>
      <c r="G508" s="23">
        <v>0</v>
      </c>
      <c r="H508" s="23">
        <v>1.6329931618554516E-2</v>
      </c>
      <c r="I508" s="23">
        <v>2.588435821108959E-2</v>
      </c>
      <c r="J508" s="23" t="s">
        <v>612</v>
      </c>
      <c r="K508" s="23" t="s">
        <v>612</v>
      </c>
      <c r="L508" s="23">
        <v>7.5277265270908061E-3</v>
      </c>
      <c r="M508" s="23">
        <v>8.3666002653407581E-3</v>
      </c>
      <c r="N508" s="199"/>
      <c r="O508" s="200"/>
      <c r="P508" s="200"/>
      <c r="Q508" s="200"/>
      <c r="R508" s="200"/>
      <c r="S508" s="200"/>
      <c r="T508" s="200"/>
      <c r="U508" s="200"/>
      <c r="V508" s="200"/>
      <c r="W508" s="200"/>
      <c r="X508" s="200"/>
      <c r="Y508" s="200"/>
      <c r="Z508" s="200"/>
      <c r="AA508" s="200"/>
      <c r="AB508" s="200"/>
      <c r="AC508" s="200"/>
      <c r="AD508" s="200"/>
      <c r="AE508" s="200"/>
      <c r="AF508" s="200"/>
      <c r="AG508" s="200"/>
      <c r="AH508" s="200"/>
      <c r="AI508" s="200"/>
      <c r="AJ508" s="200"/>
      <c r="AK508" s="200"/>
      <c r="AL508" s="200"/>
      <c r="AM508" s="200"/>
      <c r="AN508" s="200"/>
      <c r="AO508" s="200"/>
      <c r="AP508" s="200"/>
      <c r="AQ508" s="200"/>
      <c r="AR508" s="200"/>
      <c r="AS508" s="200"/>
      <c r="AT508" s="200"/>
      <c r="AU508" s="200"/>
      <c r="AV508" s="200"/>
      <c r="AW508" s="200"/>
      <c r="AX508" s="200"/>
      <c r="AY508" s="200"/>
      <c r="AZ508" s="200"/>
      <c r="BA508" s="200"/>
      <c r="BB508" s="200"/>
      <c r="BC508" s="200"/>
      <c r="BD508" s="200"/>
      <c r="BE508" s="200"/>
      <c r="BF508" s="200"/>
      <c r="BG508" s="200"/>
      <c r="BH508" s="200"/>
      <c r="BI508" s="200"/>
      <c r="BJ508" s="200"/>
      <c r="BK508" s="200"/>
      <c r="BL508" s="200"/>
      <c r="BM508" s="56"/>
    </row>
    <row r="509" spans="1:65">
      <c r="A509" s="29"/>
      <c r="B509" s="3" t="s">
        <v>86</v>
      </c>
      <c r="C509" s="28"/>
      <c r="D509" s="13">
        <v>5.9584359172421768E-2</v>
      </c>
      <c r="E509" s="13">
        <v>5.2164053095730085E-2</v>
      </c>
      <c r="F509" s="13">
        <v>7.7339373443480297E-2</v>
      </c>
      <c r="G509" s="13">
        <v>0</v>
      </c>
      <c r="H509" s="13">
        <v>0.18842228790639826</v>
      </c>
      <c r="I509" s="13">
        <v>0.30452186130693631</v>
      </c>
      <c r="J509" s="13" t="s">
        <v>612</v>
      </c>
      <c r="K509" s="13" t="s">
        <v>612</v>
      </c>
      <c r="L509" s="13">
        <v>9.2176243188866996E-2</v>
      </c>
      <c r="M509" s="13">
        <v>8.8069476477271119E-2</v>
      </c>
      <c r="N509" s="149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A510" s="29"/>
      <c r="B510" s="3" t="s">
        <v>260</v>
      </c>
      <c r="C510" s="28"/>
      <c r="D510" s="13">
        <v>-5.5447695542228281E-2</v>
      </c>
      <c r="E510" s="13">
        <v>0.14436144578537724</v>
      </c>
      <c r="F510" s="13">
        <v>0.1147125645323448</v>
      </c>
      <c r="G510" s="13">
        <v>8.986804360512135E-2</v>
      </c>
      <c r="H510" s="13">
        <v>-5.5447695542228281E-2</v>
      </c>
      <c r="I510" s="13">
        <v>-7.3612162935646874E-2</v>
      </c>
      <c r="J510" s="13" t="s">
        <v>612</v>
      </c>
      <c r="K510" s="13" t="s">
        <v>612</v>
      </c>
      <c r="L510" s="13">
        <v>-0.10994109772248417</v>
      </c>
      <c r="M510" s="13">
        <v>3.5374641424865239E-2</v>
      </c>
      <c r="N510" s="149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5"/>
    </row>
    <row r="511" spans="1:65">
      <c r="A511" s="29"/>
      <c r="B511" s="45" t="s">
        <v>261</v>
      </c>
      <c r="C511" s="46"/>
      <c r="D511" s="44">
        <v>0.67</v>
      </c>
      <c r="E511" s="44">
        <v>0.81</v>
      </c>
      <c r="F511" s="44">
        <v>0.59</v>
      </c>
      <c r="G511" s="44" t="s">
        <v>262</v>
      </c>
      <c r="H511" s="44">
        <v>0.67</v>
      </c>
      <c r="I511" s="44">
        <v>0.81</v>
      </c>
      <c r="J511" s="44">
        <v>73.23</v>
      </c>
      <c r="K511" s="44">
        <v>0.4</v>
      </c>
      <c r="L511" s="44">
        <v>1.08</v>
      </c>
      <c r="M511" s="44">
        <v>0</v>
      </c>
      <c r="N511" s="149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5"/>
    </row>
    <row r="512" spans="1:65">
      <c r="B512" s="30" t="s">
        <v>280</v>
      </c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BM512" s="55"/>
    </row>
    <row r="513" spans="1:65">
      <c r="BM513" s="55"/>
    </row>
    <row r="514" spans="1:65" ht="15">
      <c r="B514" s="8" t="s">
        <v>466</v>
      </c>
      <c r="BM514" s="27" t="s">
        <v>66</v>
      </c>
    </row>
    <row r="515" spans="1:65" ht="15">
      <c r="A515" s="24" t="s">
        <v>55</v>
      </c>
      <c r="B515" s="18" t="s">
        <v>111</v>
      </c>
      <c r="C515" s="15" t="s">
        <v>112</v>
      </c>
      <c r="D515" s="16" t="s">
        <v>222</v>
      </c>
      <c r="E515" s="17" t="s">
        <v>222</v>
      </c>
      <c r="F515" s="17" t="s">
        <v>222</v>
      </c>
      <c r="G515" s="17" t="s">
        <v>222</v>
      </c>
      <c r="H515" s="17" t="s">
        <v>222</v>
      </c>
      <c r="I515" s="17" t="s">
        <v>222</v>
      </c>
      <c r="J515" s="17" t="s">
        <v>222</v>
      </c>
      <c r="K515" s="17" t="s">
        <v>222</v>
      </c>
      <c r="L515" s="17" t="s">
        <v>222</v>
      </c>
      <c r="M515" s="17" t="s">
        <v>222</v>
      </c>
      <c r="N515" s="17" t="s">
        <v>222</v>
      </c>
      <c r="O515" s="17" t="s">
        <v>222</v>
      </c>
      <c r="P515" s="17" t="s">
        <v>222</v>
      </c>
      <c r="Q515" s="17" t="s">
        <v>222</v>
      </c>
      <c r="R515" s="17" t="s">
        <v>222</v>
      </c>
      <c r="S515" s="17" t="s">
        <v>222</v>
      </c>
      <c r="T515" s="149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7">
        <v>1</v>
      </c>
    </row>
    <row r="516" spans="1:65">
      <c r="A516" s="29"/>
      <c r="B516" s="19" t="s">
        <v>223</v>
      </c>
      <c r="C516" s="9" t="s">
        <v>223</v>
      </c>
      <c r="D516" s="147" t="s">
        <v>225</v>
      </c>
      <c r="E516" s="148" t="s">
        <v>226</v>
      </c>
      <c r="F516" s="148" t="s">
        <v>227</v>
      </c>
      <c r="G516" s="148" t="s">
        <v>229</v>
      </c>
      <c r="H516" s="148" t="s">
        <v>230</v>
      </c>
      <c r="I516" s="148" t="s">
        <v>231</v>
      </c>
      <c r="J516" s="148" t="s">
        <v>234</v>
      </c>
      <c r="K516" s="148" t="s">
        <v>235</v>
      </c>
      <c r="L516" s="148" t="s">
        <v>236</v>
      </c>
      <c r="M516" s="148" t="s">
        <v>263</v>
      </c>
      <c r="N516" s="148" t="s">
        <v>237</v>
      </c>
      <c r="O516" s="148" t="s">
        <v>238</v>
      </c>
      <c r="P516" s="148" t="s">
        <v>240</v>
      </c>
      <c r="Q516" s="148" t="s">
        <v>242</v>
      </c>
      <c r="R516" s="148" t="s">
        <v>243</v>
      </c>
      <c r="S516" s="148" t="s">
        <v>244</v>
      </c>
      <c r="T516" s="149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7" t="s">
        <v>1</v>
      </c>
    </row>
    <row r="517" spans="1:65">
      <c r="A517" s="29"/>
      <c r="B517" s="19"/>
      <c r="C517" s="9"/>
      <c r="D517" s="10" t="s">
        <v>268</v>
      </c>
      <c r="E517" s="11" t="s">
        <v>102</v>
      </c>
      <c r="F517" s="11" t="s">
        <v>103</v>
      </c>
      <c r="G517" s="11" t="s">
        <v>268</v>
      </c>
      <c r="H517" s="11" t="s">
        <v>103</v>
      </c>
      <c r="I517" s="11" t="s">
        <v>103</v>
      </c>
      <c r="J517" s="11" t="s">
        <v>103</v>
      </c>
      <c r="K517" s="11" t="s">
        <v>102</v>
      </c>
      <c r="L517" s="11" t="s">
        <v>103</v>
      </c>
      <c r="M517" s="11" t="s">
        <v>103</v>
      </c>
      <c r="N517" s="11" t="s">
        <v>103</v>
      </c>
      <c r="O517" s="11" t="s">
        <v>103</v>
      </c>
      <c r="P517" s="11" t="s">
        <v>100</v>
      </c>
      <c r="Q517" s="11" t="s">
        <v>103</v>
      </c>
      <c r="R517" s="11" t="s">
        <v>102</v>
      </c>
      <c r="S517" s="11" t="s">
        <v>103</v>
      </c>
      <c r="T517" s="149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7">
        <v>2</v>
      </c>
    </row>
    <row r="518" spans="1:65">
      <c r="A518" s="29"/>
      <c r="B518" s="19"/>
      <c r="C518" s="9"/>
      <c r="D518" s="25"/>
      <c r="E518" s="25"/>
      <c r="F518" s="25"/>
      <c r="G518" s="25"/>
      <c r="H518" s="25"/>
      <c r="I518" s="25"/>
      <c r="J518" s="25"/>
      <c r="K518" s="25"/>
      <c r="L518" s="25"/>
      <c r="M518" s="25"/>
      <c r="N518" s="25"/>
      <c r="O518" s="25"/>
      <c r="P518" s="25"/>
      <c r="Q518" s="25"/>
      <c r="R518" s="25"/>
      <c r="S518" s="25"/>
      <c r="T518" s="149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7">
        <v>3</v>
      </c>
    </row>
    <row r="519" spans="1:65">
      <c r="A519" s="29"/>
      <c r="B519" s="18">
        <v>1</v>
      </c>
      <c r="C519" s="14">
        <v>1</v>
      </c>
      <c r="D519" s="21">
        <v>1.29</v>
      </c>
      <c r="E519" s="21">
        <v>1.29</v>
      </c>
      <c r="F519" s="143">
        <v>1.5773463333333335</v>
      </c>
      <c r="G519" s="21">
        <v>1.33</v>
      </c>
      <c r="H519" s="21">
        <v>1.29</v>
      </c>
      <c r="I519" s="143">
        <v>1.45</v>
      </c>
      <c r="J519" s="21">
        <v>1.363</v>
      </c>
      <c r="K519" s="21">
        <v>1.36</v>
      </c>
      <c r="L519" s="21">
        <v>1.327</v>
      </c>
      <c r="M519" s="21">
        <v>1.321</v>
      </c>
      <c r="N519" s="21">
        <v>1.35</v>
      </c>
      <c r="O519" s="21">
        <v>1.3829</v>
      </c>
      <c r="P519" s="21">
        <v>1.3342259244162886</v>
      </c>
      <c r="Q519" s="21">
        <v>1.301848281056448</v>
      </c>
      <c r="R519" s="21">
        <v>1.3148</v>
      </c>
      <c r="S519" s="21">
        <v>1.34</v>
      </c>
      <c r="T519" s="149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7">
        <v>1</v>
      </c>
    </row>
    <row r="520" spans="1:65">
      <c r="A520" s="29"/>
      <c r="B520" s="19">
        <v>1</v>
      </c>
      <c r="C520" s="9">
        <v>2</v>
      </c>
      <c r="D520" s="11">
        <v>1.29</v>
      </c>
      <c r="E520" s="11">
        <v>1.29</v>
      </c>
      <c r="F520" s="144">
        <v>1.5055903333333331</v>
      </c>
      <c r="G520" s="11">
        <v>1.36</v>
      </c>
      <c r="H520" s="11">
        <v>1.41</v>
      </c>
      <c r="I520" s="145">
        <v>0.98999999999999988</v>
      </c>
      <c r="J520" s="11">
        <v>1.321</v>
      </c>
      <c r="K520" s="11">
        <v>1.35</v>
      </c>
      <c r="L520" s="11">
        <v>1.363</v>
      </c>
      <c r="M520" s="11">
        <v>1.339</v>
      </c>
      <c r="N520" s="11">
        <v>1.36</v>
      </c>
      <c r="O520" s="11">
        <v>1.4177999999999999</v>
      </c>
      <c r="P520" s="11">
        <v>1.3511114808192088</v>
      </c>
      <c r="Q520" s="11">
        <v>1.3449942307212719</v>
      </c>
      <c r="R520" s="11">
        <v>1.3296000000000001</v>
      </c>
      <c r="S520" s="11">
        <v>1.32</v>
      </c>
      <c r="T520" s="149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7" t="e">
        <v>#N/A</v>
      </c>
    </row>
    <row r="521" spans="1:65">
      <c r="A521" s="29"/>
      <c r="B521" s="19">
        <v>1</v>
      </c>
      <c r="C521" s="9">
        <v>3</v>
      </c>
      <c r="D521" s="11">
        <v>1.28</v>
      </c>
      <c r="E521" s="11">
        <v>1.3</v>
      </c>
      <c r="F521" s="144">
        <v>1.5084393333333332</v>
      </c>
      <c r="G521" s="11">
        <v>1.34</v>
      </c>
      <c r="H521" s="11">
        <v>1.33</v>
      </c>
      <c r="I521" s="144">
        <v>1.44</v>
      </c>
      <c r="J521" s="11">
        <v>1.351</v>
      </c>
      <c r="K521" s="11">
        <v>1.34</v>
      </c>
      <c r="L521" s="11">
        <v>1.345</v>
      </c>
      <c r="M521" s="11">
        <v>1.321</v>
      </c>
      <c r="N521" s="11">
        <v>1.35</v>
      </c>
      <c r="O521" s="11">
        <v>1.3754999999999999</v>
      </c>
      <c r="P521" s="11">
        <v>1.3344241399902945</v>
      </c>
      <c r="Q521" s="11">
        <v>1.3415833548305278</v>
      </c>
      <c r="R521" s="11">
        <v>1.2987</v>
      </c>
      <c r="S521" s="11">
        <v>1.32</v>
      </c>
      <c r="T521" s="149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7">
        <v>16</v>
      </c>
    </row>
    <row r="522" spans="1:65">
      <c r="A522" s="29"/>
      <c r="B522" s="19">
        <v>1</v>
      </c>
      <c r="C522" s="9">
        <v>4</v>
      </c>
      <c r="D522" s="11">
        <v>1.29</v>
      </c>
      <c r="E522" s="145">
        <v>1.23</v>
      </c>
      <c r="F522" s="144">
        <v>1.5219493333333332</v>
      </c>
      <c r="G522" s="11">
        <v>1.35</v>
      </c>
      <c r="H522" s="11">
        <v>1.42</v>
      </c>
      <c r="I522" s="144">
        <v>1.44</v>
      </c>
      <c r="J522" s="11">
        <v>1.381</v>
      </c>
      <c r="K522" s="11">
        <v>1.34</v>
      </c>
      <c r="L522" s="11">
        <v>1.369</v>
      </c>
      <c r="M522" s="11">
        <v>1.321</v>
      </c>
      <c r="N522" s="11">
        <v>1.37</v>
      </c>
      <c r="O522" s="11">
        <v>1.3949</v>
      </c>
      <c r="P522" s="11">
        <v>1.3453664564920076</v>
      </c>
      <c r="Q522" s="11">
        <v>1.3698578620942321</v>
      </c>
      <c r="R522" s="11">
        <v>1.3122</v>
      </c>
      <c r="S522" s="11">
        <v>1.32</v>
      </c>
      <c r="T522" s="149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7">
        <v>1.3391371395357914</v>
      </c>
    </row>
    <row r="523" spans="1:65">
      <c r="A523" s="29"/>
      <c r="B523" s="19">
        <v>1</v>
      </c>
      <c r="C523" s="9">
        <v>5</v>
      </c>
      <c r="D523" s="11">
        <v>1.28</v>
      </c>
      <c r="E523" s="11">
        <v>1.34</v>
      </c>
      <c r="F523" s="144">
        <v>1.5562403333333332</v>
      </c>
      <c r="G523" s="11">
        <v>1.34</v>
      </c>
      <c r="H523" s="11">
        <v>1.44</v>
      </c>
      <c r="I523" s="144">
        <v>1.42</v>
      </c>
      <c r="J523" s="11">
        <v>1.339</v>
      </c>
      <c r="K523" s="11">
        <v>1.32</v>
      </c>
      <c r="L523" s="11">
        <v>1.333</v>
      </c>
      <c r="M523" s="11">
        <v>1.339</v>
      </c>
      <c r="N523" s="11">
        <v>1.37</v>
      </c>
      <c r="O523" s="11">
        <v>1.4251</v>
      </c>
      <c r="P523" s="11">
        <v>1.3466022227235606</v>
      </c>
      <c r="Q523" s="11">
        <v>1.317768250778532</v>
      </c>
      <c r="R523" s="11">
        <v>1.3321000000000001</v>
      </c>
      <c r="S523" s="11">
        <v>1.31</v>
      </c>
      <c r="T523" s="149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7">
        <v>39</v>
      </c>
    </row>
    <row r="524" spans="1:65">
      <c r="A524" s="29"/>
      <c r="B524" s="19">
        <v>1</v>
      </c>
      <c r="C524" s="9">
        <v>6</v>
      </c>
      <c r="D524" s="11">
        <v>1.3</v>
      </c>
      <c r="E524" s="11">
        <v>1.34</v>
      </c>
      <c r="F524" s="144">
        <v>1.5437443333333334</v>
      </c>
      <c r="G524" s="11">
        <v>1.35</v>
      </c>
      <c r="H524" s="11">
        <v>1.38</v>
      </c>
      <c r="I524" s="144">
        <v>1.43</v>
      </c>
      <c r="J524" s="11">
        <v>1.339</v>
      </c>
      <c r="K524" s="11">
        <v>1.32</v>
      </c>
      <c r="L524" s="11">
        <v>1.345</v>
      </c>
      <c r="M524" s="11">
        <v>1.339</v>
      </c>
      <c r="N524" s="11">
        <v>1.34</v>
      </c>
      <c r="O524" s="11">
        <v>1.3613999999999999</v>
      </c>
      <c r="P524" s="11">
        <v>1.3408113596527078</v>
      </c>
      <c r="Q524" s="11">
        <v>1.288930463305203</v>
      </c>
      <c r="R524" s="11">
        <v>1.3203</v>
      </c>
      <c r="S524" s="11">
        <v>1.33</v>
      </c>
      <c r="T524" s="149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5"/>
    </row>
    <row r="525" spans="1:65">
      <c r="A525" s="29"/>
      <c r="B525" s="20" t="s">
        <v>257</v>
      </c>
      <c r="C525" s="12"/>
      <c r="D525" s="22">
        <v>1.2883333333333333</v>
      </c>
      <c r="E525" s="22">
        <v>1.2983333333333331</v>
      </c>
      <c r="F525" s="22">
        <v>1.5355516666666666</v>
      </c>
      <c r="G525" s="22">
        <v>1.345</v>
      </c>
      <c r="H525" s="22">
        <v>1.3783333333333332</v>
      </c>
      <c r="I525" s="22">
        <v>1.3616666666666666</v>
      </c>
      <c r="J525" s="22">
        <v>1.3490000000000002</v>
      </c>
      <c r="K525" s="22">
        <v>1.3383333333333332</v>
      </c>
      <c r="L525" s="22">
        <v>1.3470000000000002</v>
      </c>
      <c r="M525" s="22">
        <v>1.33</v>
      </c>
      <c r="N525" s="22">
        <v>1.3566666666666667</v>
      </c>
      <c r="O525" s="22">
        <v>1.3929333333333334</v>
      </c>
      <c r="P525" s="22">
        <v>1.3420902640156778</v>
      </c>
      <c r="Q525" s="22">
        <v>1.3274970737977025</v>
      </c>
      <c r="R525" s="22">
        <v>1.31795</v>
      </c>
      <c r="S525" s="22">
        <v>1.3233333333333335</v>
      </c>
      <c r="T525" s="149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5"/>
    </row>
    <row r="526" spans="1:65">
      <c r="A526" s="29"/>
      <c r="B526" s="3" t="s">
        <v>258</v>
      </c>
      <c r="C526" s="28"/>
      <c r="D526" s="11">
        <v>1.29</v>
      </c>
      <c r="E526" s="11">
        <v>1.2949999999999999</v>
      </c>
      <c r="F526" s="11">
        <v>1.5328468333333332</v>
      </c>
      <c r="G526" s="11">
        <v>1.3450000000000002</v>
      </c>
      <c r="H526" s="11">
        <v>1.395</v>
      </c>
      <c r="I526" s="11">
        <v>1.4350000000000001</v>
      </c>
      <c r="J526" s="11">
        <v>1.345</v>
      </c>
      <c r="K526" s="11">
        <v>1.34</v>
      </c>
      <c r="L526" s="11">
        <v>1.345</v>
      </c>
      <c r="M526" s="11">
        <v>1.33</v>
      </c>
      <c r="N526" s="11">
        <v>1.355</v>
      </c>
      <c r="O526" s="11">
        <v>1.3889</v>
      </c>
      <c r="P526" s="11">
        <v>1.3430889080723576</v>
      </c>
      <c r="Q526" s="11">
        <v>1.3296758028045299</v>
      </c>
      <c r="R526" s="11">
        <v>1.31755</v>
      </c>
      <c r="S526" s="11">
        <v>1.32</v>
      </c>
      <c r="T526" s="149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A527" s="29"/>
      <c r="B527" s="3" t="s">
        <v>259</v>
      </c>
      <c r="C527" s="28"/>
      <c r="D527" s="23">
        <v>7.5277265270908165E-3</v>
      </c>
      <c r="E527" s="23">
        <v>4.0702170294305798E-2</v>
      </c>
      <c r="F527" s="23">
        <v>2.8494625680409863E-2</v>
      </c>
      <c r="G527" s="23">
        <v>1.0488088481701525E-2</v>
      </c>
      <c r="H527" s="23">
        <v>5.7763887219149823E-2</v>
      </c>
      <c r="I527" s="23">
        <v>0.18236410465512901</v>
      </c>
      <c r="J527" s="23">
        <v>2.1014280858501933E-2</v>
      </c>
      <c r="K527" s="23">
        <v>1.6020819787597233E-2</v>
      </c>
      <c r="L527" s="23">
        <v>1.639512122553537E-2</v>
      </c>
      <c r="M527" s="23">
        <v>9.859006035092998E-3</v>
      </c>
      <c r="N527" s="23">
        <v>1.2110601416389978E-2</v>
      </c>
      <c r="O527" s="23">
        <v>2.472186616472688E-2</v>
      </c>
      <c r="P527" s="23">
        <v>6.8516633369804878E-3</v>
      </c>
      <c r="Q527" s="23">
        <v>3.0129401620840362E-2</v>
      </c>
      <c r="R527" s="23">
        <v>1.2288327795107077E-2</v>
      </c>
      <c r="S527" s="23">
        <v>1.0327955589886455E-2</v>
      </c>
      <c r="T527" s="199"/>
      <c r="U527" s="200"/>
      <c r="V527" s="200"/>
      <c r="W527" s="200"/>
      <c r="X527" s="200"/>
      <c r="Y527" s="200"/>
      <c r="Z527" s="200"/>
      <c r="AA527" s="200"/>
      <c r="AB527" s="200"/>
      <c r="AC527" s="200"/>
      <c r="AD527" s="200"/>
      <c r="AE527" s="200"/>
      <c r="AF527" s="200"/>
      <c r="AG527" s="200"/>
      <c r="AH527" s="200"/>
      <c r="AI527" s="200"/>
      <c r="AJ527" s="200"/>
      <c r="AK527" s="200"/>
      <c r="AL527" s="200"/>
      <c r="AM527" s="200"/>
      <c r="AN527" s="200"/>
      <c r="AO527" s="200"/>
      <c r="AP527" s="200"/>
      <c r="AQ527" s="200"/>
      <c r="AR527" s="200"/>
      <c r="AS527" s="200"/>
      <c r="AT527" s="200"/>
      <c r="AU527" s="200"/>
      <c r="AV527" s="200"/>
      <c r="AW527" s="200"/>
      <c r="AX527" s="200"/>
      <c r="AY527" s="200"/>
      <c r="AZ527" s="200"/>
      <c r="BA527" s="200"/>
      <c r="BB527" s="200"/>
      <c r="BC527" s="200"/>
      <c r="BD527" s="200"/>
      <c r="BE527" s="200"/>
      <c r="BF527" s="200"/>
      <c r="BG527" s="200"/>
      <c r="BH527" s="200"/>
      <c r="BI527" s="200"/>
      <c r="BJ527" s="200"/>
      <c r="BK527" s="200"/>
      <c r="BL527" s="200"/>
      <c r="BM527" s="56"/>
    </row>
    <row r="528" spans="1:65">
      <c r="A528" s="29"/>
      <c r="B528" s="3" t="s">
        <v>86</v>
      </c>
      <c r="C528" s="28"/>
      <c r="D528" s="13">
        <v>5.8429960106785124E-3</v>
      </c>
      <c r="E528" s="13">
        <v>3.1349553500107166E-2</v>
      </c>
      <c r="F528" s="13">
        <v>1.8556604964172396E-2</v>
      </c>
      <c r="G528" s="13">
        <v>7.7978353023803165E-3</v>
      </c>
      <c r="H528" s="13">
        <v>4.1908503423808821E-2</v>
      </c>
      <c r="I528" s="13">
        <v>0.13392712704171042</v>
      </c>
      <c r="J528" s="13">
        <v>1.5577672986287568E-2</v>
      </c>
      <c r="K528" s="13">
        <v>1.1970724623360325E-2</v>
      </c>
      <c r="L528" s="13">
        <v>1.2171582201585276E-2</v>
      </c>
      <c r="M528" s="13">
        <v>7.412786492551126E-3</v>
      </c>
      <c r="N528" s="13">
        <v>8.9267332307542829E-3</v>
      </c>
      <c r="O528" s="13">
        <v>1.7748061284143926E-2</v>
      </c>
      <c r="P528" s="13">
        <v>5.1052179728057765E-3</v>
      </c>
      <c r="Q528" s="13">
        <v>2.2696397766547381E-2</v>
      </c>
      <c r="R528" s="13">
        <v>9.3238194128055524E-3</v>
      </c>
      <c r="S528" s="13">
        <v>7.8045004457580258E-3</v>
      </c>
      <c r="T528" s="149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A529" s="29"/>
      <c r="B529" s="3" t="s">
        <v>260</v>
      </c>
      <c r="C529" s="28"/>
      <c r="D529" s="13">
        <v>-3.7937717282689243E-2</v>
      </c>
      <c r="E529" s="13">
        <v>-3.0470222203383024E-2</v>
      </c>
      <c r="F529" s="13">
        <v>0.14667245148541097</v>
      </c>
      <c r="G529" s="13">
        <v>4.3780881667137006E-3</v>
      </c>
      <c r="H529" s="13">
        <v>2.9269738431068504E-2</v>
      </c>
      <c r="I529" s="13">
        <v>1.6823913298891213E-2</v>
      </c>
      <c r="J529" s="13">
        <v>7.3650861984364546E-3</v>
      </c>
      <c r="K529" s="13">
        <v>-6.0024188615726004E-4</v>
      </c>
      <c r="L529" s="13">
        <v>5.8715871825751886E-3</v>
      </c>
      <c r="M529" s="13">
        <v>-6.8231544522457943E-3</v>
      </c>
      <c r="N529" s="13">
        <v>1.3090165759237937E-2</v>
      </c>
      <c r="O529" s="13">
        <v>4.0172281246855901E-2</v>
      </c>
      <c r="P529" s="13">
        <v>2.2052442522131344E-3</v>
      </c>
      <c r="Q529" s="13">
        <v>-8.6922133621981645E-3</v>
      </c>
      <c r="R529" s="13">
        <v>-1.5821486022810083E-2</v>
      </c>
      <c r="S529" s="13">
        <v>-1.1801484505116644E-2</v>
      </c>
      <c r="T529" s="149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5"/>
    </row>
    <row r="530" spans="1:65">
      <c r="A530" s="29"/>
      <c r="B530" s="45" t="s">
        <v>261</v>
      </c>
      <c r="C530" s="46"/>
      <c r="D530" s="44">
        <v>2.1800000000000002</v>
      </c>
      <c r="E530" s="44">
        <v>1.78</v>
      </c>
      <c r="F530" s="44">
        <v>7.58</v>
      </c>
      <c r="G530" s="44">
        <v>0.06</v>
      </c>
      <c r="H530" s="44">
        <v>1.37</v>
      </c>
      <c r="I530" s="44">
        <v>0.72</v>
      </c>
      <c r="J530" s="44">
        <v>0.21</v>
      </c>
      <c r="K530" s="44">
        <v>0.21</v>
      </c>
      <c r="L530" s="44">
        <v>0.13</v>
      </c>
      <c r="M530" s="44">
        <v>0.54</v>
      </c>
      <c r="N530" s="44">
        <v>0.52</v>
      </c>
      <c r="O530" s="44">
        <v>1.95</v>
      </c>
      <c r="P530" s="44">
        <v>0.06</v>
      </c>
      <c r="Q530" s="44">
        <v>0.63</v>
      </c>
      <c r="R530" s="44">
        <v>1.01</v>
      </c>
      <c r="S530" s="44">
        <v>0.8</v>
      </c>
      <c r="T530" s="149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B531" s="3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BM531" s="55"/>
    </row>
    <row r="532" spans="1:65" ht="15">
      <c r="B532" s="8" t="s">
        <v>467</v>
      </c>
      <c r="BM532" s="27" t="s">
        <v>66</v>
      </c>
    </row>
    <row r="533" spans="1:65" ht="15">
      <c r="A533" s="24" t="s">
        <v>56</v>
      </c>
      <c r="B533" s="18" t="s">
        <v>111</v>
      </c>
      <c r="C533" s="15" t="s">
        <v>112</v>
      </c>
      <c r="D533" s="16" t="s">
        <v>222</v>
      </c>
      <c r="E533" s="17" t="s">
        <v>222</v>
      </c>
      <c r="F533" s="17" t="s">
        <v>222</v>
      </c>
      <c r="G533" s="17" t="s">
        <v>222</v>
      </c>
      <c r="H533" s="17" t="s">
        <v>222</v>
      </c>
      <c r="I533" s="17" t="s">
        <v>222</v>
      </c>
      <c r="J533" s="17" t="s">
        <v>222</v>
      </c>
      <c r="K533" s="17" t="s">
        <v>222</v>
      </c>
      <c r="L533" s="17" t="s">
        <v>222</v>
      </c>
      <c r="M533" s="17" t="s">
        <v>222</v>
      </c>
      <c r="N533" s="17" t="s">
        <v>222</v>
      </c>
      <c r="O533" s="17" t="s">
        <v>222</v>
      </c>
      <c r="P533" s="17" t="s">
        <v>222</v>
      </c>
      <c r="Q533" s="17" t="s">
        <v>222</v>
      </c>
      <c r="R533" s="17" t="s">
        <v>222</v>
      </c>
      <c r="S533" s="17" t="s">
        <v>222</v>
      </c>
      <c r="T533" s="17" t="s">
        <v>222</v>
      </c>
      <c r="U533" s="149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7">
        <v>1</v>
      </c>
    </row>
    <row r="534" spans="1:65">
      <c r="A534" s="29"/>
      <c r="B534" s="19" t="s">
        <v>223</v>
      </c>
      <c r="C534" s="9" t="s">
        <v>223</v>
      </c>
      <c r="D534" s="147" t="s">
        <v>225</v>
      </c>
      <c r="E534" s="148" t="s">
        <v>226</v>
      </c>
      <c r="F534" s="148" t="s">
        <v>227</v>
      </c>
      <c r="G534" s="148" t="s">
        <v>228</v>
      </c>
      <c r="H534" s="148" t="s">
        <v>229</v>
      </c>
      <c r="I534" s="148" t="s">
        <v>230</v>
      </c>
      <c r="J534" s="148" t="s">
        <v>231</v>
      </c>
      <c r="K534" s="148" t="s">
        <v>234</v>
      </c>
      <c r="L534" s="148" t="s">
        <v>235</v>
      </c>
      <c r="M534" s="148" t="s">
        <v>236</v>
      </c>
      <c r="N534" s="148" t="s">
        <v>263</v>
      </c>
      <c r="O534" s="148" t="s">
        <v>237</v>
      </c>
      <c r="P534" s="148" t="s">
        <v>238</v>
      </c>
      <c r="Q534" s="148" t="s">
        <v>240</v>
      </c>
      <c r="R534" s="148" t="s">
        <v>242</v>
      </c>
      <c r="S534" s="148" t="s">
        <v>243</v>
      </c>
      <c r="T534" s="148" t="s">
        <v>244</v>
      </c>
      <c r="U534" s="149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 t="s">
        <v>1</v>
      </c>
    </row>
    <row r="535" spans="1:65">
      <c r="A535" s="29"/>
      <c r="B535" s="19"/>
      <c r="C535" s="9"/>
      <c r="D535" s="10" t="s">
        <v>268</v>
      </c>
      <c r="E535" s="11" t="s">
        <v>102</v>
      </c>
      <c r="F535" s="11" t="s">
        <v>103</v>
      </c>
      <c r="G535" s="11" t="s">
        <v>103</v>
      </c>
      <c r="H535" s="11" t="s">
        <v>268</v>
      </c>
      <c r="I535" s="11" t="s">
        <v>103</v>
      </c>
      <c r="J535" s="11" t="s">
        <v>103</v>
      </c>
      <c r="K535" s="11" t="s">
        <v>103</v>
      </c>
      <c r="L535" s="11" t="s">
        <v>102</v>
      </c>
      <c r="M535" s="11" t="s">
        <v>103</v>
      </c>
      <c r="N535" s="11" t="s">
        <v>103</v>
      </c>
      <c r="O535" s="11" t="s">
        <v>103</v>
      </c>
      <c r="P535" s="11" t="s">
        <v>103</v>
      </c>
      <c r="Q535" s="11" t="s">
        <v>100</v>
      </c>
      <c r="R535" s="11" t="s">
        <v>103</v>
      </c>
      <c r="S535" s="11" t="s">
        <v>102</v>
      </c>
      <c r="T535" s="11" t="s">
        <v>103</v>
      </c>
      <c r="U535" s="149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>
        <v>3</v>
      </c>
    </row>
    <row r="536" spans="1:65">
      <c r="A536" s="29"/>
      <c r="B536" s="19"/>
      <c r="C536" s="9"/>
      <c r="D536" s="25"/>
      <c r="E536" s="25"/>
      <c r="F536" s="25"/>
      <c r="G536" s="25"/>
      <c r="H536" s="25"/>
      <c r="I536" s="25"/>
      <c r="J536" s="25"/>
      <c r="K536" s="25"/>
      <c r="L536" s="25"/>
      <c r="M536" s="25"/>
      <c r="N536" s="25"/>
      <c r="O536" s="25"/>
      <c r="P536" s="25"/>
      <c r="Q536" s="25"/>
      <c r="R536" s="25"/>
      <c r="S536" s="25"/>
      <c r="T536" s="25"/>
      <c r="U536" s="149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3</v>
      </c>
    </row>
    <row r="537" spans="1:65">
      <c r="A537" s="29"/>
      <c r="B537" s="18">
        <v>1</v>
      </c>
      <c r="C537" s="14">
        <v>1</v>
      </c>
      <c r="D537" s="197">
        <v>3.9E-2</v>
      </c>
      <c r="E537" s="197">
        <v>4.07E-2</v>
      </c>
      <c r="F537" s="197">
        <v>4.2656333333333338E-2</v>
      </c>
      <c r="G537" s="197">
        <v>3.9394899999999997E-2</v>
      </c>
      <c r="H537" s="197">
        <v>3.9399999999999998E-2</v>
      </c>
      <c r="I537" s="197">
        <v>0.04</v>
      </c>
      <c r="J537" s="198" t="s">
        <v>97</v>
      </c>
      <c r="K537" s="206">
        <v>4.5999999999999999E-2</v>
      </c>
      <c r="L537" s="197">
        <v>4.1000000000000002E-2</v>
      </c>
      <c r="M537" s="197">
        <v>3.9E-2</v>
      </c>
      <c r="N537" s="197">
        <v>3.9E-2</v>
      </c>
      <c r="O537" s="197">
        <v>4.0099999999999997E-2</v>
      </c>
      <c r="P537" s="197">
        <v>4.1000000000000002E-2</v>
      </c>
      <c r="Q537" s="197">
        <v>4.1125819171414696E-2</v>
      </c>
      <c r="R537" s="197">
        <v>3.8527858321280639E-2</v>
      </c>
      <c r="S537" s="197">
        <v>3.9599999999999996E-2</v>
      </c>
      <c r="T537" s="197">
        <v>4.1399999999999999E-2</v>
      </c>
      <c r="U537" s="199"/>
      <c r="V537" s="200"/>
      <c r="W537" s="200"/>
      <c r="X537" s="200"/>
      <c r="Y537" s="200"/>
      <c r="Z537" s="200"/>
      <c r="AA537" s="200"/>
      <c r="AB537" s="200"/>
      <c r="AC537" s="200"/>
      <c r="AD537" s="200"/>
      <c r="AE537" s="200"/>
      <c r="AF537" s="200"/>
      <c r="AG537" s="200"/>
      <c r="AH537" s="200"/>
      <c r="AI537" s="200"/>
      <c r="AJ537" s="200"/>
      <c r="AK537" s="200"/>
      <c r="AL537" s="200"/>
      <c r="AM537" s="200"/>
      <c r="AN537" s="200"/>
      <c r="AO537" s="200"/>
      <c r="AP537" s="200"/>
      <c r="AQ537" s="200"/>
      <c r="AR537" s="200"/>
      <c r="AS537" s="200"/>
      <c r="AT537" s="200"/>
      <c r="AU537" s="200"/>
      <c r="AV537" s="200"/>
      <c r="AW537" s="200"/>
      <c r="AX537" s="200"/>
      <c r="AY537" s="200"/>
      <c r="AZ537" s="200"/>
      <c r="BA537" s="200"/>
      <c r="BB537" s="200"/>
      <c r="BC537" s="200"/>
      <c r="BD537" s="200"/>
      <c r="BE537" s="200"/>
      <c r="BF537" s="200"/>
      <c r="BG537" s="200"/>
      <c r="BH537" s="200"/>
      <c r="BI537" s="200"/>
      <c r="BJ537" s="200"/>
      <c r="BK537" s="200"/>
      <c r="BL537" s="200"/>
      <c r="BM537" s="201">
        <v>1</v>
      </c>
    </row>
    <row r="538" spans="1:65">
      <c r="A538" s="29"/>
      <c r="B538" s="19">
        <v>1</v>
      </c>
      <c r="C538" s="9">
        <v>2</v>
      </c>
      <c r="D538" s="23">
        <v>3.9E-2</v>
      </c>
      <c r="E538" s="23">
        <v>4.0899999999999999E-2</v>
      </c>
      <c r="F538" s="23">
        <v>4.2868333333333328E-2</v>
      </c>
      <c r="G538" s="23">
        <v>3.9605700000000001E-2</v>
      </c>
      <c r="H538" s="23">
        <v>3.78E-2</v>
      </c>
      <c r="I538" s="23">
        <v>0.04</v>
      </c>
      <c r="J538" s="203" t="s">
        <v>97</v>
      </c>
      <c r="K538" s="23">
        <v>3.9E-2</v>
      </c>
      <c r="L538" s="23">
        <v>0.04</v>
      </c>
      <c r="M538" s="204">
        <v>4.5999999999999999E-2</v>
      </c>
      <c r="N538" s="23">
        <v>3.9E-2</v>
      </c>
      <c r="O538" s="23">
        <v>4.0499999999999994E-2</v>
      </c>
      <c r="P538" s="23">
        <v>4.3299999999999998E-2</v>
      </c>
      <c r="Q538" s="23">
        <v>4.1805689779729593E-2</v>
      </c>
      <c r="R538" s="23">
        <v>3.7489467908822807E-2</v>
      </c>
      <c r="S538" s="23">
        <v>4.02E-2</v>
      </c>
      <c r="T538" s="23">
        <v>4.0899999999999999E-2</v>
      </c>
      <c r="U538" s="199"/>
      <c r="V538" s="200"/>
      <c r="W538" s="200"/>
      <c r="X538" s="200"/>
      <c r="Y538" s="200"/>
      <c r="Z538" s="200"/>
      <c r="AA538" s="200"/>
      <c r="AB538" s="200"/>
      <c r="AC538" s="200"/>
      <c r="AD538" s="200"/>
      <c r="AE538" s="200"/>
      <c r="AF538" s="200"/>
      <c r="AG538" s="200"/>
      <c r="AH538" s="200"/>
      <c r="AI538" s="200"/>
      <c r="AJ538" s="200"/>
      <c r="AK538" s="200"/>
      <c r="AL538" s="200"/>
      <c r="AM538" s="200"/>
      <c r="AN538" s="200"/>
      <c r="AO538" s="200"/>
      <c r="AP538" s="200"/>
      <c r="AQ538" s="200"/>
      <c r="AR538" s="200"/>
      <c r="AS538" s="200"/>
      <c r="AT538" s="200"/>
      <c r="AU538" s="200"/>
      <c r="AV538" s="200"/>
      <c r="AW538" s="200"/>
      <c r="AX538" s="200"/>
      <c r="AY538" s="200"/>
      <c r="AZ538" s="200"/>
      <c r="BA538" s="200"/>
      <c r="BB538" s="200"/>
      <c r="BC538" s="200"/>
      <c r="BD538" s="200"/>
      <c r="BE538" s="200"/>
      <c r="BF538" s="200"/>
      <c r="BG538" s="200"/>
      <c r="BH538" s="200"/>
      <c r="BI538" s="200"/>
      <c r="BJ538" s="200"/>
      <c r="BK538" s="200"/>
      <c r="BL538" s="200"/>
      <c r="BM538" s="201" t="e">
        <v>#N/A</v>
      </c>
    </row>
    <row r="539" spans="1:65">
      <c r="A539" s="29"/>
      <c r="B539" s="19">
        <v>1</v>
      </c>
      <c r="C539" s="9">
        <v>3</v>
      </c>
      <c r="D539" s="23">
        <v>3.9E-2</v>
      </c>
      <c r="E539" s="23">
        <v>4.1200000000000001E-2</v>
      </c>
      <c r="F539" s="23">
        <v>4.2229333333333327E-2</v>
      </c>
      <c r="G539" s="23">
        <v>3.9508400000000006E-2</v>
      </c>
      <c r="H539" s="23">
        <v>3.9800000000000002E-2</v>
      </c>
      <c r="I539" s="23">
        <v>0.04</v>
      </c>
      <c r="J539" s="203" t="s">
        <v>97</v>
      </c>
      <c r="K539" s="23">
        <v>3.9E-2</v>
      </c>
      <c r="L539" s="23">
        <v>0.04</v>
      </c>
      <c r="M539" s="204">
        <v>4.5999999999999999E-2</v>
      </c>
      <c r="N539" s="23">
        <v>3.9E-2</v>
      </c>
      <c r="O539" s="23">
        <v>0.04</v>
      </c>
      <c r="P539" s="23">
        <v>4.0499999999999994E-2</v>
      </c>
      <c r="Q539" s="23">
        <v>4.0842607516302212E-2</v>
      </c>
      <c r="R539" s="23">
        <v>4.1516634207083361E-2</v>
      </c>
      <c r="S539" s="23">
        <v>3.9E-2</v>
      </c>
      <c r="T539" s="23">
        <v>4.07E-2</v>
      </c>
      <c r="U539" s="199"/>
      <c r="V539" s="200"/>
      <c r="W539" s="200"/>
      <c r="X539" s="200"/>
      <c r="Y539" s="200"/>
      <c r="Z539" s="200"/>
      <c r="AA539" s="200"/>
      <c r="AB539" s="200"/>
      <c r="AC539" s="200"/>
      <c r="AD539" s="200"/>
      <c r="AE539" s="200"/>
      <c r="AF539" s="200"/>
      <c r="AG539" s="200"/>
      <c r="AH539" s="200"/>
      <c r="AI539" s="200"/>
      <c r="AJ539" s="200"/>
      <c r="AK539" s="200"/>
      <c r="AL539" s="200"/>
      <c r="AM539" s="200"/>
      <c r="AN539" s="200"/>
      <c r="AO539" s="200"/>
      <c r="AP539" s="200"/>
      <c r="AQ539" s="200"/>
      <c r="AR539" s="200"/>
      <c r="AS539" s="200"/>
      <c r="AT539" s="200"/>
      <c r="AU539" s="200"/>
      <c r="AV539" s="200"/>
      <c r="AW539" s="200"/>
      <c r="AX539" s="200"/>
      <c r="AY539" s="200"/>
      <c r="AZ539" s="200"/>
      <c r="BA539" s="200"/>
      <c r="BB539" s="200"/>
      <c r="BC539" s="200"/>
      <c r="BD539" s="200"/>
      <c r="BE539" s="200"/>
      <c r="BF539" s="200"/>
      <c r="BG539" s="200"/>
      <c r="BH539" s="200"/>
      <c r="BI539" s="200"/>
      <c r="BJ539" s="200"/>
      <c r="BK539" s="200"/>
      <c r="BL539" s="200"/>
      <c r="BM539" s="201">
        <v>16</v>
      </c>
    </row>
    <row r="540" spans="1:65">
      <c r="A540" s="29"/>
      <c r="B540" s="19">
        <v>1</v>
      </c>
      <c r="C540" s="9">
        <v>4</v>
      </c>
      <c r="D540" s="23">
        <v>3.9E-2</v>
      </c>
      <c r="E540" s="23">
        <v>4.1000000000000002E-2</v>
      </c>
      <c r="F540" s="23">
        <v>4.3179333333333327E-2</v>
      </c>
      <c r="G540" s="23">
        <v>3.9545699999999996E-2</v>
      </c>
      <c r="H540" s="23">
        <v>3.9399999999999998E-2</v>
      </c>
      <c r="I540" s="23">
        <v>0.04</v>
      </c>
      <c r="J540" s="203" t="s">
        <v>97</v>
      </c>
      <c r="K540" s="23">
        <v>3.9E-2</v>
      </c>
      <c r="L540" s="23">
        <v>0.04</v>
      </c>
      <c r="M540" s="23">
        <v>3.9E-2</v>
      </c>
      <c r="N540" s="23">
        <v>3.9E-2</v>
      </c>
      <c r="O540" s="23">
        <v>4.1000000000000002E-2</v>
      </c>
      <c r="P540" s="23">
        <v>4.2499999999999996E-2</v>
      </c>
      <c r="Q540" s="23">
        <v>4.1196009878854627E-2</v>
      </c>
      <c r="R540" s="23">
        <v>4.2888650751836239E-2</v>
      </c>
      <c r="S540" s="23">
        <v>3.9199999999999999E-2</v>
      </c>
      <c r="T540" s="23">
        <v>4.1300000000000003E-2</v>
      </c>
      <c r="U540" s="199"/>
      <c r="V540" s="200"/>
      <c r="W540" s="200"/>
      <c r="X540" s="200"/>
      <c r="Y540" s="200"/>
      <c r="Z540" s="200"/>
      <c r="AA540" s="200"/>
      <c r="AB540" s="200"/>
      <c r="AC540" s="200"/>
      <c r="AD540" s="200"/>
      <c r="AE540" s="200"/>
      <c r="AF540" s="200"/>
      <c r="AG540" s="200"/>
      <c r="AH540" s="200"/>
      <c r="AI540" s="200"/>
      <c r="AJ540" s="200"/>
      <c r="AK540" s="200"/>
      <c r="AL540" s="200"/>
      <c r="AM540" s="200"/>
      <c r="AN540" s="200"/>
      <c r="AO540" s="200"/>
      <c r="AP540" s="200"/>
      <c r="AQ540" s="200"/>
      <c r="AR540" s="200"/>
      <c r="AS540" s="200"/>
      <c r="AT540" s="200"/>
      <c r="AU540" s="200"/>
      <c r="AV540" s="200"/>
      <c r="AW540" s="200"/>
      <c r="AX540" s="200"/>
      <c r="AY540" s="200"/>
      <c r="AZ540" s="200"/>
      <c r="BA540" s="200"/>
      <c r="BB540" s="200"/>
      <c r="BC540" s="200"/>
      <c r="BD540" s="200"/>
      <c r="BE540" s="200"/>
      <c r="BF540" s="200"/>
      <c r="BG540" s="200"/>
      <c r="BH540" s="200"/>
      <c r="BI540" s="200"/>
      <c r="BJ540" s="200"/>
      <c r="BK540" s="200"/>
      <c r="BL540" s="200"/>
      <c r="BM540" s="201">
        <v>4.0008079853347985E-2</v>
      </c>
    </row>
    <row r="541" spans="1:65">
      <c r="A541" s="29"/>
      <c r="B541" s="19">
        <v>1</v>
      </c>
      <c r="C541" s="9">
        <v>5</v>
      </c>
      <c r="D541" s="23">
        <v>3.9E-2</v>
      </c>
      <c r="E541" s="23">
        <v>4.0800000000000003E-2</v>
      </c>
      <c r="F541" s="23">
        <v>4.2011333333333331E-2</v>
      </c>
      <c r="G541" s="23">
        <v>3.94942E-2</v>
      </c>
      <c r="H541" s="23">
        <v>3.7399999999999996E-2</v>
      </c>
      <c r="I541" s="23">
        <v>0.04</v>
      </c>
      <c r="J541" s="203" t="s">
        <v>97</v>
      </c>
      <c r="K541" s="23">
        <v>3.9E-2</v>
      </c>
      <c r="L541" s="23">
        <v>3.9E-2</v>
      </c>
      <c r="M541" s="23">
        <v>3.9E-2</v>
      </c>
      <c r="N541" s="23">
        <v>3.9E-2</v>
      </c>
      <c r="O541" s="23">
        <v>4.07E-2</v>
      </c>
      <c r="P541" s="23">
        <v>4.1500000000000002E-2</v>
      </c>
      <c r="Q541" s="23">
        <v>4.1217904886659079E-2</v>
      </c>
      <c r="R541" s="23">
        <v>4.0358982546336478E-2</v>
      </c>
      <c r="S541" s="23">
        <v>4.0499999999999994E-2</v>
      </c>
      <c r="T541" s="23">
        <v>4.0800000000000003E-2</v>
      </c>
      <c r="U541" s="199"/>
      <c r="V541" s="200"/>
      <c r="W541" s="200"/>
      <c r="X541" s="200"/>
      <c r="Y541" s="200"/>
      <c r="Z541" s="200"/>
      <c r="AA541" s="200"/>
      <c r="AB541" s="200"/>
      <c r="AC541" s="200"/>
      <c r="AD541" s="200"/>
      <c r="AE541" s="200"/>
      <c r="AF541" s="200"/>
      <c r="AG541" s="200"/>
      <c r="AH541" s="200"/>
      <c r="AI541" s="200"/>
      <c r="AJ541" s="200"/>
      <c r="AK541" s="200"/>
      <c r="AL541" s="200"/>
      <c r="AM541" s="200"/>
      <c r="AN541" s="200"/>
      <c r="AO541" s="200"/>
      <c r="AP541" s="200"/>
      <c r="AQ541" s="200"/>
      <c r="AR541" s="200"/>
      <c r="AS541" s="200"/>
      <c r="AT541" s="200"/>
      <c r="AU541" s="200"/>
      <c r="AV541" s="200"/>
      <c r="AW541" s="200"/>
      <c r="AX541" s="200"/>
      <c r="AY541" s="200"/>
      <c r="AZ541" s="200"/>
      <c r="BA541" s="200"/>
      <c r="BB541" s="200"/>
      <c r="BC541" s="200"/>
      <c r="BD541" s="200"/>
      <c r="BE541" s="200"/>
      <c r="BF541" s="200"/>
      <c r="BG541" s="200"/>
      <c r="BH541" s="200"/>
      <c r="BI541" s="200"/>
      <c r="BJ541" s="200"/>
      <c r="BK541" s="200"/>
      <c r="BL541" s="200"/>
      <c r="BM541" s="201">
        <v>40</v>
      </c>
    </row>
    <row r="542" spans="1:65">
      <c r="A542" s="29"/>
      <c r="B542" s="19">
        <v>1</v>
      </c>
      <c r="C542" s="9">
        <v>6</v>
      </c>
      <c r="D542" s="23">
        <v>3.9E-2</v>
      </c>
      <c r="E542" s="23">
        <v>4.0599999999999997E-2</v>
      </c>
      <c r="F542" s="23">
        <v>4.3047333333333333E-2</v>
      </c>
      <c r="G542" s="23">
        <v>3.9441000000000004E-2</v>
      </c>
      <c r="H542" s="23">
        <v>3.8699999999999998E-2</v>
      </c>
      <c r="I542" s="23">
        <v>0.04</v>
      </c>
      <c r="J542" s="203" t="s">
        <v>97</v>
      </c>
      <c r="K542" s="23">
        <v>3.9E-2</v>
      </c>
      <c r="L542" s="23">
        <v>3.9E-2</v>
      </c>
      <c r="M542" s="204">
        <v>4.5999999999999999E-2</v>
      </c>
      <c r="N542" s="23">
        <v>3.9E-2</v>
      </c>
      <c r="O542" s="23">
        <v>4.0499999999999994E-2</v>
      </c>
      <c r="P542" s="23">
        <v>3.9699999999999999E-2</v>
      </c>
      <c r="Q542" s="23">
        <v>4.0915721382143236E-2</v>
      </c>
      <c r="R542" s="23">
        <v>3.6497119570944245E-2</v>
      </c>
      <c r="S542" s="23">
        <v>3.9800000000000002E-2</v>
      </c>
      <c r="T542" s="23">
        <v>4.1000000000000002E-2</v>
      </c>
      <c r="U542" s="199"/>
      <c r="V542" s="200"/>
      <c r="W542" s="200"/>
      <c r="X542" s="200"/>
      <c r="Y542" s="200"/>
      <c r="Z542" s="200"/>
      <c r="AA542" s="200"/>
      <c r="AB542" s="200"/>
      <c r="AC542" s="200"/>
      <c r="AD542" s="200"/>
      <c r="AE542" s="200"/>
      <c r="AF542" s="200"/>
      <c r="AG542" s="200"/>
      <c r="AH542" s="200"/>
      <c r="AI542" s="200"/>
      <c r="AJ542" s="200"/>
      <c r="AK542" s="200"/>
      <c r="AL542" s="200"/>
      <c r="AM542" s="200"/>
      <c r="AN542" s="200"/>
      <c r="AO542" s="200"/>
      <c r="AP542" s="200"/>
      <c r="AQ542" s="200"/>
      <c r="AR542" s="200"/>
      <c r="AS542" s="200"/>
      <c r="AT542" s="200"/>
      <c r="AU542" s="200"/>
      <c r="AV542" s="200"/>
      <c r="AW542" s="200"/>
      <c r="AX542" s="200"/>
      <c r="AY542" s="200"/>
      <c r="AZ542" s="200"/>
      <c r="BA542" s="200"/>
      <c r="BB542" s="200"/>
      <c r="BC542" s="200"/>
      <c r="BD542" s="200"/>
      <c r="BE542" s="200"/>
      <c r="BF542" s="200"/>
      <c r="BG542" s="200"/>
      <c r="BH542" s="200"/>
      <c r="BI542" s="200"/>
      <c r="BJ542" s="200"/>
      <c r="BK542" s="200"/>
      <c r="BL542" s="200"/>
      <c r="BM542" s="56"/>
    </row>
    <row r="543" spans="1:65">
      <c r="A543" s="29"/>
      <c r="B543" s="20" t="s">
        <v>257</v>
      </c>
      <c r="C543" s="12"/>
      <c r="D543" s="205">
        <v>3.9E-2</v>
      </c>
      <c r="E543" s="205">
        <v>4.0866666666666669E-2</v>
      </c>
      <c r="F543" s="205">
        <v>4.2665333333333326E-2</v>
      </c>
      <c r="G543" s="205">
        <v>3.9498316666666665E-2</v>
      </c>
      <c r="H543" s="205">
        <v>3.875E-2</v>
      </c>
      <c r="I543" s="205">
        <v>0.04</v>
      </c>
      <c r="J543" s="205" t="s">
        <v>612</v>
      </c>
      <c r="K543" s="205">
        <v>4.016666666666667E-2</v>
      </c>
      <c r="L543" s="205">
        <v>3.9833333333333339E-2</v>
      </c>
      <c r="M543" s="205">
        <v>4.2500000000000003E-2</v>
      </c>
      <c r="N543" s="205">
        <v>3.9E-2</v>
      </c>
      <c r="O543" s="205">
        <v>4.0466666666666658E-2</v>
      </c>
      <c r="P543" s="205">
        <v>4.1416666666666664E-2</v>
      </c>
      <c r="Q543" s="205">
        <v>4.1183958769183904E-2</v>
      </c>
      <c r="R543" s="205">
        <v>3.9546452217717298E-2</v>
      </c>
      <c r="S543" s="205">
        <v>3.9716666666666657E-2</v>
      </c>
      <c r="T543" s="205">
        <v>4.1016666666666667E-2</v>
      </c>
      <c r="U543" s="199"/>
      <c r="V543" s="200"/>
      <c r="W543" s="200"/>
      <c r="X543" s="200"/>
      <c r="Y543" s="200"/>
      <c r="Z543" s="200"/>
      <c r="AA543" s="200"/>
      <c r="AB543" s="200"/>
      <c r="AC543" s="200"/>
      <c r="AD543" s="200"/>
      <c r="AE543" s="200"/>
      <c r="AF543" s="200"/>
      <c r="AG543" s="200"/>
      <c r="AH543" s="200"/>
      <c r="AI543" s="200"/>
      <c r="AJ543" s="200"/>
      <c r="AK543" s="200"/>
      <c r="AL543" s="200"/>
      <c r="AM543" s="200"/>
      <c r="AN543" s="200"/>
      <c r="AO543" s="200"/>
      <c r="AP543" s="200"/>
      <c r="AQ543" s="200"/>
      <c r="AR543" s="200"/>
      <c r="AS543" s="200"/>
      <c r="AT543" s="200"/>
      <c r="AU543" s="200"/>
      <c r="AV543" s="200"/>
      <c r="AW543" s="200"/>
      <c r="AX543" s="200"/>
      <c r="AY543" s="200"/>
      <c r="AZ543" s="200"/>
      <c r="BA543" s="200"/>
      <c r="BB543" s="200"/>
      <c r="BC543" s="200"/>
      <c r="BD543" s="200"/>
      <c r="BE543" s="200"/>
      <c r="BF543" s="200"/>
      <c r="BG543" s="200"/>
      <c r="BH543" s="200"/>
      <c r="BI543" s="200"/>
      <c r="BJ543" s="200"/>
      <c r="BK543" s="200"/>
      <c r="BL543" s="200"/>
      <c r="BM543" s="56"/>
    </row>
    <row r="544" spans="1:65">
      <c r="A544" s="29"/>
      <c r="B544" s="3" t="s">
        <v>258</v>
      </c>
      <c r="C544" s="28"/>
      <c r="D544" s="23">
        <v>3.9E-2</v>
      </c>
      <c r="E544" s="23">
        <v>4.0849999999999997E-2</v>
      </c>
      <c r="F544" s="23">
        <v>4.2762333333333333E-2</v>
      </c>
      <c r="G544" s="23">
        <v>3.9501300000000003E-2</v>
      </c>
      <c r="H544" s="23">
        <v>3.9050000000000001E-2</v>
      </c>
      <c r="I544" s="23">
        <v>0.04</v>
      </c>
      <c r="J544" s="23" t="s">
        <v>612</v>
      </c>
      <c r="K544" s="23">
        <v>3.9E-2</v>
      </c>
      <c r="L544" s="23">
        <v>0.04</v>
      </c>
      <c r="M544" s="23">
        <v>4.2499999999999996E-2</v>
      </c>
      <c r="N544" s="23">
        <v>3.9E-2</v>
      </c>
      <c r="O544" s="23">
        <v>4.0499999999999994E-2</v>
      </c>
      <c r="P544" s="23">
        <v>4.1250000000000002E-2</v>
      </c>
      <c r="Q544" s="23">
        <v>4.1160914525134665E-2</v>
      </c>
      <c r="R544" s="23">
        <v>3.9443420433808558E-2</v>
      </c>
      <c r="S544" s="23">
        <v>3.9699999999999999E-2</v>
      </c>
      <c r="T544" s="23">
        <v>4.095E-2</v>
      </c>
      <c r="U544" s="199"/>
      <c r="V544" s="200"/>
      <c r="W544" s="200"/>
      <c r="X544" s="200"/>
      <c r="Y544" s="200"/>
      <c r="Z544" s="200"/>
      <c r="AA544" s="200"/>
      <c r="AB544" s="200"/>
      <c r="AC544" s="200"/>
      <c r="AD544" s="200"/>
      <c r="AE544" s="200"/>
      <c r="AF544" s="200"/>
      <c r="AG544" s="200"/>
      <c r="AH544" s="200"/>
      <c r="AI544" s="200"/>
      <c r="AJ544" s="200"/>
      <c r="AK544" s="200"/>
      <c r="AL544" s="200"/>
      <c r="AM544" s="200"/>
      <c r="AN544" s="200"/>
      <c r="AO544" s="200"/>
      <c r="AP544" s="200"/>
      <c r="AQ544" s="200"/>
      <c r="AR544" s="200"/>
      <c r="AS544" s="200"/>
      <c r="AT544" s="200"/>
      <c r="AU544" s="200"/>
      <c r="AV544" s="200"/>
      <c r="AW544" s="200"/>
      <c r="AX544" s="200"/>
      <c r="AY544" s="200"/>
      <c r="AZ544" s="200"/>
      <c r="BA544" s="200"/>
      <c r="BB544" s="200"/>
      <c r="BC544" s="200"/>
      <c r="BD544" s="200"/>
      <c r="BE544" s="200"/>
      <c r="BF544" s="200"/>
      <c r="BG544" s="200"/>
      <c r="BH544" s="200"/>
      <c r="BI544" s="200"/>
      <c r="BJ544" s="200"/>
      <c r="BK544" s="200"/>
      <c r="BL544" s="200"/>
      <c r="BM544" s="56"/>
    </row>
    <row r="545" spans="1:65">
      <c r="A545" s="29"/>
      <c r="B545" s="3" t="s">
        <v>259</v>
      </c>
      <c r="C545" s="28"/>
      <c r="D545" s="23">
        <v>0</v>
      </c>
      <c r="E545" s="23">
        <v>2.1602468994692949E-4</v>
      </c>
      <c r="F545" s="23">
        <v>4.6243313030101964E-4</v>
      </c>
      <c r="G545" s="23">
        <v>7.4666174849570918E-5</v>
      </c>
      <c r="H545" s="23">
        <v>9.6695398029068673E-4</v>
      </c>
      <c r="I545" s="23">
        <v>0</v>
      </c>
      <c r="J545" s="23" t="s">
        <v>612</v>
      </c>
      <c r="K545" s="23">
        <v>2.8577380332470408E-3</v>
      </c>
      <c r="L545" s="23">
        <v>7.5277265270908163E-4</v>
      </c>
      <c r="M545" s="23">
        <v>3.8340579025361622E-3</v>
      </c>
      <c r="N545" s="23">
        <v>0</v>
      </c>
      <c r="O545" s="23">
        <v>3.7237973450050582E-4</v>
      </c>
      <c r="P545" s="23">
        <v>1.3182058514005564E-3</v>
      </c>
      <c r="Q545" s="23">
        <v>3.4049939914460042E-4</v>
      </c>
      <c r="R545" s="23">
        <v>2.460864125106761E-3</v>
      </c>
      <c r="S545" s="23">
        <v>5.7416606192517634E-4</v>
      </c>
      <c r="T545" s="23">
        <v>2.7868739954771318E-4</v>
      </c>
      <c r="U545" s="199"/>
      <c r="V545" s="200"/>
      <c r="W545" s="200"/>
      <c r="X545" s="200"/>
      <c r="Y545" s="200"/>
      <c r="Z545" s="200"/>
      <c r="AA545" s="200"/>
      <c r="AB545" s="200"/>
      <c r="AC545" s="200"/>
      <c r="AD545" s="200"/>
      <c r="AE545" s="200"/>
      <c r="AF545" s="200"/>
      <c r="AG545" s="200"/>
      <c r="AH545" s="200"/>
      <c r="AI545" s="200"/>
      <c r="AJ545" s="200"/>
      <c r="AK545" s="200"/>
      <c r="AL545" s="200"/>
      <c r="AM545" s="200"/>
      <c r="AN545" s="200"/>
      <c r="AO545" s="200"/>
      <c r="AP545" s="200"/>
      <c r="AQ545" s="200"/>
      <c r="AR545" s="200"/>
      <c r="AS545" s="200"/>
      <c r="AT545" s="200"/>
      <c r="AU545" s="200"/>
      <c r="AV545" s="200"/>
      <c r="AW545" s="200"/>
      <c r="AX545" s="200"/>
      <c r="AY545" s="200"/>
      <c r="AZ545" s="200"/>
      <c r="BA545" s="200"/>
      <c r="BB545" s="200"/>
      <c r="BC545" s="200"/>
      <c r="BD545" s="200"/>
      <c r="BE545" s="200"/>
      <c r="BF545" s="200"/>
      <c r="BG545" s="200"/>
      <c r="BH545" s="200"/>
      <c r="BI545" s="200"/>
      <c r="BJ545" s="200"/>
      <c r="BK545" s="200"/>
      <c r="BL545" s="200"/>
      <c r="BM545" s="56"/>
    </row>
    <row r="546" spans="1:65">
      <c r="A546" s="29"/>
      <c r="B546" s="3" t="s">
        <v>86</v>
      </c>
      <c r="C546" s="28"/>
      <c r="D546" s="13">
        <v>0</v>
      </c>
      <c r="E546" s="13">
        <v>5.2860853983751101E-3</v>
      </c>
      <c r="F546" s="13">
        <v>1.0838615198155092E-2</v>
      </c>
      <c r="G546" s="13">
        <v>1.8903634673774095E-3</v>
      </c>
      <c r="H546" s="13">
        <v>2.4953651104275786E-2</v>
      </c>
      <c r="I546" s="13">
        <v>0</v>
      </c>
      <c r="J546" s="13" t="s">
        <v>612</v>
      </c>
      <c r="K546" s="13">
        <v>7.1147004977104744E-2</v>
      </c>
      <c r="L546" s="13">
        <v>1.8898058227006232E-2</v>
      </c>
      <c r="M546" s="13">
        <v>9.0213127118497924E-2</v>
      </c>
      <c r="N546" s="13">
        <v>0</v>
      </c>
      <c r="O546" s="13">
        <v>9.20213511945237E-3</v>
      </c>
      <c r="P546" s="13">
        <v>3.1827907880898745E-2</v>
      </c>
      <c r="Q546" s="13">
        <v>8.2677675804051342E-3</v>
      </c>
      <c r="R546" s="13">
        <v>6.2227178093216248E-2</v>
      </c>
      <c r="S546" s="13">
        <v>1.4456552125686356E-2</v>
      </c>
      <c r="T546" s="13">
        <v>6.7944916590259204E-3</v>
      </c>
      <c r="U546" s="149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5"/>
    </row>
    <row r="547" spans="1:65">
      <c r="A547" s="29"/>
      <c r="B547" s="3" t="s">
        <v>260</v>
      </c>
      <c r="C547" s="28"/>
      <c r="D547" s="13">
        <v>-2.5196906650935547E-2</v>
      </c>
      <c r="E547" s="13">
        <v>2.1460335423891586E-2</v>
      </c>
      <c r="F547" s="13">
        <v>6.6417920823135246E-2</v>
      </c>
      <c r="G547" s="13">
        <v>-1.2741505929549368E-2</v>
      </c>
      <c r="H547" s="13">
        <v>-3.1445644428814146E-2</v>
      </c>
      <c r="I547" s="13">
        <v>-2.0195553942103928E-4</v>
      </c>
      <c r="J547" s="13" t="s">
        <v>612</v>
      </c>
      <c r="K547" s="13">
        <v>3.9638696458315081E-3</v>
      </c>
      <c r="L547" s="13">
        <v>-4.3677807246733646E-3</v>
      </c>
      <c r="M547" s="13">
        <v>6.2285422239365174E-2</v>
      </c>
      <c r="N547" s="13">
        <v>-2.5196906650935547E-2</v>
      </c>
      <c r="O547" s="13">
        <v>1.1462354979285383E-2</v>
      </c>
      <c r="P547" s="13">
        <v>3.5207558535224281E-2</v>
      </c>
      <c r="Q547" s="13">
        <v>2.9391036014379424E-2</v>
      </c>
      <c r="R547" s="13">
        <v>-1.1538360184312979E-2</v>
      </c>
      <c r="S547" s="13">
        <v>-7.2838583543504143E-3</v>
      </c>
      <c r="T547" s="13">
        <v>2.5209578090618523E-2</v>
      </c>
      <c r="U547" s="149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5"/>
    </row>
    <row r="548" spans="1:65">
      <c r="A548" s="29"/>
      <c r="B548" s="45" t="s">
        <v>261</v>
      </c>
      <c r="C548" s="46"/>
      <c r="D548" s="44">
        <v>0.68</v>
      </c>
      <c r="E548" s="44">
        <v>0.56999999999999995</v>
      </c>
      <c r="F548" s="44">
        <v>1.78</v>
      </c>
      <c r="G548" s="44">
        <v>0.35</v>
      </c>
      <c r="H548" s="44">
        <v>0.85</v>
      </c>
      <c r="I548" s="44">
        <v>0.01</v>
      </c>
      <c r="J548" s="44">
        <v>40.33</v>
      </c>
      <c r="K548" s="44">
        <v>0</v>
      </c>
      <c r="L548" s="44">
        <v>0.12</v>
      </c>
      <c r="M548" s="44">
        <v>1.74</v>
      </c>
      <c r="N548" s="44">
        <v>0.87</v>
      </c>
      <c r="O548" s="44">
        <v>0.3</v>
      </c>
      <c r="P548" s="44">
        <v>0.94</v>
      </c>
      <c r="Q548" s="44">
        <v>0.79</v>
      </c>
      <c r="R548" s="44">
        <v>0.31</v>
      </c>
      <c r="S548" s="44">
        <v>0.2</v>
      </c>
      <c r="T548" s="44">
        <v>0.67</v>
      </c>
      <c r="U548" s="149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5"/>
    </row>
    <row r="549" spans="1:65">
      <c r="B549" s="3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BM549" s="55"/>
    </row>
    <row r="550" spans="1:65" ht="15">
      <c r="B550" s="8" t="s">
        <v>468</v>
      </c>
      <c r="BM550" s="27" t="s">
        <v>66</v>
      </c>
    </row>
    <row r="551" spans="1:65" ht="15">
      <c r="A551" s="24" t="s">
        <v>26</v>
      </c>
      <c r="B551" s="18" t="s">
        <v>111</v>
      </c>
      <c r="C551" s="15" t="s">
        <v>112</v>
      </c>
      <c r="D551" s="16" t="s">
        <v>222</v>
      </c>
      <c r="E551" s="17" t="s">
        <v>222</v>
      </c>
      <c r="F551" s="17" t="s">
        <v>222</v>
      </c>
      <c r="G551" s="17" t="s">
        <v>222</v>
      </c>
      <c r="H551" s="17" t="s">
        <v>222</v>
      </c>
      <c r="I551" s="17" t="s">
        <v>222</v>
      </c>
      <c r="J551" s="17" t="s">
        <v>222</v>
      </c>
      <c r="K551" s="17" t="s">
        <v>222</v>
      </c>
      <c r="L551" s="17" t="s">
        <v>222</v>
      </c>
      <c r="M551" s="17" t="s">
        <v>222</v>
      </c>
      <c r="N551" s="149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>
        <v>1</v>
      </c>
    </row>
    <row r="552" spans="1:65">
      <c r="A552" s="29"/>
      <c r="B552" s="19" t="s">
        <v>223</v>
      </c>
      <c r="C552" s="9" t="s">
        <v>223</v>
      </c>
      <c r="D552" s="147" t="s">
        <v>225</v>
      </c>
      <c r="E552" s="148" t="s">
        <v>226</v>
      </c>
      <c r="F552" s="148" t="s">
        <v>229</v>
      </c>
      <c r="G552" s="148" t="s">
        <v>231</v>
      </c>
      <c r="H552" s="148" t="s">
        <v>235</v>
      </c>
      <c r="I552" s="148" t="s">
        <v>237</v>
      </c>
      <c r="J552" s="148" t="s">
        <v>238</v>
      </c>
      <c r="K552" s="148" t="s">
        <v>242</v>
      </c>
      <c r="L552" s="148" t="s">
        <v>243</v>
      </c>
      <c r="M552" s="148" t="s">
        <v>244</v>
      </c>
      <c r="N552" s="149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 t="s">
        <v>3</v>
      </c>
    </row>
    <row r="553" spans="1:65">
      <c r="A553" s="29"/>
      <c r="B553" s="19"/>
      <c r="C553" s="9"/>
      <c r="D553" s="10" t="s">
        <v>268</v>
      </c>
      <c r="E553" s="11" t="s">
        <v>102</v>
      </c>
      <c r="F553" s="11" t="s">
        <v>268</v>
      </c>
      <c r="G553" s="11" t="s">
        <v>103</v>
      </c>
      <c r="H553" s="11" t="s">
        <v>102</v>
      </c>
      <c r="I553" s="11" t="s">
        <v>102</v>
      </c>
      <c r="J553" s="11" t="s">
        <v>103</v>
      </c>
      <c r="K553" s="11" t="s">
        <v>102</v>
      </c>
      <c r="L553" s="11" t="s">
        <v>102</v>
      </c>
      <c r="M553" s="11" t="s">
        <v>102</v>
      </c>
      <c r="N553" s="149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2</v>
      </c>
    </row>
    <row r="554" spans="1:65">
      <c r="A554" s="29"/>
      <c r="B554" s="19"/>
      <c r="C554" s="9"/>
      <c r="D554" s="25"/>
      <c r="E554" s="25"/>
      <c r="F554" s="25"/>
      <c r="G554" s="25"/>
      <c r="H554" s="25"/>
      <c r="I554" s="25"/>
      <c r="J554" s="25"/>
      <c r="K554" s="25"/>
      <c r="L554" s="25"/>
      <c r="M554" s="25"/>
      <c r="N554" s="149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>
        <v>2</v>
      </c>
    </row>
    <row r="555" spans="1:65">
      <c r="A555" s="29"/>
      <c r="B555" s="18">
        <v>1</v>
      </c>
      <c r="C555" s="14">
        <v>1</v>
      </c>
      <c r="D555" s="21">
        <v>5</v>
      </c>
      <c r="E555" s="143">
        <v>8</v>
      </c>
      <c r="F555" s="21">
        <v>5</v>
      </c>
      <c r="G555" s="143" t="s">
        <v>104</v>
      </c>
      <c r="H555" s="21">
        <v>4</v>
      </c>
      <c r="I555" s="21">
        <v>4</v>
      </c>
      <c r="J555" s="143" t="s">
        <v>107</v>
      </c>
      <c r="K555" s="21">
        <v>5.0475009260802794</v>
      </c>
      <c r="L555" s="21">
        <v>4</v>
      </c>
      <c r="M555" s="21">
        <v>4</v>
      </c>
      <c r="N555" s="149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7">
        <v>1</v>
      </c>
    </row>
    <row r="556" spans="1:65">
      <c r="A556" s="29"/>
      <c r="B556" s="19">
        <v>1</v>
      </c>
      <c r="C556" s="9">
        <v>2</v>
      </c>
      <c r="D556" s="11">
        <v>5</v>
      </c>
      <c r="E556" s="144">
        <v>8</v>
      </c>
      <c r="F556" s="11">
        <v>5</v>
      </c>
      <c r="G556" s="144" t="s">
        <v>104</v>
      </c>
      <c r="H556" s="11">
        <v>4</v>
      </c>
      <c r="I556" s="11">
        <v>4</v>
      </c>
      <c r="J556" s="144" t="s">
        <v>107</v>
      </c>
      <c r="K556" s="145">
        <v>3.6702275207452622</v>
      </c>
      <c r="L556" s="11">
        <v>4</v>
      </c>
      <c r="M556" s="11">
        <v>4</v>
      </c>
      <c r="N556" s="149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7" t="e">
        <v>#N/A</v>
      </c>
    </row>
    <row r="557" spans="1:65">
      <c r="A557" s="29"/>
      <c r="B557" s="19">
        <v>1</v>
      </c>
      <c r="C557" s="9">
        <v>3</v>
      </c>
      <c r="D557" s="11">
        <v>5</v>
      </c>
      <c r="E557" s="144">
        <v>8</v>
      </c>
      <c r="F557" s="11">
        <v>6</v>
      </c>
      <c r="G557" s="144" t="s">
        <v>104</v>
      </c>
      <c r="H557" s="11">
        <v>4</v>
      </c>
      <c r="I557" s="11">
        <v>5</v>
      </c>
      <c r="J557" s="144">
        <v>6</v>
      </c>
      <c r="K557" s="11">
        <v>4.5841419402082133</v>
      </c>
      <c r="L557" s="11">
        <v>4</v>
      </c>
      <c r="M557" s="11">
        <v>5</v>
      </c>
      <c r="N557" s="149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27">
        <v>16</v>
      </c>
    </row>
    <row r="558" spans="1:65">
      <c r="A558" s="29"/>
      <c r="B558" s="19">
        <v>1</v>
      </c>
      <c r="C558" s="9">
        <v>4</v>
      </c>
      <c r="D558" s="11">
        <v>4</v>
      </c>
      <c r="E558" s="144">
        <v>8</v>
      </c>
      <c r="F558" s="11">
        <v>5</v>
      </c>
      <c r="G558" s="144" t="s">
        <v>104</v>
      </c>
      <c r="H558" s="11">
        <v>4</v>
      </c>
      <c r="I558" s="11">
        <v>5</v>
      </c>
      <c r="J558" s="144" t="s">
        <v>107</v>
      </c>
      <c r="K558" s="11">
        <v>4.8973941992918171</v>
      </c>
      <c r="L558" s="11">
        <v>4</v>
      </c>
      <c r="M558" s="11">
        <v>4</v>
      </c>
      <c r="N558" s="149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27">
        <v>4.5429021209308535</v>
      </c>
    </row>
    <row r="559" spans="1:65">
      <c r="A559" s="29"/>
      <c r="B559" s="19">
        <v>1</v>
      </c>
      <c r="C559" s="9">
        <v>5</v>
      </c>
      <c r="D559" s="11">
        <v>4</v>
      </c>
      <c r="E559" s="144">
        <v>8</v>
      </c>
      <c r="F559" s="11">
        <v>4</v>
      </c>
      <c r="G559" s="144" t="s">
        <v>104</v>
      </c>
      <c r="H559" s="11">
        <v>4</v>
      </c>
      <c r="I559" s="11">
        <v>5</v>
      </c>
      <c r="J559" s="144">
        <v>6</v>
      </c>
      <c r="K559" s="11">
        <v>5.2088853633344856</v>
      </c>
      <c r="L559" s="11">
        <v>4</v>
      </c>
      <c r="M559" s="11">
        <v>5</v>
      </c>
      <c r="N559" s="149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27">
        <v>41</v>
      </c>
    </row>
    <row r="560" spans="1:65">
      <c r="A560" s="29"/>
      <c r="B560" s="19">
        <v>1</v>
      </c>
      <c r="C560" s="9">
        <v>6</v>
      </c>
      <c r="D560" s="11">
        <v>5</v>
      </c>
      <c r="E560" s="144">
        <v>8</v>
      </c>
      <c r="F560" s="11">
        <v>5</v>
      </c>
      <c r="G560" s="144" t="s">
        <v>104</v>
      </c>
      <c r="H560" s="11">
        <v>4</v>
      </c>
      <c r="I560" s="11">
        <v>5</v>
      </c>
      <c r="J560" s="144" t="s">
        <v>107</v>
      </c>
      <c r="K560" s="11">
        <v>5.0969851369984065</v>
      </c>
      <c r="L560" s="11">
        <v>4</v>
      </c>
      <c r="M560" s="11">
        <v>5</v>
      </c>
      <c r="N560" s="149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55"/>
    </row>
    <row r="561" spans="1:65">
      <c r="A561" s="29"/>
      <c r="B561" s="20" t="s">
        <v>257</v>
      </c>
      <c r="C561" s="12"/>
      <c r="D561" s="22">
        <v>4.666666666666667</v>
      </c>
      <c r="E561" s="22">
        <v>8</v>
      </c>
      <c r="F561" s="22">
        <v>5</v>
      </c>
      <c r="G561" s="22" t="s">
        <v>612</v>
      </c>
      <c r="H561" s="22">
        <v>4</v>
      </c>
      <c r="I561" s="22">
        <v>4.666666666666667</v>
      </c>
      <c r="J561" s="22">
        <v>6</v>
      </c>
      <c r="K561" s="22">
        <v>4.7508558477764105</v>
      </c>
      <c r="L561" s="22">
        <v>4</v>
      </c>
      <c r="M561" s="22">
        <v>4.5</v>
      </c>
      <c r="N561" s="149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55"/>
    </row>
    <row r="562" spans="1:65">
      <c r="A562" s="29"/>
      <c r="B562" s="3" t="s">
        <v>258</v>
      </c>
      <c r="C562" s="28"/>
      <c r="D562" s="11">
        <v>5</v>
      </c>
      <c r="E562" s="11">
        <v>8</v>
      </c>
      <c r="F562" s="11">
        <v>5</v>
      </c>
      <c r="G562" s="11" t="s">
        <v>612</v>
      </c>
      <c r="H562" s="11">
        <v>4</v>
      </c>
      <c r="I562" s="11">
        <v>5</v>
      </c>
      <c r="J562" s="11">
        <v>6</v>
      </c>
      <c r="K562" s="11">
        <v>4.9724475626860478</v>
      </c>
      <c r="L562" s="11">
        <v>4</v>
      </c>
      <c r="M562" s="11">
        <v>4.5</v>
      </c>
      <c r="N562" s="149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5"/>
    </row>
    <row r="563" spans="1:65">
      <c r="A563" s="29"/>
      <c r="B563" s="3" t="s">
        <v>259</v>
      </c>
      <c r="C563" s="28"/>
      <c r="D563" s="23">
        <v>0.51639777949432408</v>
      </c>
      <c r="E563" s="23">
        <v>0</v>
      </c>
      <c r="F563" s="23">
        <v>0.63245553203367588</v>
      </c>
      <c r="G563" s="23" t="s">
        <v>612</v>
      </c>
      <c r="H563" s="23">
        <v>0</v>
      </c>
      <c r="I563" s="23">
        <v>0.51639777949432408</v>
      </c>
      <c r="J563" s="23">
        <v>0</v>
      </c>
      <c r="K563" s="23">
        <v>0.57177258085453198</v>
      </c>
      <c r="L563" s="23">
        <v>0</v>
      </c>
      <c r="M563" s="23">
        <v>0.54772255750516607</v>
      </c>
      <c r="N563" s="149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5"/>
    </row>
    <row r="564" spans="1:65">
      <c r="A564" s="29"/>
      <c r="B564" s="3" t="s">
        <v>86</v>
      </c>
      <c r="C564" s="28"/>
      <c r="D564" s="13">
        <v>0.11065666703449802</v>
      </c>
      <c r="E564" s="13">
        <v>0</v>
      </c>
      <c r="F564" s="13">
        <v>0.12649110640673517</v>
      </c>
      <c r="G564" s="13" t="s">
        <v>612</v>
      </c>
      <c r="H564" s="13">
        <v>0</v>
      </c>
      <c r="I564" s="13">
        <v>0.11065666703449802</v>
      </c>
      <c r="J564" s="13">
        <v>0</v>
      </c>
      <c r="K564" s="13">
        <v>0.12035149016827026</v>
      </c>
      <c r="L564" s="13">
        <v>0</v>
      </c>
      <c r="M564" s="13">
        <v>0.1217161238900369</v>
      </c>
      <c r="N564" s="149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5"/>
    </row>
    <row r="565" spans="1:65">
      <c r="A565" s="29"/>
      <c r="B565" s="3" t="s">
        <v>260</v>
      </c>
      <c r="C565" s="28"/>
      <c r="D565" s="13">
        <v>2.7243498195918425E-2</v>
      </c>
      <c r="E565" s="13">
        <v>0.76098885405014571</v>
      </c>
      <c r="F565" s="13">
        <v>0.10061803378134093</v>
      </c>
      <c r="G565" s="13" t="s">
        <v>612</v>
      </c>
      <c r="H565" s="13">
        <v>-0.11950557297492714</v>
      </c>
      <c r="I565" s="13">
        <v>2.7243498195918425E-2</v>
      </c>
      <c r="J565" s="13">
        <v>0.32074164053760934</v>
      </c>
      <c r="K565" s="13">
        <v>4.5775524391651778E-2</v>
      </c>
      <c r="L565" s="13">
        <v>-0.11950557297492714</v>
      </c>
      <c r="M565" s="13">
        <v>-9.4437695967930502E-3</v>
      </c>
      <c r="N565" s="149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5"/>
    </row>
    <row r="566" spans="1:65">
      <c r="A566" s="29"/>
      <c r="B566" s="45" t="s">
        <v>261</v>
      </c>
      <c r="C566" s="46"/>
      <c r="D566" s="44">
        <v>0</v>
      </c>
      <c r="E566" s="44">
        <v>4.5</v>
      </c>
      <c r="F566" s="44">
        <v>0.45</v>
      </c>
      <c r="G566" s="44">
        <v>27.42</v>
      </c>
      <c r="H566" s="44">
        <v>0.9</v>
      </c>
      <c r="I566" s="44">
        <v>0</v>
      </c>
      <c r="J566" s="44">
        <v>1.35</v>
      </c>
      <c r="K566" s="44">
        <v>0.11</v>
      </c>
      <c r="L566" s="44">
        <v>0.9</v>
      </c>
      <c r="M566" s="44">
        <v>0.22</v>
      </c>
      <c r="N566" s="149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55"/>
    </row>
    <row r="567" spans="1:65">
      <c r="B567" s="3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BM567" s="55"/>
    </row>
    <row r="568" spans="1:65" ht="15">
      <c r="B568" s="8" t="s">
        <v>469</v>
      </c>
      <c r="BM568" s="27" t="s">
        <v>66</v>
      </c>
    </row>
    <row r="569" spans="1:65" ht="15">
      <c r="A569" s="24" t="s">
        <v>29</v>
      </c>
      <c r="B569" s="18" t="s">
        <v>111</v>
      </c>
      <c r="C569" s="15" t="s">
        <v>112</v>
      </c>
      <c r="D569" s="16" t="s">
        <v>222</v>
      </c>
      <c r="E569" s="17" t="s">
        <v>222</v>
      </c>
      <c r="F569" s="17" t="s">
        <v>222</v>
      </c>
      <c r="G569" s="17" t="s">
        <v>222</v>
      </c>
      <c r="H569" s="17" t="s">
        <v>222</v>
      </c>
      <c r="I569" s="17" t="s">
        <v>222</v>
      </c>
      <c r="J569" s="17" t="s">
        <v>222</v>
      </c>
      <c r="K569" s="17" t="s">
        <v>222</v>
      </c>
      <c r="L569" s="17" t="s">
        <v>222</v>
      </c>
      <c r="M569" s="17" t="s">
        <v>222</v>
      </c>
      <c r="N569" s="149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7">
        <v>1</v>
      </c>
    </row>
    <row r="570" spans="1:65">
      <c r="A570" s="29"/>
      <c r="B570" s="19" t="s">
        <v>223</v>
      </c>
      <c r="C570" s="9" t="s">
        <v>223</v>
      </c>
      <c r="D570" s="147" t="s">
        <v>226</v>
      </c>
      <c r="E570" s="148" t="s">
        <v>229</v>
      </c>
      <c r="F570" s="148" t="s">
        <v>231</v>
      </c>
      <c r="G570" s="148" t="s">
        <v>233</v>
      </c>
      <c r="H570" s="148" t="s">
        <v>235</v>
      </c>
      <c r="I570" s="148" t="s">
        <v>238</v>
      </c>
      <c r="J570" s="148" t="s">
        <v>240</v>
      </c>
      <c r="K570" s="148" t="s">
        <v>242</v>
      </c>
      <c r="L570" s="148" t="s">
        <v>243</v>
      </c>
      <c r="M570" s="148" t="s">
        <v>244</v>
      </c>
      <c r="N570" s="149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7" t="s">
        <v>3</v>
      </c>
    </row>
    <row r="571" spans="1:65">
      <c r="A571" s="29"/>
      <c r="B571" s="19"/>
      <c r="C571" s="9"/>
      <c r="D571" s="10" t="s">
        <v>102</v>
      </c>
      <c r="E571" s="11" t="s">
        <v>268</v>
      </c>
      <c r="F571" s="11" t="s">
        <v>102</v>
      </c>
      <c r="G571" s="11" t="s">
        <v>99</v>
      </c>
      <c r="H571" s="11" t="s">
        <v>102</v>
      </c>
      <c r="I571" s="11" t="s">
        <v>103</v>
      </c>
      <c r="J571" s="11" t="s">
        <v>100</v>
      </c>
      <c r="K571" s="11" t="s">
        <v>102</v>
      </c>
      <c r="L571" s="11" t="s">
        <v>102</v>
      </c>
      <c r="M571" s="11" t="s">
        <v>102</v>
      </c>
      <c r="N571" s="149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7">
        <v>1</v>
      </c>
    </row>
    <row r="572" spans="1:65">
      <c r="A572" s="29"/>
      <c r="B572" s="19"/>
      <c r="C572" s="9"/>
      <c r="D572" s="25"/>
      <c r="E572" s="25"/>
      <c r="F572" s="25"/>
      <c r="G572" s="25"/>
      <c r="H572" s="25"/>
      <c r="I572" s="25"/>
      <c r="J572" s="25"/>
      <c r="K572" s="25"/>
      <c r="L572" s="25"/>
      <c r="M572" s="25"/>
      <c r="N572" s="149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7">
        <v>2</v>
      </c>
    </row>
    <row r="573" spans="1:65">
      <c r="A573" s="29"/>
      <c r="B573" s="18">
        <v>1</v>
      </c>
      <c r="C573" s="14">
        <v>1</v>
      </c>
      <c r="D573" s="208">
        <v>12</v>
      </c>
      <c r="E573" s="208">
        <v>11.6</v>
      </c>
      <c r="F573" s="207">
        <v>12</v>
      </c>
      <c r="G573" s="208">
        <v>12.3</v>
      </c>
      <c r="H573" s="208">
        <v>12.2</v>
      </c>
      <c r="I573" s="208">
        <v>12</v>
      </c>
      <c r="J573" s="208">
        <v>12.242231469073786</v>
      </c>
      <c r="K573" s="207">
        <v>14.15835730447627</v>
      </c>
      <c r="L573" s="208">
        <v>11</v>
      </c>
      <c r="M573" s="208">
        <v>12</v>
      </c>
      <c r="N573" s="209"/>
      <c r="O573" s="210"/>
      <c r="P573" s="210"/>
      <c r="Q573" s="210"/>
      <c r="R573" s="210"/>
      <c r="S573" s="210"/>
      <c r="T573" s="210"/>
      <c r="U573" s="210"/>
      <c r="V573" s="210"/>
      <c r="W573" s="210"/>
      <c r="X573" s="210"/>
      <c r="Y573" s="210"/>
      <c r="Z573" s="210"/>
      <c r="AA573" s="210"/>
      <c r="AB573" s="210"/>
      <c r="AC573" s="210"/>
      <c r="AD573" s="210"/>
      <c r="AE573" s="210"/>
      <c r="AF573" s="210"/>
      <c r="AG573" s="210"/>
      <c r="AH573" s="210"/>
      <c r="AI573" s="210"/>
      <c r="AJ573" s="210"/>
      <c r="AK573" s="210"/>
      <c r="AL573" s="210"/>
      <c r="AM573" s="210"/>
      <c r="AN573" s="210"/>
      <c r="AO573" s="210"/>
      <c r="AP573" s="210"/>
      <c r="AQ573" s="210"/>
      <c r="AR573" s="210"/>
      <c r="AS573" s="210"/>
      <c r="AT573" s="210"/>
      <c r="AU573" s="210"/>
      <c r="AV573" s="210"/>
      <c r="AW573" s="210"/>
      <c r="AX573" s="210"/>
      <c r="AY573" s="210"/>
      <c r="AZ573" s="210"/>
      <c r="BA573" s="210"/>
      <c r="BB573" s="210"/>
      <c r="BC573" s="210"/>
      <c r="BD573" s="210"/>
      <c r="BE573" s="210"/>
      <c r="BF573" s="210"/>
      <c r="BG573" s="210"/>
      <c r="BH573" s="210"/>
      <c r="BI573" s="210"/>
      <c r="BJ573" s="210"/>
      <c r="BK573" s="210"/>
      <c r="BL573" s="210"/>
      <c r="BM573" s="211">
        <v>1</v>
      </c>
    </row>
    <row r="574" spans="1:65">
      <c r="A574" s="29"/>
      <c r="B574" s="19">
        <v>1</v>
      </c>
      <c r="C574" s="9">
        <v>2</v>
      </c>
      <c r="D574" s="213">
        <v>12</v>
      </c>
      <c r="E574" s="213">
        <v>11.3</v>
      </c>
      <c r="F574" s="212">
        <v>12</v>
      </c>
      <c r="G574" s="213">
        <v>12.2</v>
      </c>
      <c r="H574" s="213">
        <v>12.5</v>
      </c>
      <c r="I574" s="213">
        <v>14</v>
      </c>
      <c r="J574" s="213">
        <v>12.518561704163389</v>
      </c>
      <c r="K574" s="212">
        <v>12.715055497520151</v>
      </c>
      <c r="L574" s="213">
        <v>11</v>
      </c>
      <c r="M574" s="213">
        <v>12</v>
      </c>
      <c r="N574" s="209"/>
      <c r="O574" s="210"/>
      <c r="P574" s="210"/>
      <c r="Q574" s="210"/>
      <c r="R574" s="210"/>
      <c r="S574" s="210"/>
      <c r="T574" s="210"/>
      <c r="U574" s="210"/>
      <c r="V574" s="210"/>
      <c r="W574" s="210"/>
      <c r="X574" s="210"/>
      <c r="Y574" s="210"/>
      <c r="Z574" s="210"/>
      <c r="AA574" s="210"/>
      <c r="AB574" s="210"/>
      <c r="AC574" s="210"/>
      <c r="AD574" s="210"/>
      <c r="AE574" s="210"/>
      <c r="AF574" s="210"/>
      <c r="AG574" s="210"/>
      <c r="AH574" s="210"/>
      <c r="AI574" s="210"/>
      <c r="AJ574" s="210"/>
      <c r="AK574" s="210"/>
      <c r="AL574" s="210"/>
      <c r="AM574" s="210"/>
      <c r="AN574" s="210"/>
      <c r="AO574" s="210"/>
      <c r="AP574" s="210"/>
      <c r="AQ574" s="210"/>
      <c r="AR574" s="210"/>
      <c r="AS574" s="210"/>
      <c r="AT574" s="210"/>
      <c r="AU574" s="210"/>
      <c r="AV574" s="210"/>
      <c r="AW574" s="210"/>
      <c r="AX574" s="210"/>
      <c r="AY574" s="210"/>
      <c r="AZ574" s="210"/>
      <c r="BA574" s="210"/>
      <c r="BB574" s="210"/>
      <c r="BC574" s="210"/>
      <c r="BD574" s="210"/>
      <c r="BE574" s="210"/>
      <c r="BF574" s="210"/>
      <c r="BG574" s="210"/>
      <c r="BH574" s="210"/>
      <c r="BI574" s="210"/>
      <c r="BJ574" s="210"/>
      <c r="BK574" s="210"/>
      <c r="BL574" s="210"/>
      <c r="BM574" s="211" t="e">
        <v>#N/A</v>
      </c>
    </row>
    <row r="575" spans="1:65">
      <c r="A575" s="29"/>
      <c r="B575" s="19">
        <v>1</v>
      </c>
      <c r="C575" s="9">
        <v>3</v>
      </c>
      <c r="D575" s="213">
        <v>12</v>
      </c>
      <c r="E575" s="213">
        <v>12.1</v>
      </c>
      <c r="F575" s="212">
        <v>18</v>
      </c>
      <c r="G575" s="213">
        <v>12.55</v>
      </c>
      <c r="H575" s="213">
        <v>11.8</v>
      </c>
      <c r="I575" s="213">
        <v>13</v>
      </c>
      <c r="J575" s="213">
        <v>12.461230950878637</v>
      </c>
      <c r="K575" s="212">
        <v>17.273519517773856</v>
      </c>
      <c r="L575" s="213">
        <v>11</v>
      </c>
      <c r="M575" s="213">
        <v>12</v>
      </c>
      <c r="N575" s="209"/>
      <c r="O575" s="210"/>
      <c r="P575" s="210"/>
      <c r="Q575" s="210"/>
      <c r="R575" s="210"/>
      <c r="S575" s="210"/>
      <c r="T575" s="210"/>
      <c r="U575" s="210"/>
      <c r="V575" s="210"/>
      <c r="W575" s="210"/>
      <c r="X575" s="210"/>
      <c r="Y575" s="210"/>
      <c r="Z575" s="210"/>
      <c r="AA575" s="210"/>
      <c r="AB575" s="210"/>
      <c r="AC575" s="210"/>
      <c r="AD575" s="210"/>
      <c r="AE575" s="210"/>
      <c r="AF575" s="210"/>
      <c r="AG575" s="210"/>
      <c r="AH575" s="210"/>
      <c r="AI575" s="210"/>
      <c r="AJ575" s="210"/>
      <c r="AK575" s="210"/>
      <c r="AL575" s="210"/>
      <c r="AM575" s="210"/>
      <c r="AN575" s="210"/>
      <c r="AO575" s="210"/>
      <c r="AP575" s="210"/>
      <c r="AQ575" s="210"/>
      <c r="AR575" s="210"/>
      <c r="AS575" s="210"/>
      <c r="AT575" s="210"/>
      <c r="AU575" s="210"/>
      <c r="AV575" s="210"/>
      <c r="AW575" s="210"/>
      <c r="AX575" s="210"/>
      <c r="AY575" s="210"/>
      <c r="AZ575" s="210"/>
      <c r="BA575" s="210"/>
      <c r="BB575" s="210"/>
      <c r="BC575" s="210"/>
      <c r="BD575" s="210"/>
      <c r="BE575" s="210"/>
      <c r="BF575" s="210"/>
      <c r="BG575" s="210"/>
      <c r="BH575" s="210"/>
      <c r="BI575" s="210"/>
      <c r="BJ575" s="210"/>
      <c r="BK575" s="210"/>
      <c r="BL575" s="210"/>
      <c r="BM575" s="211">
        <v>16</v>
      </c>
    </row>
    <row r="576" spans="1:65">
      <c r="A576" s="29"/>
      <c r="B576" s="19">
        <v>1</v>
      </c>
      <c r="C576" s="9">
        <v>4</v>
      </c>
      <c r="D576" s="213">
        <v>12</v>
      </c>
      <c r="E576" s="213">
        <v>11.6</v>
      </c>
      <c r="F576" s="212">
        <v>17</v>
      </c>
      <c r="G576" s="213">
        <v>13.1</v>
      </c>
      <c r="H576" s="213">
        <v>12.5</v>
      </c>
      <c r="I576" s="213">
        <v>12</v>
      </c>
      <c r="J576" s="213">
        <v>12.125914173196348</v>
      </c>
      <c r="K576" s="212">
        <v>16.639880414667441</v>
      </c>
      <c r="L576" s="213">
        <v>11</v>
      </c>
      <c r="M576" s="213">
        <v>13</v>
      </c>
      <c r="N576" s="209"/>
      <c r="O576" s="210"/>
      <c r="P576" s="210"/>
      <c r="Q576" s="210"/>
      <c r="R576" s="210"/>
      <c r="S576" s="210"/>
      <c r="T576" s="210"/>
      <c r="U576" s="210"/>
      <c r="V576" s="210"/>
      <c r="W576" s="210"/>
      <c r="X576" s="210"/>
      <c r="Y576" s="210"/>
      <c r="Z576" s="210"/>
      <c r="AA576" s="210"/>
      <c r="AB576" s="210"/>
      <c r="AC576" s="210"/>
      <c r="AD576" s="210"/>
      <c r="AE576" s="210"/>
      <c r="AF576" s="210"/>
      <c r="AG576" s="210"/>
      <c r="AH576" s="210"/>
      <c r="AI576" s="210"/>
      <c r="AJ576" s="210"/>
      <c r="AK576" s="210"/>
      <c r="AL576" s="210"/>
      <c r="AM576" s="210"/>
      <c r="AN576" s="210"/>
      <c r="AO576" s="210"/>
      <c r="AP576" s="210"/>
      <c r="AQ576" s="210"/>
      <c r="AR576" s="210"/>
      <c r="AS576" s="210"/>
      <c r="AT576" s="210"/>
      <c r="AU576" s="210"/>
      <c r="AV576" s="210"/>
      <c r="AW576" s="210"/>
      <c r="AX576" s="210"/>
      <c r="AY576" s="210"/>
      <c r="AZ576" s="210"/>
      <c r="BA576" s="210"/>
      <c r="BB576" s="210"/>
      <c r="BC576" s="210"/>
      <c r="BD576" s="210"/>
      <c r="BE576" s="210"/>
      <c r="BF576" s="210"/>
      <c r="BG576" s="210"/>
      <c r="BH576" s="210"/>
      <c r="BI576" s="210"/>
      <c r="BJ576" s="210"/>
      <c r="BK576" s="210"/>
      <c r="BL576" s="210"/>
      <c r="BM576" s="211">
        <v>12.014422961815338</v>
      </c>
    </row>
    <row r="577" spans="1:65">
      <c r="A577" s="29"/>
      <c r="B577" s="19">
        <v>1</v>
      </c>
      <c r="C577" s="9">
        <v>5</v>
      </c>
      <c r="D577" s="213">
        <v>12</v>
      </c>
      <c r="E577" s="213">
        <v>10.9</v>
      </c>
      <c r="F577" s="212">
        <v>17</v>
      </c>
      <c r="G577" s="213">
        <v>12.8</v>
      </c>
      <c r="H577" s="213">
        <v>13</v>
      </c>
      <c r="I577" s="213">
        <v>13</v>
      </c>
      <c r="J577" s="213">
        <v>12.051173606925239</v>
      </c>
      <c r="K577" s="212">
        <v>13.758681014554078</v>
      </c>
      <c r="L577" s="213">
        <v>12</v>
      </c>
      <c r="M577" s="213">
        <v>12</v>
      </c>
      <c r="N577" s="209"/>
      <c r="O577" s="210"/>
      <c r="P577" s="210"/>
      <c r="Q577" s="210"/>
      <c r="R577" s="210"/>
      <c r="S577" s="210"/>
      <c r="T577" s="210"/>
      <c r="U577" s="210"/>
      <c r="V577" s="210"/>
      <c r="W577" s="210"/>
      <c r="X577" s="210"/>
      <c r="Y577" s="210"/>
      <c r="Z577" s="210"/>
      <c r="AA577" s="210"/>
      <c r="AB577" s="210"/>
      <c r="AC577" s="210"/>
      <c r="AD577" s="210"/>
      <c r="AE577" s="210"/>
      <c r="AF577" s="210"/>
      <c r="AG577" s="210"/>
      <c r="AH577" s="210"/>
      <c r="AI577" s="210"/>
      <c r="AJ577" s="210"/>
      <c r="AK577" s="210"/>
      <c r="AL577" s="210"/>
      <c r="AM577" s="210"/>
      <c r="AN577" s="210"/>
      <c r="AO577" s="210"/>
      <c r="AP577" s="210"/>
      <c r="AQ577" s="210"/>
      <c r="AR577" s="210"/>
      <c r="AS577" s="210"/>
      <c r="AT577" s="210"/>
      <c r="AU577" s="210"/>
      <c r="AV577" s="210"/>
      <c r="AW577" s="210"/>
      <c r="AX577" s="210"/>
      <c r="AY577" s="210"/>
      <c r="AZ577" s="210"/>
      <c r="BA577" s="210"/>
      <c r="BB577" s="210"/>
      <c r="BC577" s="210"/>
      <c r="BD577" s="210"/>
      <c r="BE577" s="210"/>
      <c r="BF577" s="210"/>
      <c r="BG577" s="210"/>
      <c r="BH577" s="210"/>
      <c r="BI577" s="210"/>
      <c r="BJ577" s="210"/>
      <c r="BK577" s="210"/>
      <c r="BL577" s="210"/>
      <c r="BM577" s="211">
        <v>42</v>
      </c>
    </row>
    <row r="578" spans="1:65">
      <c r="A578" s="29"/>
      <c r="B578" s="19">
        <v>1</v>
      </c>
      <c r="C578" s="9">
        <v>6</v>
      </c>
      <c r="D578" s="213">
        <v>11</v>
      </c>
      <c r="E578" s="213">
        <v>11.6</v>
      </c>
      <c r="F578" s="212">
        <v>18</v>
      </c>
      <c r="G578" s="213">
        <v>12.35</v>
      </c>
      <c r="H578" s="213">
        <v>11.9</v>
      </c>
      <c r="I578" s="213">
        <v>10</v>
      </c>
      <c r="J578" s="213">
        <v>11.9931902628988</v>
      </c>
      <c r="K578" s="212">
        <v>11.245619636383189</v>
      </c>
      <c r="L578" s="213">
        <v>11</v>
      </c>
      <c r="M578" s="213">
        <v>12</v>
      </c>
      <c r="N578" s="209"/>
      <c r="O578" s="210"/>
      <c r="P578" s="210"/>
      <c r="Q578" s="210"/>
      <c r="R578" s="210"/>
      <c r="S578" s="210"/>
      <c r="T578" s="210"/>
      <c r="U578" s="210"/>
      <c r="V578" s="210"/>
      <c r="W578" s="210"/>
      <c r="X578" s="210"/>
      <c r="Y578" s="210"/>
      <c r="Z578" s="210"/>
      <c r="AA578" s="210"/>
      <c r="AB578" s="210"/>
      <c r="AC578" s="210"/>
      <c r="AD578" s="210"/>
      <c r="AE578" s="210"/>
      <c r="AF578" s="210"/>
      <c r="AG578" s="210"/>
      <c r="AH578" s="210"/>
      <c r="AI578" s="210"/>
      <c r="AJ578" s="210"/>
      <c r="AK578" s="210"/>
      <c r="AL578" s="210"/>
      <c r="AM578" s="210"/>
      <c r="AN578" s="210"/>
      <c r="AO578" s="210"/>
      <c r="AP578" s="210"/>
      <c r="AQ578" s="210"/>
      <c r="AR578" s="210"/>
      <c r="AS578" s="210"/>
      <c r="AT578" s="210"/>
      <c r="AU578" s="210"/>
      <c r="AV578" s="210"/>
      <c r="AW578" s="210"/>
      <c r="AX578" s="210"/>
      <c r="AY578" s="210"/>
      <c r="AZ578" s="210"/>
      <c r="BA578" s="210"/>
      <c r="BB578" s="210"/>
      <c r="BC578" s="210"/>
      <c r="BD578" s="210"/>
      <c r="BE578" s="210"/>
      <c r="BF578" s="210"/>
      <c r="BG578" s="210"/>
      <c r="BH578" s="210"/>
      <c r="BI578" s="210"/>
      <c r="BJ578" s="210"/>
      <c r="BK578" s="210"/>
      <c r="BL578" s="210"/>
      <c r="BM578" s="214"/>
    </row>
    <row r="579" spans="1:65">
      <c r="A579" s="29"/>
      <c r="B579" s="20" t="s">
        <v>257</v>
      </c>
      <c r="C579" s="12"/>
      <c r="D579" s="215">
        <v>11.833333333333334</v>
      </c>
      <c r="E579" s="215">
        <v>11.516666666666666</v>
      </c>
      <c r="F579" s="215">
        <v>15.666666666666666</v>
      </c>
      <c r="G579" s="215">
        <v>12.549999999999999</v>
      </c>
      <c r="H579" s="215">
        <v>12.316666666666668</v>
      </c>
      <c r="I579" s="215">
        <v>12.333333333333334</v>
      </c>
      <c r="J579" s="215">
        <v>12.232050361189366</v>
      </c>
      <c r="K579" s="215">
        <v>14.298518897562497</v>
      </c>
      <c r="L579" s="215">
        <v>11.166666666666666</v>
      </c>
      <c r="M579" s="215">
        <v>12.166666666666666</v>
      </c>
      <c r="N579" s="209"/>
      <c r="O579" s="210"/>
      <c r="P579" s="210"/>
      <c r="Q579" s="210"/>
      <c r="R579" s="210"/>
      <c r="S579" s="210"/>
      <c r="T579" s="210"/>
      <c r="U579" s="210"/>
      <c r="V579" s="210"/>
      <c r="W579" s="210"/>
      <c r="X579" s="210"/>
      <c r="Y579" s="210"/>
      <c r="Z579" s="210"/>
      <c r="AA579" s="210"/>
      <c r="AB579" s="210"/>
      <c r="AC579" s="210"/>
      <c r="AD579" s="210"/>
      <c r="AE579" s="210"/>
      <c r="AF579" s="210"/>
      <c r="AG579" s="210"/>
      <c r="AH579" s="210"/>
      <c r="AI579" s="210"/>
      <c r="AJ579" s="210"/>
      <c r="AK579" s="210"/>
      <c r="AL579" s="210"/>
      <c r="AM579" s="210"/>
      <c r="AN579" s="210"/>
      <c r="AO579" s="210"/>
      <c r="AP579" s="210"/>
      <c r="AQ579" s="210"/>
      <c r="AR579" s="210"/>
      <c r="AS579" s="210"/>
      <c r="AT579" s="210"/>
      <c r="AU579" s="210"/>
      <c r="AV579" s="210"/>
      <c r="AW579" s="210"/>
      <c r="AX579" s="210"/>
      <c r="AY579" s="210"/>
      <c r="AZ579" s="210"/>
      <c r="BA579" s="210"/>
      <c r="BB579" s="210"/>
      <c r="BC579" s="210"/>
      <c r="BD579" s="210"/>
      <c r="BE579" s="210"/>
      <c r="BF579" s="210"/>
      <c r="BG579" s="210"/>
      <c r="BH579" s="210"/>
      <c r="BI579" s="210"/>
      <c r="BJ579" s="210"/>
      <c r="BK579" s="210"/>
      <c r="BL579" s="210"/>
      <c r="BM579" s="214"/>
    </row>
    <row r="580" spans="1:65">
      <c r="A580" s="29"/>
      <c r="B580" s="3" t="s">
        <v>258</v>
      </c>
      <c r="C580" s="28"/>
      <c r="D580" s="213">
        <v>12</v>
      </c>
      <c r="E580" s="213">
        <v>11.6</v>
      </c>
      <c r="F580" s="213">
        <v>17</v>
      </c>
      <c r="G580" s="213">
        <v>12.45</v>
      </c>
      <c r="H580" s="213">
        <v>12.35</v>
      </c>
      <c r="I580" s="213">
        <v>12.5</v>
      </c>
      <c r="J580" s="213">
        <v>12.184072821135068</v>
      </c>
      <c r="K580" s="213">
        <v>13.958519159515173</v>
      </c>
      <c r="L580" s="213">
        <v>11</v>
      </c>
      <c r="M580" s="213">
        <v>12</v>
      </c>
      <c r="N580" s="209"/>
      <c r="O580" s="210"/>
      <c r="P580" s="210"/>
      <c r="Q580" s="210"/>
      <c r="R580" s="210"/>
      <c r="S580" s="210"/>
      <c r="T580" s="210"/>
      <c r="U580" s="210"/>
      <c r="V580" s="210"/>
      <c r="W580" s="210"/>
      <c r="X580" s="210"/>
      <c r="Y580" s="210"/>
      <c r="Z580" s="210"/>
      <c r="AA580" s="210"/>
      <c r="AB580" s="210"/>
      <c r="AC580" s="210"/>
      <c r="AD580" s="210"/>
      <c r="AE580" s="210"/>
      <c r="AF580" s="210"/>
      <c r="AG580" s="210"/>
      <c r="AH580" s="210"/>
      <c r="AI580" s="210"/>
      <c r="AJ580" s="210"/>
      <c r="AK580" s="210"/>
      <c r="AL580" s="210"/>
      <c r="AM580" s="210"/>
      <c r="AN580" s="210"/>
      <c r="AO580" s="210"/>
      <c r="AP580" s="210"/>
      <c r="AQ580" s="210"/>
      <c r="AR580" s="210"/>
      <c r="AS580" s="210"/>
      <c r="AT580" s="210"/>
      <c r="AU580" s="210"/>
      <c r="AV580" s="210"/>
      <c r="AW580" s="210"/>
      <c r="AX580" s="210"/>
      <c r="AY580" s="210"/>
      <c r="AZ580" s="210"/>
      <c r="BA580" s="210"/>
      <c r="BB580" s="210"/>
      <c r="BC580" s="210"/>
      <c r="BD580" s="210"/>
      <c r="BE580" s="210"/>
      <c r="BF580" s="210"/>
      <c r="BG580" s="210"/>
      <c r="BH580" s="210"/>
      <c r="BI580" s="210"/>
      <c r="BJ580" s="210"/>
      <c r="BK580" s="210"/>
      <c r="BL580" s="210"/>
      <c r="BM580" s="214"/>
    </row>
    <row r="581" spans="1:65">
      <c r="A581" s="29"/>
      <c r="B581" s="3" t="s">
        <v>259</v>
      </c>
      <c r="C581" s="28"/>
      <c r="D581" s="23">
        <v>0.40824829046386302</v>
      </c>
      <c r="E581" s="23">
        <v>0.39707262140150934</v>
      </c>
      <c r="F581" s="23">
        <v>2.8751811537130405</v>
      </c>
      <c r="G581" s="23">
        <v>0.3435112807463534</v>
      </c>
      <c r="H581" s="23">
        <v>0.44459719597256403</v>
      </c>
      <c r="I581" s="23">
        <v>1.3662601021279492</v>
      </c>
      <c r="J581" s="23">
        <v>0.21714123721257914</v>
      </c>
      <c r="K581" s="23">
        <v>2.3009225495147949</v>
      </c>
      <c r="L581" s="23">
        <v>0.40824829046386302</v>
      </c>
      <c r="M581" s="23">
        <v>0.40824829046386302</v>
      </c>
      <c r="N581" s="149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A582" s="29"/>
      <c r="B582" s="3" t="s">
        <v>86</v>
      </c>
      <c r="C582" s="28"/>
      <c r="D582" s="13">
        <v>3.4499855532157439E-2</v>
      </c>
      <c r="E582" s="13">
        <v>3.4478085794631783E-2</v>
      </c>
      <c r="F582" s="13">
        <v>0.18352220130083238</v>
      </c>
      <c r="G582" s="13">
        <v>2.7371416792538121E-2</v>
      </c>
      <c r="H582" s="13">
        <v>3.609720129682522E-2</v>
      </c>
      <c r="I582" s="13">
        <v>0.11077784611848236</v>
      </c>
      <c r="J582" s="13">
        <v>1.775182661947982E-2</v>
      </c>
      <c r="K582" s="13">
        <v>0.16092034188988893</v>
      </c>
      <c r="L582" s="13">
        <v>3.6559548399748926E-2</v>
      </c>
      <c r="M582" s="13">
        <v>3.355465401072847E-2</v>
      </c>
      <c r="N582" s="149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5"/>
    </row>
    <row r="583" spans="1:65">
      <c r="A583" s="29"/>
      <c r="B583" s="3" t="s">
        <v>260</v>
      </c>
      <c r="C583" s="28"/>
      <c r="D583" s="13">
        <v>-1.5072686308576722E-2</v>
      </c>
      <c r="E583" s="13">
        <v>-4.1429896111586761E-2</v>
      </c>
      <c r="F583" s="13">
        <v>0.30398827446470111</v>
      </c>
      <c r="G583" s="13">
        <v>4.4577841140340357E-2</v>
      </c>
      <c r="H583" s="13">
        <v>2.5156739180227872E-2</v>
      </c>
      <c r="I583" s="13">
        <v>2.6543960748807383E-2</v>
      </c>
      <c r="J583" s="13">
        <v>1.8113845339530643E-2</v>
      </c>
      <c r="K583" s="13">
        <v>0.1901128288063898</v>
      </c>
      <c r="L583" s="13">
        <v>-7.0561549051755601E-2</v>
      </c>
      <c r="M583" s="13">
        <v>1.2671745063012496E-2</v>
      </c>
      <c r="N583" s="149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5"/>
    </row>
    <row r="584" spans="1:65">
      <c r="A584" s="29"/>
      <c r="B584" s="45" t="s">
        <v>261</v>
      </c>
      <c r="C584" s="46"/>
      <c r="D584" s="44">
        <v>0.83</v>
      </c>
      <c r="E584" s="44">
        <v>1.43</v>
      </c>
      <c r="F584" s="44">
        <v>6.38</v>
      </c>
      <c r="G584" s="44">
        <v>0.52</v>
      </c>
      <c r="H584" s="44">
        <v>0.08</v>
      </c>
      <c r="I584" s="44">
        <v>0.11</v>
      </c>
      <c r="J584" s="44">
        <v>0.08</v>
      </c>
      <c r="K584" s="44">
        <v>3.81</v>
      </c>
      <c r="L584" s="44">
        <v>2.08</v>
      </c>
      <c r="M584" s="44">
        <v>0.2</v>
      </c>
      <c r="N584" s="149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5"/>
    </row>
    <row r="585" spans="1:65">
      <c r="B585" s="3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BM585" s="55"/>
    </row>
    <row r="586" spans="1:65" ht="15">
      <c r="B586" s="8" t="s">
        <v>470</v>
      </c>
      <c r="BM586" s="27" t="s">
        <v>66</v>
      </c>
    </row>
    <row r="587" spans="1:65" ht="15">
      <c r="A587" s="24" t="s">
        <v>31</v>
      </c>
      <c r="B587" s="18" t="s">
        <v>111</v>
      </c>
      <c r="C587" s="15" t="s">
        <v>112</v>
      </c>
      <c r="D587" s="16" t="s">
        <v>222</v>
      </c>
      <c r="E587" s="17" t="s">
        <v>222</v>
      </c>
      <c r="F587" s="17" t="s">
        <v>222</v>
      </c>
      <c r="G587" s="17" t="s">
        <v>222</v>
      </c>
      <c r="H587" s="17" t="s">
        <v>222</v>
      </c>
      <c r="I587" s="17" t="s">
        <v>222</v>
      </c>
      <c r="J587" s="17" t="s">
        <v>222</v>
      </c>
      <c r="K587" s="17" t="s">
        <v>222</v>
      </c>
      <c r="L587" s="17" t="s">
        <v>222</v>
      </c>
      <c r="M587" s="17" t="s">
        <v>222</v>
      </c>
      <c r="N587" s="17" t="s">
        <v>222</v>
      </c>
      <c r="O587" s="149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7">
        <v>1</v>
      </c>
    </row>
    <row r="588" spans="1:65">
      <c r="A588" s="29"/>
      <c r="B588" s="19" t="s">
        <v>223</v>
      </c>
      <c r="C588" s="9" t="s">
        <v>223</v>
      </c>
      <c r="D588" s="147" t="s">
        <v>225</v>
      </c>
      <c r="E588" s="148" t="s">
        <v>226</v>
      </c>
      <c r="F588" s="148" t="s">
        <v>227</v>
      </c>
      <c r="G588" s="148" t="s">
        <v>229</v>
      </c>
      <c r="H588" s="148" t="s">
        <v>231</v>
      </c>
      <c r="I588" s="148" t="s">
        <v>233</v>
      </c>
      <c r="J588" s="148" t="s">
        <v>235</v>
      </c>
      <c r="K588" s="148" t="s">
        <v>238</v>
      </c>
      <c r="L588" s="148" t="s">
        <v>240</v>
      </c>
      <c r="M588" s="148" t="s">
        <v>243</v>
      </c>
      <c r="N588" s="148" t="s">
        <v>244</v>
      </c>
      <c r="O588" s="149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7" t="s">
        <v>3</v>
      </c>
    </row>
    <row r="589" spans="1:65">
      <c r="A589" s="29"/>
      <c r="B589" s="19"/>
      <c r="C589" s="9"/>
      <c r="D589" s="10" t="s">
        <v>268</v>
      </c>
      <c r="E589" s="11" t="s">
        <v>102</v>
      </c>
      <c r="F589" s="11" t="s">
        <v>102</v>
      </c>
      <c r="G589" s="11" t="s">
        <v>268</v>
      </c>
      <c r="H589" s="11" t="s">
        <v>102</v>
      </c>
      <c r="I589" s="11" t="s">
        <v>99</v>
      </c>
      <c r="J589" s="11" t="s">
        <v>102</v>
      </c>
      <c r="K589" s="11" t="s">
        <v>103</v>
      </c>
      <c r="L589" s="11" t="s">
        <v>100</v>
      </c>
      <c r="M589" s="11" t="s">
        <v>102</v>
      </c>
      <c r="N589" s="11" t="s">
        <v>102</v>
      </c>
      <c r="O589" s="149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7">
        <v>1</v>
      </c>
    </row>
    <row r="590" spans="1:65">
      <c r="A590" s="29"/>
      <c r="B590" s="19"/>
      <c r="C590" s="9"/>
      <c r="D590" s="25"/>
      <c r="E590" s="25"/>
      <c r="F590" s="25"/>
      <c r="G590" s="25"/>
      <c r="H590" s="25"/>
      <c r="I590" s="25"/>
      <c r="J590" s="25"/>
      <c r="K590" s="25"/>
      <c r="L590" s="25"/>
      <c r="M590" s="25"/>
      <c r="N590" s="25"/>
      <c r="O590" s="149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2</v>
      </c>
    </row>
    <row r="591" spans="1:65">
      <c r="A591" s="29"/>
      <c r="B591" s="18">
        <v>1</v>
      </c>
      <c r="C591" s="14">
        <v>1</v>
      </c>
      <c r="D591" s="208">
        <v>26.5</v>
      </c>
      <c r="E591" s="208">
        <v>25.9</v>
      </c>
      <c r="F591" s="208">
        <v>25.347397788339642</v>
      </c>
      <c r="G591" s="208">
        <v>24.7</v>
      </c>
      <c r="H591" s="208">
        <v>25.1</v>
      </c>
      <c r="I591" s="208">
        <v>27.2</v>
      </c>
      <c r="J591" s="208">
        <v>24.8</v>
      </c>
      <c r="K591" s="208">
        <v>27</v>
      </c>
      <c r="L591" s="208">
        <v>26.459449037734601</v>
      </c>
      <c r="M591" s="208">
        <v>24.8</v>
      </c>
      <c r="N591" s="208">
        <v>25.2</v>
      </c>
      <c r="O591" s="209"/>
      <c r="P591" s="210"/>
      <c r="Q591" s="210"/>
      <c r="R591" s="210"/>
      <c r="S591" s="210"/>
      <c r="T591" s="210"/>
      <c r="U591" s="210"/>
      <c r="V591" s="210"/>
      <c r="W591" s="210"/>
      <c r="X591" s="210"/>
      <c r="Y591" s="210"/>
      <c r="Z591" s="210"/>
      <c r="AA591" s="210"/>
      <c r="AB591" s="210"/>
      <c r="AC591" s="210"/>
      <c r="AD591" s="210"/>
      <c r="AE591" s="210"/>
      <c r="AF591" s="210"/>
      <c r="AG591" s="210"/>
      <c r="AH591" s="210"/>
      <c r="AI591" s="210"/>
      <c r="AJ591" s="210"/>
      <c r="AK591" s="210"/>
      <c r="AL591" s="210"/>
      <c r="AM591" s="210"/>
      <c r="AN591" s="210"/>
      <c r="AO591" s="210"/>
      <c r="AP591" s="210"/>
      <c r="AQ591" s="210"/>
      <c r="AR591" s="210"/>
      <c r="AS591" s="210"/>
      <c r="AT591" s="210"/>
      <c r="AU591" s="210"/>
      <c r="AV591" s="210"/>
      <c r="AW591" s="210"/>
      <c r="AX591" s="210"/>
      <c r="AY591" s="210"/>
      <c r="AZ591" s="210"/>
      <c r="BA591" s="210"/>
      <c r="BB591" s="210"/>
      <c r="BC591" s="210"/>
      <c r="BD591" s="210"/>
      <c r="BE591" s="210"/>
      <c r="BF591" s="210"/>
      <c r="BG591" s="210"/>
      <c r="BH591" s="210"/>
      <c r="BI591" s="210"/>
      <c r="BJ591" s="210"/>
      <c r="BK591" s="210"/>
      <c r="BL591" s="210"/>
      <c r="BM591" s="211">
        <v>1</v>
      </c>
    </row>
    <row r="592" spans="1:65">
      <c r="A592" s="29"/>
      <c r="B592" s="19">
        <v>1</v>
      </c>
      <c r="C592" s="9">
        <v>2</v>
      </c>
      <c r="D592" s="213">
        <v>26</v>
      </c>
      <c r="E592" s="213">
        <v>26.9</v>
      </c>
      <c r="F592" s="213">
        <v>24.693641107209601</v>
      </c>
      <c r="G592" s="213">
        <v>23.9</v>
      </c>
      <c r="H592" s="216">
        <v>17.3</v>
      </c>
      <c r="I592" s="213">
        <v>26.7</v>
      </c>
      <c r="J592" s="213">
        <v>24.8</v>
      </c>
      <c r="K592" s="213">
        <v>23</v>
      </c>
      <c r="L592" s="213">
        <v>26.335106899389402</v>
      </c>
      <c r="M592" s="213">
        <v>25.1</v>
      </c>
      <c r="N592" s="213">
        <v>25.8</v>
      </c>
      <c r="O592" s="209"/>
      <c r="P592" s="210"/>
      <c r="Q592" s="210"/>
      <c r="R592" s="210"/>
      <c r="S592" s="210"/>
      <c r="T592" s="210"/>
      <c r="U592" s="210"/>
      <c r="V592" s="210"/>
      <c r="W592" s="210"/>
      <c r="X592" s="210"/>
      <c r="Y592" s="210"/>
      <c r="Z592" s="210"/>
      <c r="AA592" s="210"/>
      <c r="AB592" s="210"/>
      <c r="AC592" s="210"/>
      <c r="AD592" s="210"/>
      <c r="AE592" s="210"/>
      <c r="AF592" s="210"/>
      <c r="AG592" s="210"/>
      <c r="AH592" s="210"/>
      <c r="AI592" s="210"/>
      <c r="AJ592" s="210"/>
      <c r="AK592" s="210"/>
      <c r="AL592" s="210"/>
      <c r="AM592" s="210"/>
      <c r="AN592" s="210"/>
      <c r="AO592" s="210"/>
      <c r="AP592" s="210"/>
      <c r="AQ592" s="210"/>
      <c r="AR592" s="210"/>
      <c r="AS592" s="210"/>
      <c r="AT592" s="210"/>
      <c r="AU592" s="210"/>
      <c r="AV592" s="210"/>
      <c r="AW592" s="210"/>
      <c r="AX592" s="210"/>
      <c r="AY592" s="210"/>
      <c r="AZ592" s="210"/>
      <c r="BA592" s="210"/>
      <c r="BB592" s="210"/>
      <c r="BC592" s="210"/>
      <c r="BD592" s="210"/>
      <c r="BE592" s="210"/>
      <c r="BF592" s="210"/>
      <c r="BG592" s="210"/>
      <c r="BH592" s="210"/>
      <c r="BI592" s="210"/>
      <c r="BJ592" s="210"/>
      <c r="BK592" s="210"/>
      <c r="BL592" s="210"/>
      <c r="BM592" s="211" t="e">
        <v>#N/A</v>
      </c>
    </row>
    <row r="593" spans="1:65">
      <c r="A593" s="29"/>
      <c r="B593" s="19">
        <v>1</v>
      </c>
      <c r="C593" s="9">
        <v>3</v>
      </c>
      <c r="D593" s="213">
        <v>26.1</v>
      </c>
      <c r="E593" s="213">
        <v>26.5</v>
      </c>
      <c r="F593" s="213">
        <v>25.959896471043642</v>
      </c>
      <c r="G593" s="213">
        <v>24.8</v>
      </c>
      <c r="H593" s="213">
        <v>25</v>
      </c>
      <c r="I593" s="213">
        <v>25.6</v>
      </c>
      <c r="J593" s="213">
        <v>24.2</v>
      </c>
      <c r="K593" s="213">
        <v>23</v>
      </c>
      <c r="L593" s="213">
        <v>26.630385931332917</v>
      </c>
      <c r="M593" s="213">
        <v>25</v>
      </c>
      <c r="N593" s="213">
        <v>25.5</v>
      </c>
      <c r="O593" s="209"/>
      <c r="P593" s="210"/>
      <c r="Q593" s="210"/>
      <c r="R593" s="210"/>
      <c r="S593" s="210"/>
      <c r="T593" s="210"/>
      <c r="U593" s="210"/>
      <c r="V593" s="210"/>
      <c r="W593" s="210"/>
      <c r="X593" s="210"/>
      <c r="Y593" s="210"/>
      <c r="Z593" s="210"/>
      <c r="AA593" s="210"/>
      <c r="AB593" s="210"/>
      <c r="AC593" s="210"/>
      <c r="AD593" s="210"/>
      <c r="AE593" s="210"/>
      <c r="AF593" s="210"/>
      <c r="AG593" s="210"/>
      <c r="AH593" s="210"/>
      <c r="AI593" s="210"/>
      <c r="AJ593" s="210"/>
      <c r="AK593" s="210"/>
      <c r="AL593" s="210"/>
      <c r="AM593" s="210"/>
      <c r="AN593" s="210"/>
      <c r="AO593" s="210"/>
      <c r="AP593" s="210"/>
      <c r="AQ593" s="210"/>
      <c r="AR593" s="210"/>
      <c r="AS593" s="210"/>
      <c r="AT593" s="210"/>
      <c r="AU593" s="210"/>
      <c r="AV593" s="210"/>
      <c r="AW593" s="210"/>
      <c r="AX593" s="210"/>
      <c r="AY593" s="210"/>
      <c r="AZ593" s="210"/>
      <c r="BA593" s="210"/>
      <c r="BB593" s="210"/>
      <c r="BC593" s="210"/>
      <c r="BD593" s="210"/>
      <c r="BE593" s="210"/>
      <c r="BF593" s="210"/>
      <c r="BG593" s="210"/>
      <c r="BH593" s="210"/>
      <c r="BI593" s="210"/>
      <c r="BJ593" s="210"/>
      <c r="BK593" s="210"/>
      <c r="BL593" s="210"/>
      <c r="BM593" s="211">
        <v>16</v>
      </c>
    </row>
    <row r="594" spans="1:65">
      <c r="A594" s="29"/>
      <c r="B594" s="19">
        <v>1</v>
      </c>
      <c r="C594" s="9">
        <v>4</v>
      </c>
      <c r="D594" s="213">
        <v>26.1</v>
      </c>
      <c r="E594" s="213">
        <v>25.9</v>
      </c>
      <c r="F594" s="213">
        <v>24.667740858658</v>
      </c>
      <c r="G594" s="213">
        <v>24.9</v>
      </c>
      <c r="H594" s="213">
        <v>25</v>
      </c>
      <c r="I594" s="213">
        <v>28.4</v>
      </c>
      <c r="J594" s="213">
        <v>23.4</v>
      </c>
      <c r="K594" s="213">
        <v>23</v>
      </c>
      <c r="L594" s="213">
        <v>26.503766984793696</v>
      </c>
      <c r="M594" s="213">
        <v>24.8</v>
      </c>
      <c r="N594" s="213">
        <v>24.8</v>
      </c>
      <c r="O594" s="209"/>
      <c r="P594" s="210"/>
      <c r="Q594" s="210"/>
      <c r="R594" s="210"/>
      <c r="S594" s="210"/>
      <c r="T594" s="210"/>
      <c r="U594" s="210"/>
      <c r="V594" s="210"/>
      <c r="W594" s="210"/>
      <c r="X594" s="210"/>
      <c r="Y594" s="210"/>
      <c r="Z594" s="210"/>
      <c r="AA594" s="210"/>
      <c r="AB594" s="210"/>
      <c r="AC594" s="210"/>
      <c r="AD594" s="210"/>
      <c r="AE594" s="210"/>
      <c r="AF594" s="210"/>
      <c r="AG594" s="210"/>
      <c r="AH594" s="210"/>
      <c r="AI594" s="210"/>
      <c r="AJ594" s="210"/>
      <c r="AK594" s="210"/>
      <c r="AL594" s="210"/>
      <c r="AM594" s="210"/>
      <c r="AN594" s="210"/>
      <c r="AO594" s="210"/>
      <c r="AP594" s="210"/>
      <c r="AQ594" s="210"/>
      <c r="AR594" s="210"/>
      <c r="AS594" s="210"/>
      <c r="AT594" s="210"/>
      <c r="AU594" s="210"/>
      <c r="AV594" s="210"/>
      <c r="AW594" s="210"/>
      <c r="AX594" s="210"/>
      <c r="AY594" s="210"/>
      <c r="AZ594" s="210"/>
      <c r="BA594" s="210"/>
      <c r="BB594" s="210"/>
      <c r="BC594" s="210"/>
      <c r="BD594" s="210"/>
      <c r="BE594" s="210"/>
      <c r="BF594" s="210"/>
      <c r="BG594" s="210"/>
      <c r="BH594" s="210"/>
      <c r="BI594" s="210"/>
      <c r="BJ594" s="210"/>
      <c r="BK594" s="210"/>
      <c r="BL594" s="210"/>
      <c r="BM594" s="211">
        <v>25.415549614897518</v>
      </c>
    </row>
    <row r="595" spans="1:65">
      <c r="A595" s="29"/>
      <c r="B595" s="19">
        <v>1</v>
      </c>
      <c r="C595" s="9">
        <v>5</v>
      </c>
      <c r="D595" s="213">
        <v>25.6</v>
      </c>
      <c r="E595" s="213">
        <v>27</v>
      </c>
      <c r="F595" s="213">
        <v>25.08920233795444</v>
      </c>
      <c r="G595" s="216">
        <v>22.7</v>
      </c>
      <c r="H595" s="213">
        <v>24.4</v>
      </c>
      <c r="I595" s="213">
        <v>27.6</v>
      </c>
      <c r="J595" s="213">
        <v>25.1</v>
      </c>
      <c r="K595" s="213">
        <v>24</v>
      </c>
      <c r="L595" s="213">
        <v>26.506736980969801</v>
      </c>
      <c r="M595" s="213">
        <v>24.8</v>
      </c>
      <c r="N595" s="213">
        <v>26.2</v>
      </c>
      <c r="O595" s="209"/>
      <c r="P595" s="210"/>
      <c r="Q595" s="210"/>
      <c r="R595" s="210"/>
      <c r="S595" s="210"/>
      <c r="T595" s="210"/>
      <c r="U595" s="210"/>
      <c r="V595" s="210"/>
      <c r="W595" s="210"/>
      <c r="X595" s="210"/>
      <c r="Y595" s="210"/>
      <c r="Z595" s="210"/>
      <c r="AA595" s="210"/>
      <c r="AB595" s="210"/>
      <c r="AC595" s="210"/>
      <c r="AD595" s="210"/>
      <c r="AE595" s="210"/>
      <c r="AF595" s="210"/>
      <c r="AG595" s="210"/>
      <c r="AH595" s="210"/>
      <c r="AI595" s="210"/>
      <c r="AJ595" s="210"/>
      <c r="AK595" s="210"/>
      <c r="AL595" s="210"/>
      <c r="AM595" s="210"/>
      <c r="AN595" s="210"/>
      <c r="AO595" s="210"/>
      <c r="AP595" s="210"/>
      <c r="AQ595" s="210"/>
      <c r="AR595" s="210"/>
      <c r="AS595" s="210"/>
      <c r="AT595" s="210"/>
      <c r="AU595" s="210"/>
      <c r="AV595" s="210"/>
      <c r="AW595" s="210"/>
      <c r="AX595" s="210"/>
      <c r="AY595" s="210"/>
      <c r="AZ595" s="210"/>
      <c r="BA595" s="210"/>
      <c r="BB595" s="210"/>
      <c r="BC595" s="210"/>
      <c r="BD595" s="210"/>
      <c r="BE595" s="210"/>
      <c r="BF595" s="210"/>
      <c r="BG595" s="210"/>
      <c r="BH595" s="210"/>
      <c r="BI595" s="210"/>
      <c r="BJ595" s="210"/>
      <c r="BK595" s="210"/>
      <c r="BL595" s="210"/>
      <c r="BM595" s="211">
        <v>43</v>
      </c>
    </row>
    <row r="596" spans="1:65">
      <c r="A596" s="29"/>
      <c r="B596" s="19">
        <v>1</v>
      </c>
      <c r="C596" s="9">
        <v>6</v>
      </c>
      <c r="D596" s="213">
        <v>25.8</v>
      </c>
      <c r="E596" s="213">
        <v>25.8</v>
      </c>
      <c r="F596" s="213">
        <v>24.907483577414538</v>
      </c>
      <c r="G596" s="213">
        <v>24.3</v>
      </c>
      <c r="H596" s="213">
        <v>26.2</v>
      </c>
      <c r="I596" s="213">
        <v>27.4</v>
      </c>
      <c r="J596" s="213">
        <v>24.2</v>
      </c>
      <c r="K596" s="213">
        <v>25</v>
      </c>
      <c r="L596" s="213">
        <v>25.8654666083957</v>
      </c>
      <c r="M596" s="213">
        <v>24.2</v>
      </c>
      <c r="N596" s="213">
        <v>25.8</v>
      </c>
      <c r="O596" s="209"/>
      <c r="P596" s="210"/>
      <c r="Q596" s="210"/>
      <c r="R596" s="210"/>
      <c r="S596" s="210"/>
      <c r="T596" s="210"/>
      <c r="U596" s="210"/>
      <c r="V596" s="210"/>
      <c r="W596" s="210"/>
      <c r="X596" s="210"/>
      <c r="Y596" s="210"/>
      <c r="Z596" s="210"/>
      <c r="AA596" s="210"/>
      <c r="AB596" s="210"/>
      <c r="AC596" s="210"/>
      <c r="AD596" s="210"/>
      <c r="AE596" s="210"/>
      <c r="AF596" s="210"/>
      <c r="AG596" s="210"/>
      <c r="AH596" s="210"/>
      <c r="AI596" s="210"/>
      <c r="AJ596" s="210"/>
      <c r="AK596" s="210"/>
      <c r="AL596" s="210"/>
      <c r="AM596" s="210"/>
      <c r="AN596" s="210"/>
      <c r="AO596" s="210"/>
      <c r="AP596" s="210"/>
      <c r="AQ596" s="210"/>
      <c r="AR596" s="210"/>
      <c r="AS596" s="210"/>
      <c r="AT596" s="210"/>
      <c r="AU596" s="210"/>
      <c r="AV596" s="210"/>
      <c r="AW596" s="210"/>
      <c r="AX596" s="210"/>
      <c r="AY596" s="210"/>
      <c r="AZ596" s="210"/>
      <c r="BA596" s="210"/>
      <c r="BB596" s="210"/>
      <c r="BC596" s="210"/>
      <c r="BD596" s="210"/>
      <c r="BE596" s="210"/>
      <c r="BF596" s="210"/>
      <c r="BG596" s="210"/>
      <c r="BH596" s="210"/>
      <c r="BI596" s="210"/>
      <c r="BJ596" s="210"/>
      <c r="BK596" s="210"/>
      <c r="BL596" s="210"/>
      <c r="BM596" s="214"/>
    </row>
    <row r="597" spans="1:65">
      <c r="A597" s="29"/>
      <c r="B597" s="20" t="s">
        <v>257</v>
      </c>
      <c r="C597" s="12"/>
      <c r="D597" s="215">
        <v>26.016666666666666</v>
      </c>
      <c r="E597" s="215">
        <v>26.333333333333332</v>
      </c>
      <c r="F597" s="215">
        <v>25.110893690103314</v>
      </c>
      <c r="G597" s="215">
        <v>24.216666666666665</v>
      </c>
      <c r="H597" s="215">
        <v>23.833333333333332</v>
      </c>
      <c r="I597" s="215">
        <v>27.150000000000002</v>
      </c>
      <c r="J597" s="215">
        <v>24.416666666666661</v>
      </c>
      <c r="K597" s="215">
        <v>24.166666666666668</v>
      </c>
      <c r="L597" s="215">
        <v>26.383485407102686</v>
      </c>
      <c r="M597" s="215">
        <v>24.783333333333331</v>
      </c>
      <c r="N597" s="215">
        <v>25.55</v>
      </c>
      <c r="O597" s="209"/>
      <c r="P597" s="210"/>
      <c r="Q597" s="210"/>
      <c r="R597" s="210"/>
      <c r="S597" s="210"/>
      <c r="T597" s="210"/>
      <c r="U597" s="210"/>
      <c r="V597" s="210"/>
      <c r="W597" s="210"/>
      <c r="X597" s="210"/>
      <c r="Y597" s="210"/>
      <c r="Z597" s="210"/>
      <c r="AA597" s="210"/>
      <c r="AB597" s="210"/>
      <c r="AC597" s="210"/>
      <c r="AD597" s="210"/>
      <c r="AE597" s="210"/>
      <c r="AF597" s="210"/>
      <c r="AG597" s="210"/>
      <c r="AH597" s="210"/>
      <c r="AI597" s="210"/>
      <c r="AJ597" s="210"/>
      <c r="AK597" s="210"/>
      <c r="AL597" s="210"/>
      <c r="AM597" s="210"/>
      <c r="AN597" s="210"/>
      <c r="AO597" s="210"/>
      <c r="AP597" s="210"/>
      <c r="AQ597" s="210"/>
      <c r="AR597" s="210"/>
      <c r="AS597" s="210"/>
      <c r="AT597" s="210"/>
      <c r="AU597" s="210"/>
      <c r="AV597" s="210"/>
      <c r="AW597" s="210"/>
      <c r="AX597" s="210"/>
      <c r="AY597" s="210"/>
      <c r="AZ597" s="210"/>
      <c r="BA597" s="210"/>
      <c r="BB597" s="210"/>
      <c r="BC597" s="210"/>
      <c r="BD597" s="210"/>
      <c r="BE597" s="210"/>
      <c r="BF597" s="210"/>
      <c r="BG597" s="210"/>
      <c r="BH597" s="210"/>
      <c r="BI597" s="210"/>
      <c r="BJ597" s="210"/>
      <c r="BK597" s="210"/>
      <c r="BL597" s="210"/>
      <c r="BM597" s="214"/>
    </row>
    <row r="598" spans="1:65">
      <c r="A598" s="29"/>
      <c r="B598" s="3" t="s">
        <v>258</v>
      </c>
      <c r="C598" s="28"/>
      <c r="D598" s="213">
        <v>26.05</v>
      </c>
      <c r="E598" s="213">
        <v>26.2</v>
      </c>
      <c r="F598" s="213">
        <v>24.998342957684489</v>
      </c>
      <c r="G598" s="213">
        <v>24.5</v>
      </c>
      <c r="H598" s="213">
        <v>25</v>
      </c>
      <c r="I598" s="213">
        <v>27.299999999999997</v>
      </c>
      <c r="J598" s="213">
        <v>24.5</v>
      </c>
      <c r="K598" s="213">
        <v>23.5</v>
      </c>
      <c r="L598" s="213">
        <v>26.48160801126415</v>
      </c>
      <c r="M598" s="213">
        <v>24.8</v>
      </c>
      <c r="N598" s="213">
        <v>25.65</v>
      </c>
      <c r="O598" s="209"/>
      <c r="P598" s="210"/>
      <c r="Q598" s="210"/>
      <c r="R598" s="210"/>
      <c r="S598" s="210"/>
      <c r="T598" s="210"/>
      <c r="U598" s="210"/>
      <c r="V598" s="210"/>
      <c r="W598" s="210"/>
      <c r="X598" s="210"/>
      <c r="Y598" s="210"/>
      <c r="Z598" s="210"/>
      <c r="AA598" s="210"/>
      <c r="AB598" s="210"/>
      <c r="AC598" s="210"/>
      <c r="AD598" s="210"/>
      <c r="AE598" s="210"/>
      <c r="AF598" s="210"/>
      <c r="AG598" s="210"/>
      <c r="AH598" s="210"/>
      <c r="AI598" s="210"/>
      <c r="AJ598" s="210"/>
      <c r="AK598" s="210"/>
      <c r="AL598" s="210"/>
      <c r="AM598" s="210"/>
      <c r="AN598" s="210"/>
      <c r="AO598" s="210"/>
      <c r="AP598" s="210"/>
      <c r="AQ598" s="210"/>
      <c r="AR598" s="210"/>
      <c r="AS598" s="210"/>
      <c r="AT598" s="210"/>
      <c r="AU598" s="210"/>
      <c r="AV598" s="210"/>
      <c r="AW598" s="210"/>
      <c r="AX598" s="210"/>
      <c r="AY598" s="210"/>
      <c r="AZ598" s="210"/>
      <c r="BA598" s="210"/>
      <c r="BB598" s="210"/>
      <c r="BC598" s="210"/>
      <c r="BD598" s="210"/>
      <c r="BE598" s="210"/>
      <c r="BF598" s="210"/>
      <c r="BG598" s="210"/>
      <c r="BH598" s="210"/>
      <c r="BI598" s="210"/>
      <c r="BJ598" s="210"/>
      <c r="BK598" s="210"/>
      <c r="BL598" s="210"/>
      <c r="BM598" s="214"/>
    </row>
    <row r="599" spans="1:65">
      <c r="A599" s="29"/>
      <c r="B599" s="3" t="s">
        <v>259</v>
      </c>
      <c r="C599" s="28"/>
      <c r="D599" s="23">
        <v>0.30605010483034711</v>
      </c>
      <c r="E599" s="23">
        <v>0.5391351098441528</v>
      </c>
      <c r="F599" s="23">
        <v>0.48766181912849599</v>
      </c>
      <c r="G599" s="23">
        <v>0.83046171896521925</v>
      </c>
      <c r="H599" s="23">
        <v>3.2537158245099831</v>
      </c>
      <c r="I599" s="23">
        <v>0.94180677423768766</v>
      </c>
      <c r="J599" s="23">
        <v>0.61454590281497123</v>
      </c>
      <c r="K599" s="23">
        <v>1.6020819787597222</v>
      </c>
      <c r="L599" s="23">
        <v>0.27095125253775737</v>
      </c>
      <c r="M599" s="23">
        <v>0.3125166662222465</v>
      </c>
      <c r="N599" s="23">
        <v>0.49699094559156692</v>
      </c>
      <c r="O599" s="149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5"/>
    </row>
    <row r="600" spans="1:65">
      <c r="A600" s="29"/>
      <c r="B600" s="3" t="s">
        <v>86</v>
      </c>
      <c r="C600" s="28"/>
      <c r="D600" s="13">
        <v>1.1763617097899312E-2</v>
      </c>
      <c r="E600" s="13">
        <v>2.047348518395517E-2</v>
      </c>
      <c r="F600" s="13">
        <v>1.9420329086921064E-2</v>
      </c>
      <c r="G600" s="13">
        <v>3.4292982200903759E-2</v>
      </c>
      <c r="H600" s="13">
        <v>0.13651954508433495</v>
      </c>
      <c r="I600" s="13">
        <v>3.4689015625697518E-2</v>
      </c>
      <c r="J600" s="13">
        <v>2.5169115473650704E-2</v>
      </c>
      <c r="K600" s="13">
        <v>6.6293047396954019E-2</v>
      </c>
      <c r="L600" s="13">
        <v>1.0269729277876786E-2</v>
      </c>
      <c r="M600" s="13">
        <v>1.2609952907420842E-2</v>
      </c>
      <c r="N600" s="13">
        <v>1.9451700414542736E-2</v>
      </c>
      <c r="O600" s="149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5"/>
    </row>
    <row r="601" spans="1:65">
      <c r="A601" s="29"/>
      <c r="B601" s="3" t="s">
        <v>260</v>
      </c>
      <c r="C601" s="28"/>
      <c r="D601" s="13">
        <v>2.3651546430331738E-2</v>
      </c>
      <c r="E601" s="13">
        <v>3.6111110416351178E-2</v>
      </c>
      <c r="F601" s="13">
        <v>-1.1986989437978823E-2</v>
      </c>
      <c r="G601" s="13">
        <v>-4.7171238332304966E-2</v>
      </c>
      <c r="H601" s="13">
        <v>-6.2253868420644287E-2</v>
      </c>
      <c r="I601" s="13">
        <v>6.8243670169769732E-2</v>
      </c>
      <c r="J601" s="13">
        <v>-3.9302040025345542E-2</v>
      </c>
      <c r="K601" s="13">
        <v>-4.9138537909044766E-2</v>
      </c>
      <c r="L601" s="13">
        <v>3.8084393486332635E-2</v>
      </c>
      <c r="M601" s="13">
        <v>-2.4875176462586079E-2</v>
      </c>
      <c r="N601" s="13">
        <v>5.2900837140925638E-3</v>
      </c>
      <c r="O601" s="149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5"/>
    </row>
    <row r="602" spans="1:65">
      <c r="A602" s="29"/>
      <c r="B602" s="45" t="s">
        <v>261</v>
      </c>
      <c r="C602" s="46"/>
      <c r="D602" s="44">
        <v>0.67</v>
      </c>
      <c r="E602" s="44">
        <v>0.91</v>
      </c>
      <c r="F602" s="44">
        <v>0</v>
      </c>
      <c r="G602" s="44">
        <v>0.67</v>
      </c>
      <c r="H602" s="44">
        <v>0.95</v>
      </c>
      <c r="I602" s="44">
        <v>1.52</v>
      </c>
      <c r="J602" s="44">
        <v>0.52</v>
      </c>
      <c r="K602" s="44">
        <v>0.7</v>
      </c>
      <c r="L602" s="44">
        <v>0.95</v>
      </c>
      <c r="M602" s="44">
        <v>0.24</v>
      </c>
      <c r="N602" s="44">
        <v>0.33</v>
      </c>
      <c r="O602" s="149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5"/>
    </row>
    <row r="603" spans="1:65">
      <c r="B603" s="3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BM603" s="55"/>
    </row>
    <row r="604" spans="1:65" ht="15">
      <c r="B604" s="8" t="s">
        <v>471</v>
      </c>
      <c r="BM604" s="27" t="s">
        <v>66</v>
      </c>
    </row>
    <row r="605" spans="1:65" ht="15">
      <c r="A605" s="24" t="s">
        <v>34</v>
      </c>
      <c r="B605" s="18" t="s">
        <v>111</v>
      </c>
      <c r="C605" s="15" t="s">
        <v>112</v>
      </c>
      <c r="D605" s="16" t="s">
        <v>222</v>
      </c>
      <c r="E605" s="17" t="s">
        <v>222</v>
      </c>
      <c r="F605" s="17" t="s">
        <v>222</v>
      </c>
      <c r="G605" s="17" t="s">
        <v>222</v>
      </c>
      <c r="H605" s="17" t="s">
        <v>222</v>
      </c>
      <c r="I605" s="17" t="s">
        <v>222</v>
      </c>
      <c r="J605" s="17" t="s">
        <v>222</v>
      </c>
      <c r="K605" s="17" t="s">
        <v>222</v>
      </c>
      <c r="L605" s="17" t="s">
        <v>222</v>
      </c>
      <c r="M605" s="17" t="s">
        <v>222</v>
      </c>
      <c r="N605" s="17" t="s">
        <v>222</v>
      </c>
      <c r="O605" s="17" t="s">
        <v>222</v>
      </c>
      <c r="P605" s="17" t="s">
        <v>222</v>
      </c>
      <c r="Q605" s="17" t="s">
        <v>222</v>
      </c>
      <c r="R605" s="149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>
        <v>1</v>
      </c>
    </row>
    <row r="606" spans="1:65">
      <c r="A606" s="29"/>
      <c r="B606" s="19" t="s">
        <v>223</v>
      </c>
      <c r="C606" s="9" t="s">
        <v>223</v>
      </c>
      <c r="D606" s="147" t="s">
        <v>225</v>
      </c>
      <c r="E606" s="148" t="s">
        <v>226</v>
      </c>
      <c r="F606" s="148" t="s">
        <v>227</v>
      </c>
      <c r="G606" s="148" t="s">
        <v>229</v>
      </c>
      <c r="H606" s="148" t="s">
        <v>230</v>
      </c>
      <c r="I606" s="148" t="s">
        <v>234</v>
      </c>
      <c r="J606" s="148" t="s">
        <v>235</v>
      </c>
      <c r="K606" s="148" t="s">
        <v>236</v>
      </c>
      <c r="L606" s="148" t="s">
        <v>263</v>
      </c>
      <c r="M606" s="148" t="s">
        <v>237</v>
      </c>
      <c r="N606" s="148" t="s">
        <v>238</v>
      </c>
      <c r="O606" s="148" t="s">
        <v>242</v>
      </c>
      <c r="P606" s="148" t="s">
        <v>243</v>
      </c>
      <c r="Q606" s="148" t="s">
        <v>244</v>
      </c>
      <c r="R606" s="149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 t="s">
        <v>3</v>
      </c>
    </row>
    <row r="607" spans="1:65">
      <c r="A607" s="29"/>
      <c r="B607" s="19"/>
      <c r="C607" s="9"/>
      <c r="D607" s="10" t="s">
        <v>268</v>
      </c>
      <c r="E607" s="11" t="s">
        <v>102</v>
      </c>
      <c r="F607" s="11" t="s">
        <v>103</v>
      </c>
      <c r="G607" s="11" t="s">
        <v>268</v>
      </c>
      <c r="H607" s="11" t="s">
        <v>103</v>
      </c>
      <c r="I607" s="11" t="s">
        <v>103</v>
      </c>
      <c r="J607" s="11" t="s">
        <v>102</v>
      </c>
      <c r="K607" s="11" t="s">
        <v>103</v>
      </c>
      <c r="L607" s="11" t="s">
        <v>103</v>
      </c>
      <c r="M607" s="11" t="s">
        <v>103</v>
      </c>
      <c r="N607" s="11" t="s">
        <v>103</v>
      </c>
      <c r="O607" s="11" t="s">
        <v>103</v>
      </c>
      <c r="P607" s="11" t="s">
        <v>102</v>
      </c>
      <c r="Q607" s="11" t="s">
        <v>103</v>
      </c>
      <c r="R607" s="149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1</v>
      </c>
    </row>
    <row r="608" spans="1:65">
      <c r="A608" s="29"/>
      <c r="B608" s="19"/>
      <c r="C608" s="9"/>
      <c r="D608" s="25"/>
      <c r="E608" s="25"/>
      <c r="F608" s="25"/>
      <c r="G608" s="25"/>
      <c r="H608" s="25"/>
      <c r="I608" s="25"/>
      <c r="J608" s="25"/>
      <c r="K608" s="25"/>
      <c r="L608" s="25"/>
      <c r="M608" s="25"/>
      <c r="N608" s="25"/>
      <c r="O608" s="25"/>
      <c r="P608" s="25"/>
      <c r="Q608" s="25"/>
      <c r="R608" s="149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>
        <v>1</v>
      </c>
    </row>
    <row r="609" spans="1:65">
      <c r="A609" s="29"/>
      <c r="B609" s="18">
        <v>1</v>
      </c>
      <c r="C609" s="14">
        <v>1</v>
      </c>
      <c r="D609" s="207">
        <v>20</v>
      </c>
      <c r="E609" s="208">
        <v>40</v>
      </c>
      <c r="F609" s="208">
        <v>31.695</v>
      </c>
      <c r="G609" s="207">
        <v>20</v>
      </c>
      <c r="H609" s="207" t="s">
        <v>104</v>
      </c>
      <c r="I609" s="207" t="s">
        <v>269</v>
      </c>
      <c r="J609" s="207">
        <v>20</v>
      </c>
      <c r="K609" s="207">
        <v>50</v>
      </c>
      <c r="L609" s="207">
        <v>40</v>
      </c>
      <c r="M609" s="208">
        <v>32</v>
      </c>
      <c r="N609" s="207">
        <v>62</v>
      </c>
      <c r="O609" s="208">
        <v>23.459809415392598</v>
      </c>
      <c r="P609" s="208">
        <v>21</v>
      </c>
      <c r="Q609" s="208">
        <v>25</v>
      </c>
      <c r="R609" s="209"/>
      <c r="S609" s="210"/>
      <c r="T609" s="210"/>
      <c r="U609" s="210"/>
      <c r="V609" s="210"/>
      <c r="W609" s="210"/>
      <c r="X609" s="210"/>
      <c r="Y609" s="210"/>
      <c r="Z609" s="210"/>
      <c r="AA609" s="210"/>
      <c r="AB609" s="210"/>
      <c r="AC609" s="210"/>
      <c r="AD609" s="210"/>
      <c r="AE609" s="210"/>
      <c r="AF609" s="210"/>
      <c r="AG609" s="210"/>
      <c r="AH609" s="210"/>
      <c r="AI609" s="210"/>
      <c r="AJ609" s="210"/>
      <c r="AK609" s="210"/>
      <c r="AL609" s="210"/>
      <c r="AM609" s="210"/>
      <c r="AN609" s="210"/>
      <c r="AO609" s="210"/>
      <c r="AP609" s="210"/>
      <c r="AQ609" s="210"/>
      <c r="AR609" s="210"/>
      <c r="AS609" s="210"/>
      <c r="AT609" s="210"/>
      <c r="AU609" s="210"/>
      <c r="AV609" s="210"/>
      <c r="AW609" s="210"/>
      <c r="AX609" s="210"/>
      <c r="AY609" s="210"/>
      <c r="AZ609" s="210"/>
      <c r="BA609" s="210"/>
      <c r="BB609" s="210"/>
      <c r="BC609" s="210"/>
      <c r="BD609" s="210"/>
      <c r="BE609" s="210"/>
      <c r="BF609" s="210"/>
      <c r="BG609" s="210"/>
      <c r="BH609" s="210"/>
      <c r="BI609" s="210"/>
      <c r="BJ609" s="210"/>
      <c r="BK609" s="210"/>
      <c r="BL609" s="210"/>
      <c r="BM609" s="211">
        <v>1</v>
      </c>
    </row>
    <row r="610" spans="1:65">
      <c r="A610" s="29"/>
      <c r="B610" s="19">
        <v>1</v>
      </c>
      <c r="C610" s="9">
        <v>2</v>
      </c>
      <c r="D610" s="212">
        <v>20</v>
      </c>
      <c r="E610" s="213">
        <v>42</v>
      </c>
      <c r="F610" s="213">
        <v>33.245699999999999</v>
      </c>
      <c r="G610" s="212">
        <v>20</v>
      </c>
      <c r="H610" s="212" t="s">
        <v>104</v>
      </c>
      <c r="I610" s="212" t="s">
        <v>269</v>
      </c>
      <c r="J610" s="212">
        <v>20</v>
      </c>
      <c r="K610" s="212">
        <v>60</v>
      </c>
      <c r="L610" s="212">
        <v>50</v>
      </c>
      <c r="M610" s="213">
        <v>34</v>
      </c>
      <c r="N610" s="212">
        <v>68</v>
      </c>
      <c r="O610" s="213">
        <v>32.930724097688604</v>
      </c>
      <c r="P610" s="216">
        <v>44</v>
      </c>
      <c r="Q610" s="213">
        <v>28</v>
      </c>
      <c r="R610" s="209"/>
      <c r="S610" s="210"/>
      <c r="T610" s="210"/>
      <c r="U610" s="210"/>
      <c r="V610" s="210"/>
      <c r="W610" s="210"/>
      <c r="X610" s="210"/>
      <c r="Y610" s="210"/>
      <c r="Z610" s="210"/>
      <c r="AA610" s="210"/>
      <c r="AB610" s="210"/>
      <c r="AC610" s="210"/>
      <c r="AD610" s="210"/>
      <c r="AE610" s="210"/>
      <c r="AF610" s="210"/>
      <c r="AG610" s="210"/>
      <c r="AH610" s="210"/>
      <c r="AI610" s="210"/>
      <c r="AJ610" s="210"/>
      <c r="AK610" s="210"/>
      <c r="AL610" s="210"/>
      <c r="AM610" s="210"/>
      <c r="AN610" s="210"/>
      <c r="AO610" s="210"/>
      <c r="AP610" s="210"/>
      <c r="AQ610" s="210"/>
      <c r="AR610" s="210"/>
      <c r="AS610" s="210"/>
      <c r="AT610" s="210"/>
      <c r="AU610" s="210"/>
      <c r="AV610" s="210"/>
      <c r="AW610" s="210"/>
      <c r="AX610" s="210"/>
      <c r="AY610" s="210"/>
      <c r="AZ610" s="210"/>
      <c r="BA610" s="210"/>
      <c r="BB610" s="210"/>
      <c r="BC610" s="210"/>
      <c r="BD610" s="210"/>
      <c r="BE610" s="210"/>
      <c r="BF610" s="210"/>
      <c r="BG610" s="210"/>
      <c r="BH610" s="210"/>
      <c r="BI610" s="210"/>
      <c r="BJ610" s="210"/>
      <c r="BK610" s="210"/>
      <c r="BL610" s="210"/>
      <c r="BM610" s="211" t="e">
        <v>#N/A</v>
      </c>
    </row>
    <row r="611" spans="1:65">
      <c r="A611" s="29"/>
      <c r="B611" s="19">
        <v>1</v>
      </c>
      <c r="C611" s="9">
        <v>3</v>
      </c>
      <c r="D611" s="212">
        <v>20</v>
      </c>
      <c r="E611" s="213">
        <v>42</v>
      </c>
      <c r="F611" s="213">
        <v>33.693199999999997</v>
      </c>
      <c r="G611" s="212">
        <v>40</v>
      </c>
      <c r="H611" s="212" t="s">
        <v>104</v>
      </c>
      <c r="I611" s="212" t="s">
        <v>269</v>
      </c>
      <c r="J611" s="212">
        <v>10</v>
      </c>
      <c r="K611" s="212">
        <v>120</v>
      </c>
      <c r="L611" s="212">
        <v>40</v>
      </c>
      <c r="M611" s="213">
        <v>30</v>
      </c>
      <c r="N611" s="212">
        <v>47</v>
      </c>
      <c r="O611" s="213">
        <v>27.1062917726683</v>
      </c>
      <c r="P611" s="213">
        <v>27</v>
      </c>
      <c r="Q611" s="213">
        <v>26</v>
      </c>
      <c r="R611" s="209"/>
      <c r="S611" s="210"/>
      <c r="T611" s="210"/>
      <c r="U611" s="210"/>
      <c r="V611" s="210"/>
      <c r="W611" s="210"/>
      <c r="X611" s="210"/>
      <c r="Y611" s="210"/>
      <c r="Z611" s="210"/>
      <c r="AA611" s="210"/>
      <c r="AB611" s="210"/>
      <c r="AC611" s="210"/>
      <c r="AD611" s="210"/>
      <c r="AE611" s="210"/>
      <c r="AF611" s="210"/>
      <c r="AG611" s="210"/>
      <c r="AH611" s="210"/>
      <c r="AI611" s="210"/>
      <c r="AJ611" s="210"/>
      <c r="AK611" s="210"/>
      <c r="AL611" s="210"/>
      <c r="AM611" s="210"/>
      <c r="AN611" s="210"/>
      <c r="AO611" s="210"/>
      <c r="AP611" s="210"/>
      <c r="AQ611" s="210"/>
      <c r="AR611" s="210"/>
      <c r="AS611" s="210"/>
      <c r="AT611" s="210"/>
      <c r="AU611" s="210"/>
      <c r="AV611" s="210"/>
      <c r="AW611" s="210"/>
      <c r="AX611" s="210"/>
      <c r="AY611" s="210"/>
      <c r="AZ611" s="210"/>
      <c r="BA611" s="210"/>
      <c r="BB611" s="210"/>
      <c r="BC611" s="210"/>
      <c r="BD611" s="210"/>
      <c r="BE611" s="210"/>
      <c r="BF611" s="210"/>
      <c r="BG611" s="210"/>
      <c r="BH611" s="210"/>
      <c r="BI611" s="210"/>
      <c r="BJ611" s="210"/>
      <c r="BK611" s="210"/>
      <c r="BL611" s="210"/>
      <c r="BM611" s="211">
        <v>16</v>
      </c>
    </row>
    <row r="612" spans="1:65">
      <c r="A612" s="29"/>
      <c r="B612" s="19">
        <v>1</v>
      </c>
      <c r="C612" s="9">
        <v>4</v>
      </c>
      <c r="D612" s="212">
        <v>20</v>
      </c>
      <c r="E612" s="213">
        <v>41</v>
      </c>
      <c r="F612" s="213">
        <v>36.173200000000001</v>
      </c>
      <c r="G612" s="212">
        <v>30</v>
      </c>
      <c r="H612" s="212" t="s">
        <v>104</v>
      </c>
      <c r="I612" s="212">
        <v>20</v>
      </c>
      <c r="J612" s="212">
        <v>20</v>
      </c>
      <c r="K612" s="212">
        <v>89.999999999999986</v>
      </c>
      <c r="L612" s="212">
        <v>40</v>
      </c>
      <c r="M612" s="213">
        <v>33</v>
      </c>
      <c r="N612" s="212">
        <v>51</v>
      </c>
      <c r="O612" s="213">
        <v>24.5595064145982</v>
      </c>
      <c r="P612" s="213">
        <v>25</v>
      </c>
      <c r="Q612" s="216">
        <v>37</v>
      </c>
      <c r="R612" s="209"/>
      <c r="S612" s="210"/>
      <c r="T612" s="210"/>
      <c r="U612" s="210"/>
      <c r="V612" s="210"/>
      <c r="W612" s="210"/>
      <c r="X612" s="210"/>
      <c r="Y612" s="210"/>
      <c r="Z612" s="210"/>
      <c r="AA612" s="210"/>
      <c r="AB612" s="210"/>
      <c r="AC612" s="210"/>
      <c r="AD612" s="210"/>
      <c r="AE612" s="210"/>
      <c r="AF612" s="210"/>
      <c r="AG612" s="210"/>
      <c r="AH612" s="210"/>
      <c r="AI612" s="210"/>
      <c r="AJ612" s="210"/>
      <c r="AK612" s="210"/>
      <c r="AL612" s="210"/>
      <c r="AM612" s="210"/>
      <c r="AN612" s="210"/>
      <c r="AO612" s="210"/>
      <c r="AP612" s="210"/>
      <c r="AQ612" s="210"/>
      <c r="AR612" s="210"/>
      <c r="AS612" s="210"/>
      <c r="AT612" s="210"/>
      <c r="AU612" s="210"/>
      <c r="AV612" s="210"/>
      <c r="AW612" s="210"/>
      <c r="AX612" s="210"/>
      <c r="AY612" s="210"/>
      <c r="AZ612" s="210"/>
      <c r="BA612" s="210"/>
      <c r="BB612" s="210"/>
      <c r="BC612" s="210"/>
      <c r="BD612" s="210"/>
      <c r="BE612" s="210"/>
      <c r="BF612" s="210"/>
      <c r="BG612" s="210"/>
      <c r="BH612" s="210"/>
      <c r="BI612" s="210"/>
      <c r="BJ612" s="210"/>
      <c r="BK612" s="210"/>
      <c r="BL612" s="210"/>
      <c r="BM612" s="211">
        <v>31.427642750898059</v>
      </c>
    </row>
    <row r="613" spans="1:65">
      <c r="A613" s="29"/>
      <c r="B613" s="19">
        <v>1</v>
      </c>
      <c r="C613" s="9">
        <v>5</v>
      </c>
      <c r="D613" s="212">
        <v>20</v>
      </c>
      <c r="E613" s="213">
        <v>43</v>
      </c>
      <c r="F613" s="213">
        <v>35.063000000000002</v>
      </c>
      <c r="G613" s="212">
        <v>30</v>
      </c>
      <c r="H613" s="212" t="s">
        <v>104</v>
      </c>
      <c r="I613" s="212">
        <v>20</v>
      </c>
      <c r="J613" s="212">
        <v>10</v>
      </c>
      <c r="K613" s="212">
        <v>40</v>
      </c>
      <c r="L613" s="212">
        <v>30</v>
      </c>
      <c r="M613" s="213">
        <v>35</v>
      </c>
      <c r="N613" s="212">
        <v>39</v>
      </c>
      <c r="O613" s="213">
        <v>28.508623172055017</v>
      </c>
      <c r="P613" s="213">
        <v>30</v>
      </c>
      <c r="Q613" s="213">
        <v>25</v>
      </c>
      <c r="R613" s="209"/>
      <c r="S613" s="210"/>
      <c r="T613" s="210"/>
      <c r="U613" s="210"/>
      <c r="V613" s="210"/>
      <c r="W613" s="210"/>
      <c r="X613" s="210"/>
      <c r="Y613" s="210"/>
      <c r="Z613" s="210"/>
      <c r="AA613" s="210"/>
      <c r="AB613" s="210"/>
      <c r="AC613" s="210"/>
      <c r="AD613" s="210"/>
      <c r="AE613" s="210"/>
      <c r="AF613" s="210"/>
      <c r="AG613" s="210"/>
      <c r="AH613" s="210"/>
      <c r="AI613" s="210"/>
      <c r="AJ613" s="210"/>
      <c r="AK613" s="210"/>
      <c r="AL613" s="210"/>
      <c r="AM613" s="210"/>
      <c r="AN613" s="210"/>
      <c r="AO613" s="210"/>
      <c r="AP613" s="210"/>
      <c r="AQ613" s="210"/>
      <c r="AR613" s="210"/>
      <c r="AS613" s="210"/>
      <c r="AT613" s="210"/>
      <c r="AU613" s="210"/>
      <c r="AV613" s="210"/>
      <c r="AW613" s="210"/>
      <c r="AX613" s="210"/>
      <c r="AY613" s="210"/>
      <c r="AZ613" s="210"/>
      <c r="BA613" s="210"/>
      <c r="BB613" s="210"/>
      <c r="BC613" s="210"/>
      <c r="BD613" s="210"/>
      <c r="BE613" s="210"/>
      <c r="BF613" s="210"/>
      <c r="BG613" s="210"/>
      <c r="BH613" s="210"/>
      <c r="BI613" s="210"/>
      <c r="BJ613" s="210"/>
      <c r="BK613" s="210"/>
      <c r="BL613" s="210"/>
      <c r="BM613" s="211">
        <v>44</v>
      </c>
    </row>
    <row r="614" spans="1:65">
      <c r="A614" s="29"/>
      <c r="B614" s="19">
        <v>1</v>
      </c>
      <c r="C614" s="9">
        <v>6</v>
      </c>
      <c r="D614" s="212">
        <v>20</v>
      </c>
      <c r="E614" s="213">
        <v>42</v>
      </c>
      <c r="F614" s="213">
        <v>29.273299999999999</v>
      </c>
      <c r="G614" s="212">
        <v>20</v>
      </c>
      <c r="H614" s="212" t="s">
        <v>104</v>
      </c>
      <c r="I614" s="212" t="s">
        <v>269</v>
      </c>
      <c r="J614" s="212">
        <v>10</v>
      </c>
      <c r="K614" s="212">
        <v>60</v>
      </c>
      <c r="L614" s="212">
        <v>50</v>
      </c>
      <c r="M614" s="213">
        <v>34</v>
      </c>
      <c r="N614" s="212">
        <v>62</v>
      </c>
      <c r="O614" s="213">
        <v>34.486784159927403</v>
      </c>
      <c r="P614" s="213">
        <v>26</v>
      </c>
      <c r="Q614" s="213">
        <v>28</v>
      </c>
      <c r="R614" s="209"/>
      <c r="S614" s="210"/>
      <c r="T614" s="210"/>
      <c r="U614" s="210"/>
      <c r="V614" s="210"/>
      <c r="W614" s="210"/>
      <c r="X614" s="210"/>
      <c r="Y614" s="210"/>
      <c r="Z614" s="210"/>
      <c r="AA614" s="210"/>
      <c r="AB614" s="210"/>
      <c r="AC614" s="210"/>
      <c r="AD614" s="210"/>
      <c r="AE614" s="210"/>
      <c r="AF614" s="210"/>
      <c r="AG614" s="210"/>
      <c r="AH614" s="210"/>
      <c r="AI614" s="210"/>
      <c r="AJ614" s="210"/>
      <c r="AK614" s="210"/>
      <c r="AL614" s="210"/>
      <c r="AM614" s="210"/>
      <c r="AN614" s="210"/>
      <c r="AO614" s="210"/>
      <c r="AP614" s="210"/>
      <c r="AQ614" s="210"/>
      <c r="AR614" s="210"/>
      <c r="AS614" s="210"/>
      <c r="AT614" s="210"/>
      <c r="AU614" s="210"/>
      <c r="AV614" s="210"/>
      <c r="AW614" s="210"/>
      <c r="AX614" s="210"/>
      <c r="AY614" s="210"/>
      <c r="AZ614" s="210"/>
      <c r="BA614" s="210"/>
      <c r="BB614" s="210"/>
      <c r="BC614" s="210"/>
      <c r="BD614" s="210"/>
      <c r="BE614" s="210"/>
      <c r="BF614" s="210"/>
      <c r="BG614" s="210"/>
      <c r="BH614" s="210"/>
      <c r="BI614" s="210"/>
      <c r="BJ614" s="210"/>
      <c r="BK614" s="210"/>
      <c r="BL614" s="210"/>
      <c r="BM614" s="214"/>
    </row>
    <row r="615" spans="1:65">
      <c r="A615" s="29"/>
      <c r="B615" s="20" t="s">
        <v>257</v>
      </c>
      <c r="C615" s="12"/>
      <c r="D615" s="215">
        <v>20</v>
      </c>
      <c r="E615" s="215">
        <v>41.666666666666664</v>
      </c>
      <c r="F615" s="215">
        <v>33.190566666666662</v>
      </c>
      <c r="G615" s="215">
        <v>26.666666666666668</v>
      </c>
      <c r="H615" s="215" t="s">
        <v>612</v>
      </c>
      <c r="I615" s="215">
        <v>20</v>
      </c>
      <c r="J615" s="215">
        <v>15</v>
      </c>
      <c r="K615" s="215">
        <v>70</v>
      </c>
      <c r="L615" s="215">
        <v>41.666666666666664</v>
      </c>
      <c r="M615" s="215">
        <v>33</v>
      </c>
      <c r="N615" s="215">
        <v>54.833333333333336</v>
      </c>
      <c r="O615" s="215">
        <v>28.508623172055021</v>
      </c>
      <c r="P615" s="215">
        <v>28.833333333333332</v>
      </c>
      <c r="Q615" s="215">
        <v>28.166666666666668</v>
      </c>
      <c r="R615" s="209"/>
      <c r="S615" s="210"/>
      <c r="T615" s="210"/>
      <c r="U615" s="210"/>
      <c r="V615" s="210"/>
      <c r="W615" s="210"/>
      <c r="X615" s="210"/>
      <c r="Y615" s="210"/>
      <c r="Z615" s="210"/>
      <c r="AA615" s="210"/>
      <c r="AB615" s="210"/>
      <c r="AC615" s="210"/>
      <c r="AD615" s="210"/>
      <c r="AE615" s="210"/>
      <c r="AF615" s="210"/>
      <c r="AG615" s="210"/>
      <c r="AH615" s="210"/>
      <c r="AI615" s="210"/>
      <c r="AJ615" s="210"/>
      <c r="AK615" s="210"/>
      <c r="AL615" s="210"/>
      <c r="AM615" s="210"/>
      <c r="AN615" s="210"/>
      <c r="AO615" s="210"/>
      <c r="AP615" s="210"/>
      <c r="AQ615" s="210"/>
      <c r="AR615" s="210"/>
      <c r="AS615" s="210"/>
      <c r="AT615" s="210"/>
      <c r="AU615" s="210"/>
      <c r="AV615" s="210"/>
      <c r="AW615" s="210"/>
      <c r="AX615" s="210"/>
      <c r="AY615" s="210"/>
      <c r="AZ615" s="210"/>
      <c r="BA615" s="210"/>
      <c r="BB615" s="210"/>
      <c r="BC615" s="210"/>
      <c r="BD615" s="210"/>
      <c r="BE615" s="210"/>
      <c r="BF615" s="210"/>
      <c r="BG615" s="210"/>
      <c r="BH615" s="210"/>
      <c r="BI615" s="210"/>
      <c r="BJ615" s="210"/>
      <c r="BK615" s="210"/>
      <c r="BL615" s="210"/>
      <c r="BM615" s="214"/>
    </row>
    <row r="616" spans="1:65">
      <c r="A616" s="29"/>
      <c r="B616" s="3" t="s">
        <v>258</v>
      </c>
      <c r="C616" s="28"/>
      <c r="D616" s="213">
        <v>20</v>
      </c>
      <c r="E616" s="213">
        <v>42</v>
      </c>
      <c r="F616" s="213">
        <v>33.469449999999995</v>
      </c>
      <c r="G616" s="213">
        <v>25</v>
      </c>
      <c r="H616" s="213" t="s">
        <v>612</v>
      </c>
      <c r="I616" s="213">
        <v>20</v>
      </c>
      <c r="J616" s="213">
        <v>15</v>
      </c>
      <c r="K616" s="213">
        <v>60</v>
      </c>
      <c r="L616" s="213">
        <v>40</v>
      </c>
      <c r="M616" s="213">
        <v>33.5</v>
      </c>
      <c r="N616" s="213">
        <v>56.5</v>
      </c>
      <c r="O616" s="213">
        <v>27.807457472361659</v>
      </c>
      <c r="P616" s="213">
        <v>26.5</v>
      </c>
      <c r="Q616" s="213">
        <v>27</v>
      </c>
      <c r="R616" s="209"/>
      <c r="S616" s="210"/>
      <c r="T616" s="210"/>
      <c r="U616" s="210"/>
      <c r="V616" s="210"/>
      <c r="W616" s="210"/>
      <c r="X616" s="210"/>
      <c r="Y616" s="210"/>
      <c r="Z616" s="210"/>
      <c r="AA616" s="210"/>
      <c r="AB616" s="210"/>
      <c r="AC616" s="210"/>
      <c r="AD616" s="210"/>
      <c r="AE616" s="210"/>
      <c r="AF616" s="210"/>
      <c r="AG616" s="210"/>
      <c r="AH616" s="210"/>
      <c r="AI616" s="210"/>
      <c r="AJ616" s="210"/>
      <c r="AK616" s="210"/>
      <c r="AL616" s="210"/>
      <c r="AM616" s="210"/>
      <c r="AN616" s="210"/>
      <c r="AO616" s="210"/>
      <c r="AP616" s="210"/>
      <c r="AQ616" s="210"/>
      <c r="AR616" s="210"/>
      <c r="AS616" s="210"/>
      <c r="AT616" s="210"/>
      <c r="AU616" s="210"/>
      <c r="AV616" s="210"/>
      <c r="AW616" s="210"/>
      <c r="AX616" s="210"/>
      <c r="AY616" s="210"/>
      <c r="AZ616" s="210"/>
      <c r="BA616" s="210"/>
      <c r="BB616" s="210"/>
      <c r="BC616" s="210"/>
      <c r="BD616" s="210"/>
      <c r="BE616" s="210"/>
      <c r="BF616" s="210"/>
      <c r="BG616" s="210"/>
      <c r="BH616" s="210"/>
      <c r="BI616" s="210"/>
      <c r="BJ616" s="210"/>
      <c r="BK616" s="210"/>
      <c r="BL616" s="210"/>
      <c r="BM616" s="214"/>
    </row>
    <row r="617" spans="1:65">
      <c r="A617" s="29"/>
      <c r="B617" s="3" t="s">
        <v>259</v>
      </c>
      <c r="C617" s="28"/>
      <c r="D617" s="213">
        <v>0</v>
      </c>
      <c r="E617" s="213">
        <v>1.0327955589886444</v>
      </c>
      <c r="F617" s="213">
        <v>2.4592472805040715</v>
      </c>
      <c r="G617" s="213">
        <v>8.1649658092772555</v>
      </c>
      <c r="H617" s="213" t="s">
        <v>612</v>
      </c>
      <c r="I617" s="213">
        <v>0</v>
      </c>
      <c r="J617" s="213">
        <v>5.4772255750516612</v>
      </c>
      <c r="K617" s="213">
        <v>29.664793948382652</v>
      </c>
      <c r="L617" s="213">
        <v>7.5277265270908176</v>
      </c>
      <c r="M617" s="213">
        <v>1.7888543819998317</v>
      </c>
      <c r="N617" s="213">
        <v>10.980285363626322</v>
      </c>
      <c r="O617" s="213">
        <v>4.4349963305645499</v>
      </c>
      <c r="P617" s="213">
        <v>7.9854033502802233</v>
      </c>
      <c r="Q617" s="213">
        <v>4.5350486950711568</v>
      </c>
      <c r="R617" s="209"/>
      <c r="S617" s="210"/>
      <c r="T617" s="210"/>
      <c r="U617" s="210"/>
      <c r="V617" s="210"/>
      <c r="W617" s="210"/>
      <c r="X617" s="210"/>
      <c r="Y617" s="210"/>
      <c r="Z617" s="210"/>
      <c r="AA617" s="210"/>
      <c r="AB617" s="210"/>
      <c r="AC617" s="210"/>
      <c r="AD617" s="210"/>
      <c r="AE617" s="210"/>
      <c r="AF617" s="210"/>
      <c r="AG617" s="210"/>
      <c r="AH617" s="210"/>
      <c r="AI617" s="210"/>
      <c r="AJ617" s="210"/>
      <c r="AK617" s="210"/>
      <c r="AL617" s="210"/>
      <c r="AM617" s="210"/>
      <c r="AN617" s="210"/>
      <c r="AO617" s="210"/>
      <c r="AP617" s="210"/>
      <c r="AQ617" s="210"/>
      <c r="AR617" s="210"/>
      <c r="AS617" s="210"/>
      <c r="AT617" s="210"/>
      <c r="AU617" s="210"/>
      <c r="AV617" s="210"/>
      <c r="AW617" s="210"/>
      <c r="AX617" s="210"/>
      <c r="AY617" s="210"/>
      <c r="AZ617" s="210"/>
      <c r="BA617" s="210"/>
      <c r="BB617" s="210"/>
      <c r="BC617" s="210"/>
      <c r="BD617" s="210"/>
      <c r="BE617" s="210"/>
      <c r="BF617" s="210"/>
      <c r="BG617" s="210"/>
      <c r="BH617" s="210"/>
      <c r="BI617" s="210"/>
      <c r="BJ617" s="210"/>
      <c r="BK617" s="210"/>
      <c r="BL617" s="210"/>
      <c r="BM617" s="214"/>
    </row>
    <row r="618" spans="1:65">
      <c r="A618" s="29"/>
      <c r="B618" s="3" t="s">
        <v>86</v>
      </c>
      <c r="C618" s="28"/>
      <c r="D618" s="13">
        <v>0</v>
      </c>
      <c r="E618" s="13">
        <v>2.4787093415727466E-2</v>
      </c>
      <c r="F618" s="13">
        <v>7.4094766299181547E-2</v>
      </c>
      <c r="G618" s="13">
        <v>0.30618621784789707</v>
      </c>
      <c r="H618" s="13" t="s">
        <v>612</v>
      </c>
      <c r="I618" s="13">
        <v>0</v>
      </c>
      <c r="J618" s="13">
        <v>0.36514837167011077</v>
      </c>
      <c r="K618" s="13">
        <v>0.42378277069118075</v>
      </c>
      <c r="L618" s="13">
        <v>0.18066543665017964</v>
      </c>
      <c r="M618" s="13">
        <v>5.4207708545449443E-2</v>
      </c>
      <c r="N618" s="13">
        <v>0.20024836529409706</v>
      </c>
      <c r="O618" s="13">
        <v>0.15556683687593381</v>
      </c>
      <c r="P618" s="13">
        <v>0.2769504052120309</v>
      </c>
      <c r="Q618" s="13">
        <v>0.16100764597885764</v>
      </c>
      <c r="R618" s="149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5"/>
    </row>
    <row r="619" spans="1:65">
      <c r="A619" s="29"/>
      <c r="B619" s="3" t="s">
        <v>260</v>
      </c>
      <c r="C619" s="28"/>
      <c r="D619" s="13">
        <v>-0.36361755927658646</v>
      </c>
      <c r="E619" s="13">
        <v>0.3257967515071114</v>
      </c>
      <c r="F619" s="13">
        <v>5.6094691216325154E-2</v>
      </c>
      <c r="G619" s="13">
        <v>-0.15149007903544864</v>
      </c>
      <c r="H619" s="13" t="s">
        <v>612</v>
      </c>
      <c r="I619" s="13">
        <v>-0.36361755927658646</v>
      </c>
      <c r="J619" s="13">
        <v>-0.52271316945743984</v>
      </c>
      <c r="K619" s="13">
        <v>1.2273385425319474</v>
      </c>
      <c r="L619" s="13">
        <v>0.3257967515071114</v>
      </c>
      <c r="M619" s="13">
        <v>5.0031027193632172E-2</v>
      </c>
      <c r="N619" s="13">
        <v>0.74474852498335875</v>
      </c>
      <c r="O619" s="13">
        <v>-9.2880640205178167E-2</v>
      </c>
      <c r="P619" s="13">
        <v>-8.2548647957078947E-2</v>
      </c>
      <c r="Q619" s="13">
        <v>-0.10376139598119261</v>
      </c>
      <c r="R619" s="149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5"/>
    </row>
    <row r="620" spans="1:65">
      <c r="A620" s="29"/>
      <c r="B620" s="45" t="s">
        <v>261</v>
      </c>
      <c r="C620" s="46"/>
      <c r="D620" s="44" t="s">
        <v>262</v>
      </c>
      <c r="E620" s="44">
        <v>1.21</v>
      </c>
      <c r="F620" s="44">
        <v>0.03</v>
      </c>
      <c r="G620" s="44" t="s">
        <v>262</v>
      </c>
      <c r="H620" s="44">
        <v>1.1200000000000001</v>
      </c>
      <c r="I620" s="44" t="s">
        <v>262</v>
      </c>
      <c r="J620" s="44" t="s">
        <v>262</v>
      </c>
      <c r="K620" s="44">
        <v>5.16</v>
      </c>
      <c r="L620" s="44" t="s">
        <v>262</v>
      </c>
      <c r="M620" s="44">
        <v>0</v>
      </c>
      <c r="N620" s="44">
        <v>3.05</v>
      </c>
      <c r="O620" s="44">
        <v>0.63</v>
      </c>
      <c r="P620" s="44">
        <v>0.57999999999999996</v>
      </c>
      <c r="Q620" s="44">
        <v>0.67</v>
      </c>
      <c r="R620" s="149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5"/>
    </row>
    <row r="621" spans="1:65">
      <c r="B621" s="30" t="s">
        <v>281</v>
      </c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BM621" s="55"/>
    </row>
    <row r="622" spans="1:65">
      <c r="BM622" s="55"/>
    </row>
    <row r="623" spans="1:65" ht="15">
      <c r="B623" s="8" t="s">
        <v>472</v>
      </c>
      <c r="BM623" s="27" t="s">
        <v>66</v>
      </c>
    </row>
    <row r="624" spans="1:65" ht="15">
      <c r="A624" s="24" t="s">
        <v>58</v>
      </c>
      <c r="B624" s="18" t="s">
        <v>111</v>
      </c>
      <c r="C624" s="15" t="s">
        <v>112</v>
      </c>
      <c r="D624" s="16" t="s">
        <v>222</v>
      </c>
      <c r="E624" s="17" t="s">
        <v>222</v>
      </c>
      <c r="F624" s="17" t="s">
        <v>222</v>
      </c>
      <c r="G624" s="17" t="s">
        <v>222</v>
      </c>
      <c r="H624" s="17" t="s">
        <v>222</v>
      </c>
      <c r="I624" s="17" t="s">
        <v>222</v>
      </c>
      <c r="J624" s="17" t="s">
        <v>222</v>
      </c>
      <c r="K624" s="17" t="s">
        <v>222</v>
      </c>
      <c r="L624" s="17" t="s">
        <v>222</v>
      </c>
      <c r="M624" s="149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7">
        <v>1</v>
      </c>
    </row>
    <row r="625" spans="1:65">
      <c r="A625" s="29"/>
      <c r="B625" s="19" t="s">
        <v>223</v>
      </c>
      <c r="C625" s="9" t="s">
        <v>223</v>
      </c>
      <c r="D625" s="147" t="s">
        <v>225</v>
      </c>
      <c r="E625" s="148" t="s">
        <v>226</v>
      </c>
      <c r="F625" s="148" t="s">
        <v>227</v>
      </c>
      <c r="G625" s="148" t="s">
        <v>228</v>
      </c>
      <c r="H625" s="148" t="s">
        <v>231</v>
      </c>
      <c r="I625" s="148" t="s">
        <v>238</v>
      </c>
      <c r="J625" s="148" t="s">
        <v>240</v>
      </c>
      <c r="K625" s="148" t="s">
        <v>243</v>
      </c>
      <c r="L625" s="148" t="s">
        <v>244</v>
      </c>
      <c r="M625" s="149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 t="s">
        <v>1</v>
      </c>
    </row>
    <row r="626" spans="1:65">
      <c r="A626" s="29"/>
      <c r="B626" s="19"/>
      <c r="C626" s="9"/>
      <c r="D626" s="10" t="s">
        <v>268</v>
      </c>
      <c r="E626" s="11" t="s">
        <v>102</v>
      </c>
      <c r="F626" s="11" t="s">
        <v>103</v>
      </c>
      <c r="G626" s="11" t="s">
        <v>103</v>
      </c>
      <c r="H626" s="11" t="s">
        <v>103</v>
      </c>
      <c r="I626" s="11" t="s">
        <v>103</v>
      </c>
      <c r="J626" s="11" t="s">
        <v>100</v>
      </c>
      <c r="K626" s="11" t="s">
        <v>102</v>
      </c>
      <c r="L626" s="11" t="s">
        <v>103</v>
      </c>
      <c r="M626" s="149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>
        <v>3</v>
      </c>
    </row>
    <row r="627" spans="1:65">
      <c r="A627" s="29"/>
      <c r="B627" s="19"/>
      <c r="C627" s="9"/>
      <c r="D627" s="25"/>
      <c r="E627" s="25"/>
      <c r="F627" s="25"/>
      <c r="G627" s="25"/>
      <c r="H627" s="25"/>
      <c r="I627" s="25"/>
      <c r="J627" s="25"/>
      <c r="K627" s="25"/>
      <c r="L627" s="25"/>
      <c r="M627" s="149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7">
        <v>3</v>
      </c>
    </row>
    <row r="628" spans="1:65">
      <c r="A628" s="29"/>
      <c r="B628" s="18">
        <v>1</v>
      </c>
      <c r="C628" s="14">
        <v>1</v>
      </c>
      <c r="D628" s="197">
        <v>0.02</v>
      </c>
      <c r="E628" s="197">
        <v>0.03</v>
      </c>
      <c r="F628" s="197">
        <v>2.1298499999999998E-2</v>
      </c>
      <c r="G628" s="198">
        <v>4.7632519999999998E-2</v>
      </c>
      <c r="H628" s="197">
        <v>0.02</v>
      </c>
      <c r="I628" s="197">
        <v>2.5899999999999999E-2</v>
      </c>
      <c r="J628" s="197">
        <v>2.3923020233469469E-2</v>
      </c>
      <c r="K628" s="197">
        <v>2.5300000000000003E-2</v>
      </c>
      <c r="L628" s="197">
        <v>0.02</v>
      </c>
      <c r="M628" s="199"/>
      <c r="N628" s="200"/>
      <c r="O628" s="200"/>
      <c r="P628" s="200"/>
      <c r="Q628" s="200"/>
      <c r="R628" s="200"/>
      <c r="S628" s="200"/>
      <c r="T628" s="200"/>
      <c r="U628" s="200"/>
      <c r="V628" s="200"/>
      <c r="W628" s="200"/>
      <c r="X628" s="200"/>
      <c r="Y628" s="200"/>
      <c r="Z628" s="200"/>
      <c r="AA628" s="200"/>
      <c r="AB628" s="200"/>
      <c r="AC628" s="200"/>
      <c r="AD628" s="200"/>
      <c r="AE628" s="200"/>
      <c r="AF628" s="200"/>
      <c r="AG628" s="200"/>
      <c r="AH628" s="200"/>
      <c r="AI628" s="200"/>
      <c r="AJ628" s="200"/>
      <c r="AK628" s="200"/>
      <c r="AL628" s="200"/>
      <c r="AM628" s="200"/>
      <c r="AN628" s="200"/>
      <c r="AO628" s="200"/>
      <c r="AP628" s="200"/>
      <c r="AQ628" s="200"/>
      <c r="AR628" s="200"/>
      <c r="AS628" s="200"/>
      <c r="AT628" s="200"/>
      <c r="AU628" s="200"/>
      <c r="AV628" s="200"/>
      <c r="AW628" s="200"/>
      <c r="AX628" s="200"/>
      <c r="AY628" s="200"/>
      <c r="AZ628" s="200"/>
      <c r="BA628" s="200"/>
      <c r="BB628" s="200"/>
      <c r="BC628" s="200"/>
      <c r="BD628" s="200"/>
      <c r="BE628" s="200"/>
      <c r="BF628" s="200"/>
      <c r="BG628" s="200"/>
      <c r="BH628" s="200"/>
      <c r="BI628" s="200"/>
      <c r="BJ628" s="200"/>
      <c r="BK628" s="200"/>
      <c r="BL628" s="200"/>
      <c r="BM628" s="201">
        <v>1</v>
      </c>
    </row>
    <row r="629" spans="1:65">
      <c r="A629" s="29"/>
      <c r="B629" s="19">
        <v>1</v>
      </c>
      <c r="C629" s="9">
        <v>2</v>
      </c>
      <c r="D629" s="23">
        <v>0.02</v>
      </c>
      <c r="E629" s="23">
        <v>0.03</v>
      </c>
      <c r="F629" s="23">
        <v>2.1784500000000002E-2</v>
      </c>
      <c r="G629" s="203">
        <v>4.774196E-2</v>
      </c>
      <c r="H629" s="23">
        <v>0.02</v>
      </c>
      <c r="I629" s="204">
        <v>3.5400000000000001E-2</v>
      </c>
      <c r="J629" s="23">
        <v>2.3912653701399222E-2</v>
      </c>
      <c r="K629" s="23">
        <v>2.76E-2</v>
      </c>
      <c r="L629" s="23">
        <v>0.02</v>
      </c>
      <c r="M629" s="199"/>
      <c r="N629" s="200"/>
      <c r="O629" s="200"/>
      <c r="P629" s="200"/>
      <c r="Q629" s="200"/>
      <c r="R629" s="200"/>
      <c r="S629" s="200"/>
      <c r="T629" s="200"/>
      <c r="U629" s="200"/>
      <c r="V629" s="200"/>
      <c r="W629" s="200"/>
      <c r="X629" s="200"/>
      <c r="Y629" s="200"/>
      <c r="Z629" s="200"/>
      <c r="AA629" s="200"/>
      <c r="AB629" s="200"/>
      <c r="AC629" s="200"/>
      <c r="AD629" s="200"/>
      <c r="AE629" s="200"/>
      <c r="AF629" s="200"/>
      <c r="AG629" s="200"/>
      <c r="AH629" s="200"/>
      <c r="AI629" s="200"/>
      <c r="AJ629" s="200"/>
      <c r="AK629" s="200"/>
      <c r="AL629" s="200"/>
      <c r="AM629" s="200"/>
      <c r="AN629" s="200"/>
      <c r="AO629" s="200"/>
      <c r="AP629" s="200"/>
      <c r="AQ629" s="200"/>
      <c r="AR629" s="200"/>
      <c r="AS629" s="200"/>
      <c r="AT629" s="200"/>
      <c r="AU629" s="200"/>
      <c r="AV629" s="200"/>
      <c r="AW629" s="200"/>
      <c r="AX629" s="200"/>
      <c r="AY629" s="200"/>
      <c r="AZ629" s="200"/>
      <c r="BA629" s="200"/>
      <c r="BB629" s="200"/>
      <c r="BC629" s="200"/>
      <c r="BD629" s="200"/>
      <c r="BE629" s="200"/>
      <c r="BF629" s="200"/>
      <c r="BG629" s="200"/>
      <c r="BH629" s="200"/>
      <c r="BI629" s="200"/>
      <c r="BJ629" s="200"/>
      <c r="BK629" s="200"/>
      <c r="BL629" s="200"/>
      <c r="BM629" s="201" t="e">
        <v>#N/A</v>
      </c>
    </row>
    <row r="630" spans="1:65">
      <c r="A630" s="29"/>
      <c r="B630" s="19">
        <v>1</v>
      </c>
      <c r="C630" s="9">
        <v>3</v>
      </c>
      <c r="D630" s="23">
        <v>0.02</v>
      </c>
      <c r="E630" s="23">
        <v>0.03</v>
      </c>
      <c r="F630" s="23">
        <v>2.0244499999999999E-2</v>
      </c>
      <c r="G630" s="203">
        <v>4.7758080000000001E-2</v>
      </c>
      <c r="H630" s="23">
        <v>0.02</v>
      </c>
      <c r="I630" s="23">
        <v>2.63E-2</v>
      </c>
      <c r="J630" s="23">
        <v>2.3255742514994071E-2</v>
      </c>
      <c r="K630" s="23">
        <v>2.3699999999999999E-2</v>
      </c>
      <c r="L630" s="23">
        <v>0.02</v>
      </c>
      <c r="M630" s="199"/>
      <c r="N630" s="200"/>
      <c r="O630" s="200"/>
      <c r="P630" s="200"/>
      <c r="Q630" s="200"/>
      <c r="R630" s="200"/>
      <c r="S630" s="200"/>
      <c r="T630" s="200"/>
      <c r="U630" s="200"/>
      <c r="V630" s="200"/>
      <c r="W630" s="200"/>
      <c r="X630" s="200"/>
      <c r="Y630" s="200"/>
      <c r="Z630" s="200"/>
      <c r="AA630" s="200"/>
      <c r="AB630" s="200"/>
      <c r="AC630" s="200"/>
      <c r="AD630" s="200"/>
      <c r="AE630" s="200"/>
      <c r="AF630" s="200"/>
      <c r="AG630" s="200"/>
      <c r="AH630" s="200"/>
      <c r="AI630" s="200"/>
      <c r="AJ630" s="200"/>
      <c r="AK630" s="200"/>
      <c r="AL630" s="200"/>
      <c r="AM630" s="200"/>
      <c r="AN630" s="200"/>
      <c r="AO630" s="200"/>
      <c r="AP630" s="200"/>
      <c r="AQ630" s="200"/>
      <c r="AR630" s="200"/>
      <c r="AS630" s="200"/>
      <c r="AT630" s="200"/>
      <c r="AU630" s="200"/>
      <c r="AV630" s="200"/>
      <c r="AW630" s="200"/>
      <c r="AX630" s="200"/>
      <c r="AY630" s="200"/>
      <c r="AZ630" s="200"/>
      <c r="BA630" s="200"/>
      <c r="BB630" s="200"/>
      <c r="BC630" s="200"/>
      <c r="BD630" s="200"/>
      <c r="BE630" s="200"/>
      <c r="BF630" s="200"/>
      <c r="BG630" s="200"/>
      <c r="BH630" s="200"/>
      <c r="BI630" s="200"/>
      <c r="BJ630" s="200"/>
      <c r="BK630" s="200"/>
      <c r="BL630" s="200"/>
      <c r="BM630" s="201">
        <v>16</v>
      </c>
    </row>
    <row r="631" spans="1:65">
      <c r="A631" s="29"/>
      <c r="B631" s="19">
        <v>1</v>
      </c>
      <c r="C631" s="9">
        <v>4</v>
      </c>
      <c r="D631" s="23">
        <v>0.02</v>
      </c>
      <c r="E631" s="204">
        <v>0.04</v>
      </c>
      <c r="F631" s="23">
        <v>2.08185E-2</v>
      </c>
      <c r="G631" s="203">
        <v>4.7639399999999998E-2</v>
      </c>
      <c r="H631" s="23">
        <v>0.02</v>
      </c>
      <c r="I631" s="23">
        <v>2.8400000000000002E-2</v>
      </c>
      <c r="J631" s="23">
        <v>2.3884640423708622E-2</v>
      </c>
      <c r="K631" s="23">
        <v>2.81E-2</v>
      </c>
      <c r="L631" s="23">
        <v>0.02</v>
      </c>
      <c r="M631" s="199"/>
      <c r="N631" s="200"/>
      <c r="O631" s="200"/>
      <c r="P631" s="200"/>
      <c r="Q631" s="200"/>
      <c r="R631" s="200"/>
      <c r="S631" s="200"/>
      <c r="T631" s="200"/>
      <c r="U631" s="200"/>
      <c r="V631" s="200"/>
      <c r="W631" s="200"/>
      <c r="X631" s="200"/>
      <c r="Y631" s="200"/>
      <c r="Z631" s="200"/>
      <c r="AA631" s="200"/>
      <c r="AB631" s="200"/>
      <c r="AC631" s="200"/>
      <c r="AD631" s="200"/>
      <c r="AE631" s="200"/>
      <c r="AF631" s="200"/>
      <c r="AG631" s="200"/>
      <c r="AH631" s="200"/>
      <c r="AI631" s="200"/>
      <c r="AJ631" s="200"/>
      <c r="AK631" s="200"/>
      <c r="AL631" s="200"/>
      <c r="AM631" s="200"/>
      <c r="AN631" s="200"/>
      <c r="AO631" s="200"/>
      <c r="AP631" s="200"/>
      <c r="AQ631" s="200"/>
      <c r="AR631" s="200"/>
      <c r="AS631" s="200"/>
      <c r="AT631" s="200"/>
      <c r="AU631" s="200"/>
      <c r="AV631" s="200"/>
      <c r="AW631" s="200"/>
      <c r="AX631" s="200"/>
      <c r="AY631" s="200"/>
      <c r="AZ631" s="200"/>
      <c r="BA631" s="200"/>
      <c r="BB631" s="200"/>
      <c r="BC631" s="200"/>
      <c r="BD631" s="200"/>
      <c r="BE631" s="200"/>
      <c r="BF631" s="200"/>
      <c r="BG631" s="200"/>
      <c r="BH631" s="200"/>
      <c r="BI631" s="200"/>
      <c r="BJ631" s="200"/>
      <c r="BK631" s="200"/>
      <c r="BL631" s="200"/>
      <c r="BM631" s="201">
        <v>2.3374884238824715E-2</v>
      </c>
    </row>
    <row r="632" spans="1:65">
      <c r="A632" s="29"/>
      <c r="B632" s="19">
        <v>1</v>
      </c>
      <c r="C632" s="9">
        <v>5</v>
      </c>
      <c r="D632" s="23">
        <v>0.02</v>
      </c>
      <c r="E632" s="23">
        <v>0.03</v>
      </c>
      <c r="F632" s="23">
        <v>2.1080499999999999E-2</v>
      </c>
      <c r="G632" s="203">
        <v>4.7669080000000003E-2</v>
      </c>
      <c r="H632" s="23">
        <v>0.02</v>
      </c>
      <c r="I632" s="23">
        <v>2.5799999999999997E-2</v>
      </c>
      <c r="J632" s="23">
        <v>2.3462100880239634E-2</v>
      </c>
      <c r="K632" s="23">
        <v>2.5999999999999999E-2</v>
      </c>
      <c r="L632" s="23">
        <v>0.02</v>
      </c>
      <c r="M632" s="199"/>
      <c r="N632" s="200"/>
      <c r="O632" s="200"/>
      <c r="P632" s="200"/>
      <c r="Q632" s="200"/>
      <c r="R632" s="200"/>
      <c r="S632" s="200"/>
      <c r="T632" s="200"/>
      <c r="U632" s="200"/>
      <c r="V632" s="200"/>
      <c r="W632" s="200"/>
      <c r="X632" s="200"/>
      <c r="Y632" s="200"/>
      <c r="Z632" s="200"/>
      <c r="AA632" s="200"/>
      <c r="AB632" s="200"/>
      <c r="AC632" s="200"/>
      <c r="AD632" s="200"/>
      <c r="AE632" s="200"/>
      <c r="AF632" s="200"/>
      <c r="AG632" s="200"/>
      <c r="AH632" s="200"/>
      <c r="AI632" s="200"/>
      <c r="AJ632" s="200"/>
      <c r="AK632" s="200"/>
      <c r="AL632" s="200"/>
      <c r="AM632" s="200"/>
      <c r="AN632" s="200"/>
      <c r="AO632" s="200"/>
      <c r="AP632" s="200"/>
      <c r="AQ632" s="200"/>
      <c r="AR632" s="200"/>
      <c r="AS632" s="200"/>
      <c r="AT632" s="200"/>
      <c r="AU632" s="200"/>
      <c r="AV632" s="200"/>
      <c r="AW632" s="200"/>
      <c r="AX632" s="200"/>
      <c r="AY632" s="200"/>
      <c r="AZ632" s="200"/>
      <c r="BA632" s="200"/>
      <c r="BB632" s="200"/>
      <c r="BC632" s="200"/>
      <c r="BD632" s="200"/>
      <c r="BE632" s="200"/>
      <c r="BF632" s="200"/>
      <c r="BG632" s="200"/>
      <c r="BH632" s="200"/>
      <c r="BI632" s="200"/>
      <c r="BJ632" s="200"/>
      <c r="BK632" s="200"/>
      <c r="BL632" s="200"/>
      <c r="BM632" s="201">
        <v>45</v>
      </c>
    </row>
    <row r="633" spans="1:65">
      <c r="A633" s="29"/>
      <c r="B633" s="19">
        <v>1</v>
      </c>
      <c r="C633" s="9">
        <v>6</v>
      </c>
      <c r="D633" s="23">
        <v>0.02</v>
      </c>
      <c r="E633" s="23">
        <v>0.03</v>
      </c>
      <c r="F633" s="23">
        <v>2.2048499999999999E-2</v>
      </c>
      <c r="G633" s="203">
        <v>4.7735160000000006E-2</v>
      </c>
      <c r="H633" s="23">
        <v>0.02</v>
      </c>
      <c r="I633" s="23">
        <v>2.2599999999999999E-2</v>
      </c>
      <c r="J633" s="23">
        <v>2.3381285709775504E-2</v>
      </c>
      <c r="K633" s="23">
        <v>2.7400000000000001E-2</v>
      </c>
      <c r="L633" s="23">
        <v>0.02</v>
      </c>
      <c r="M633" s="199"/>
      <c r="N633" s="200"/>
      <c r="O633" s="200"/>
      <c r="P633" s="200"/>
      <c r="Q633" s="200"/>
      <c r="R633" s="200"/>
      <c r="S633" s="200"/>
      <c r="T633" s="200"/>
      <c r="U633" s="200"/>
      <c r="V633" s="200"/>
      <c r="W633" s="200"/>
      <c r="X633" s="200"/>
      <c r="Y633" s="200"/>
      <c r="Z633" s="200"/>
      <c r="AA633" s="200"/>
      <c r="AB633" s="200"/>
      <c r="AC633" s="200"/>
      <c r="AD633" s="200"/>
      <c r="AE633" s="200"/>
      <c r="AF633" s="200"/>
      <c r="AG633" s="200"/>
      <c r="AH633" s="200"/>
      <c r="AI633" s="200"/>
      <c r="AJ633" s="200"/>
      <c r="AK633" s="200"/>
      <c r="AL633" s="200"/>
      <c r="AM633" s="200"/>
      <c r="AN633" s="200"/>
      <c r="AO633" s="200"/>
      <c r="AP633" s="200"/>
      <c r="AQ633" s="200"/>
      <c r="AR633" s="200"/>
      <c r="AS633" s="200"/>
      <c r="AT633" s="200"/>
      <c r="AU633" s="200"/>
      <c r="AV633" s="200"/>
      <c r="AW633" s="200"/>
      <c r="AX633" s="200"/>
      <c r="AY633" s="200"/>
      <c r="AZ633" s="200"/>
      <c r="BA633" s="200"/>
      <c r="BB633" s="200"/>
      <c r="BC633" s="200"/>
      <c r="BD633" s="200"/>
      <c r="BE633" s="200"/>
      <c r="BF633" s="200"/>
      <c r="BG633" s="200"/>
      <c r="BH633" s="200"/>
      <c r="BI633" s="200"/>
      <c r="BJ633" s="200"/>
      <c r="BK633" s="200"/>
      <c r="BL633" s="200"/>
      <c r="BM633" s="56"/>
    </row>
    <row r="634" spans="1:65">
      <c r="A634" s="29"/>
      <c r="B634" s="20" t="s">
        <v>257</v>
      </c>
      <c r="C634" s="12"/>
      <c r="D634" s="205">
        <v>0.02</v>
      </c>
      <c r="E634" s="205">
        <v>3.1666666666666669E-2</v>
      </c>
      <c r="F634" s="205">
        <v>2.1212499999999999E-2</v>
      </c>
      <c r="G634" s="205">
        <v>4.7696033333333332E-2</v>
      </c>
      <c r="H634" s="205">
        <v>0.02</v>
      </c>
      <c r="I634" s="205">
        <v>2.7399999999999997E-2</v>
      </c>
      <c r="J634" s="205">
        <v>2.3636573910597754E-2</v>
      </c>
      <c r="K634" s="205">
        <v>2.6350000000000002E-2</v>
      </c>
      <c r="L634" s="205">
        <v>0.02</v>
      </c>
      <c r="M634" s="199"/>
      <c r="N634" s="200"/>
      <c r="O634" s="200"/>
      <c r="P634" s="200"/>
      <c r="Q634" s="200"/>
      <c r="R634" s="200"/>
      <c r="S634" s="200"/>
      <c r="T634" s="200"/>
      <c r="U634" s="200"/>
      <c r="V634" s="200"/>
      <c r="W634" s="200"/>
      <c r="X634" s="200"/>
      <c r="Y634" s="200"/>
      <c r="Z634" s="200"/>
      <c r="AA634" s="200"/>
      <c r="AB634" s="200"/>
      <c r="AC634" s="200"/>
      <c r="AD634" s="200"/>
      <c r="AE634" s="200"/>
      <c r="AF634" s="200"/>
      <c r="AG634" s="200"/>
      <c r="AH634" s="200"/>
      <c r="AI634" s="200"/>
      <c r="AJ634" s="200"/>
      <c r="AK634" s="200"/>
      <c r="AL634" s="200"/>
      <c r="AM634" s="200"/>
      <c r="AN634" s="200"/>
      <c r="AO634" s="200"/>
      <c r="AP634" s="200"/>
      <c r="AQ634" s="200"/>
      <c r="AR634" s="200"/>
      <c r="AS634" s="200"/>
      <c r="AT634" s="200"/>
      <c r="AU634" s="200"/>
      <c r="AV634" s="200"/>
      <c r="AW634" s="200"/>
      <c r="AX634" s="200"/>
      <c r="AY634" s="200"/>
      <c r="AZ634" s="200"/>
      <c r="BA634" s="200"/>
      <c r="BB634" s="200"/>
      <c r="BC634" s="200"/>
      <c r="BD634" s="200"/>
      <c r="BE634" s="200"/>
      <c r="BF634" s="200"/>
      <c r="BG634" s="200"/>
      <c r="BH634" s="200"/>
      <c r="BI634" s="200"/>
      <c r="BJ634" s="200"/>
      <c r="BK634" s="200"/>
      <c r="BL634" s="200"/>
      <c r="BM634" s="56"/>
    </row>
    <row r="635" spans="1:65">
      <c r="A635" s="29"/>
      <c r="B635" s="3" t="s">
        <v>258</v>
      </c>
      <c r="C635" s="28"/>
      <c r="D635" s="23">
        <v>0.02</v>
      </c>
      <c r="E635" s="23">
        <v>0.03</v>
      </c>
      <c r="F635" s="23">
        <v>2.11895E-2</v>
      </c>
      <c r="G635" s="23">
        <v>4.7702120000000001E-2</v>
      </c>
      <c r="H635" s="23">
        <v>0.02</v>
      </c>
      <c r="I635" s="23">
        <v>2.6099999999999998E-2</v>
      </c>
      <c r="J635" s="23">
        <v>2.3673370651974127E-2</v>
      </c>
      <c r="K635" s="23">
        <v>2.6700000000000002E-2</v>
      </c>
      <c r="L635" s="23">
        <v>0.02</v>
      </c>
      <c r="M635" s="199"/>
      <c r="N635" s="200"/>
      <c r="O635" s="200"/>
      <c r="P635" s="200"/>
      <c r="Q635" s="200"/>
      <c r="R635" s="200"/>
      <c r="S635" s="200"/>
      <c r="T635" s="200"/>
      <c r="U635" s="200"/>
      <c r="V635" s="200"/>
      <c r="W635" s="200"/>
      <c r="X635" s="200"/>
      <c r="Y635" s="200"/>
      <c r="Z635" s="200"/>
      <c r="AA635" s="200"/>
      <c r="AB635" s="200"/>
      <c r="AC635" s="200"/>
      <c r="AD635" s="200"/>
      <c r="AE635" s="200"/>
      <c r="AF635" s="200"/>
      <c r="AG635" s="200"/>
      <c r="AH635" s="200"/>
      <c r="AI635" s="200"/>
      <c r="AJ635" s="200"/>
      <c r="AK635" s="200"/>
      <c r="AL635" s="200"/>
      <c r="AM635" s="200"/>
      <c r="AN635" s="200"/>
      <c r="AO635" s="200"/>
      <c r="AP635" s="200"/>
      <c r="AQ635" s="200"/>
      <c r="AR635" s="200"/>
      <c r="AS635" s="200"/>
      <c r="AT635" s="200"/>
      <c r="AU635" s="200"/>
      <c r="AV635" s="200"/>
      <c r="AW635" s="200"/>
      <c r="AX635" s="200"/>
      <c r="AY635" s="200"/>
      <c r="AZ635" s="200"/>
      <c r="BA635" s="200"/>
      <c r="BB635" s="200"/>
      <c r="BC635" s="200"/>
      <c r="BD635" s="200"/>
      <c r="BE635" s="200"/>
      <c r="BF635" s="200"/>
      <c r="BG635" s="200"/>
      <c r="BH635" s="200"/>
      <c r="BI635" s="200"/>
      <c r="BJ635" s="200"/>
      <c r="BK635" s="200"/>
      <c r="BL635" s="200"/>
      <c r="BM635" s="56"/>
    </row>
    <row r="636" spans="1:65">
      <c r="A636" s="29"/>
      <c r="B636" s="3" t="s">
        <v>259</v>
      </c>
      <c r="C636" s="28"/>
      <c r="D636" s="23">
        <v>0</v>
      </c>
      <c r="E636" s="23">
        <v>4.0824829046386315E-3</v>
      </c>
      <c r="F636" s="23">
        <v>6.5469993126622561E-4</v>
      </c>
      <c r="G636" s="23">
        <v>5.5601625395907775E-5</v>
      </c>
      <c r="H636" s="23">
        <v>0</v>
      </c>
      <c r="I636" s="23">
        <v>4.3372802537996104E-3</v>
      </c>
      <c r="J636" s="23">
        <v>3.034646593531279E-4</v>
      </c>
      <c r="K636" s="23">
        <v>1.671825349730049E-3</v>
      </c>
      <c r="L636" s="23">
        <v>0</v>
      </c>
      <c r="M636" s="199"/>
      <c r="N636" s="200"/>
      <c r="O636" s="200"/>
      <c r="P636" s="200"/>
      <c r="Q636" s="200"/>
      <c r="R636" s="200"/>
      <c r="S636" s="200"/>
      <c r="T636" s="200"/>
      <c r="U636" s="200"/>
      <c r="V636" s="200"/>
      <c r="W636" s="200"/>
      <c r="X636" s="200"/>
      <c r="Y636" s="200"/>
      <c r="Z636" s="200"/>
      <c r="AA636" s="200"/>
      <c r="AB636" s="200"/>
      <c r="AC636" s="200"/>
      <c r="AD636" s="200"/>
      <c r="AE636" s="200"/>
      <c r="AF636" s="200"/>
      <c r="AG636" s="200"/>
      <c r="AH636" s="200"/>
      <c r="AI636" s="200"/>
      <c r="AJ636" s="200"/>
      <c r="AK636" s="200"/>
      <c r="AL636" s="200"/>
      <c r="AM636" s="200"/>
      <c r="AN636" s="200"/>
      <c r="AO636" s="200"/>
      <c r="AP636" s="200"/>
      <c r="AQ636" s="200"/>
      <c r="AR636" s="200"/>
      <c r="AS636" s="200"/>
      <c r="AT636" s="200"/>
      <c r="AU636" s="200"/>
      <c r="AV636" s="200"/>
      <c r="AW636" s="200"/>
      <c r="AX636" s="200"/>
      <c r="AY636" s="200"/>
      <c r="AZ636" s="200"/>
      <c r="BA636" s="200"/>
      <c r="BB636" s="200"/>
      <c r="BC636" s="200"/>
      <c r="BD636" s="200"/>
      <c r="BE636" s="200"/>
      <c r="BF636" s="200"/>
      <c r="BG636" s="200"/>
      <c r="BH636" s="200"/>
      <c r="BI636" s="200"/>
      <c r="BJ636" s="200"/>
      <c r="BK636" s="200"/>
      <c r="BL636" s="200"/>
      <c r="BM636" s="56"/>
    </row>
    <row r="637" spans="1:65">
      <c r="A637" s="29"/>
      <c r="B637" s="3" t="s">
        <v>86</v>
      </c>
      <c r="C637" s="28"/>
      <c r="D637" s="13">
        <v>0</v>
      </c>
      <c r="E637" s="13">
        <v>0.12892051277806205</v>
      </c>
      <c r="F637" s="13">
        <v>3.0863874190511523E-2</v>
      </c>
      <c r="G637" s="13">
        <v>1.1657494661521351E-3</v>
      </c>
      <c r="H637" s="13">
        <v>0</v>
      </c>
      <c r="I637" s="13">
        <v>0.15829489977370842</v>
      </c>
      <c r="J637" s="13">
        <v>1.2838775217632777E-2</v>
      </c>
      <c r="K637" s="13">
        <v>6.3446882342696354E-2</v>
      </c>
      <c r="L637" s="13">
        <v>0</v>
      </c>
      <c r="M637" s="149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5"/>
    </row>
    <row r="638" spans="1:65">
      <c r="A638" s="29"/>
      <c r="B638" s="3" t="s">
        <v>260</v>
      </c>
      <c r="C638" s="28"/>
      <c r="D638" s="13">
        <v>-0.14438078941238874</v>
      </c>
      <c r="E638" s="13">
        <v>0.35473041676371797</v>
      </c>
      <c r="F638" s="13">
        <v>-9.2508874770514837E-2</v>
      </c>
      <c r="G638" s="13">
        <v>1.0404821194413532</v>
      </c>
      <c r="H638" s="13">
        <v>-0.14438078941238874</v>
      </c>
      <c r="I638" s="13">
        <v>0.17219831850502731</v>
      </c>
      <c r="J638" s="13">
        <v>1.1195335519069038E-2</v>
      </c>
      <c r="K638" s="13">
        <v>0.12727830994917788</v>
      </c>
      <c r="L638" s="13">
        <v>-0.14438078941238874</v>
      </c>
      <c r="M638" s="149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5"/>
    </row>
    <row r="639" spans="1:65">
      <c r="A639" s="29"/>
      <c r="B639" s="45" t="s">
        <v>261</v>
      </c>
      <c r="C639" s="46"/>
      <c r="D639" s="44">
        <v>0.67</v>
      </c>
      <c r="E639" s="44">
        <v>1.49</v>
      </c>
      <c r="F639" s="44">
        <v>0.45</v>
      </c>
      <c r="G639" s="44">
        <v>4.46</v>
      </c>
      <c r="H639" s="44">
        <v>0.67</v>
      </c>
      <c r="I639" s="44">
        <v>0.7</v>
      </c>
      <c r="J639" s="44">
        <v>0</v>
      </c>
      <c r="K639" s="44">
        <v>0.5</v>
      </c>
      <c r="L639" s="44">
        <v>0.67</v>
      </c>
      <c r="M639" s="149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55"/>
    </row>
    <row r="640" spans="1:65">
      <c r="B640" s="3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BM640" s="55"/>
    </row>
    <row r="641" spans="1:65" ht="15">
      <c r="B641" s="8" t="s">
        <v>473</v>
      </c>
      <c r="BM641" s="27" t="s">
        <v>66</v>
      </c>
    </row>
    <row r="642" spans="1:65" ht="15">
      <c r="A642" s="24" t="s">
        <v>37</v>
      </c>
      <c r="B642" s="18" t="s">
        <v>111</v>
      </c>
      <c r="C642" s="15" t="s">
        <v>112</v>
      </c>
      <c r="D642" s="16" t="s">
        <v>222</v>
      </c>
      <c r="E642" s="17" t="s">
        <v>222</v>
      </c>
      <c r="F642" s="17" t="s">
        <v>222</v>
      </c>
      <c r="G642" s="17" t="s">
        <v>222</v>
      </c>
      <c r="H642" s="17" t="s">
        <v>222</v>
      </c>
      <c r="I642" s="17" t="s">
        <v>222</v>
      </c>
      <c r="J642" s="17" t="s">
        <v>222</v>
      </c>
      <c r="K642" s="17" t="s">
        <v>222</v>
      </c>
      <c r="L642" s="17" t="s">
        <v>222</v>
      </c>
      <c r="M642" s="17" t="s">
        <v>222</v>
      </c>
      <c r="N642" s="17" t="s">
        <v>222</v>
      </c>
      <c r="O642" s="17" t="s">
        <v>222</v>
      </c>
      <c r="P642" s="17" t="s">
        <v>222</v>
      </c>
      <c r="Q642" s="17" t="s">
        <v>222</v>
      </c>
      <c r="R642" s="149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7">
        <v>1</v>
      </c>
    </row>
    <row r="643" spans="1:65">
      <c r="A643" s="29"/>
      <c r="B643" s="19" t="s">
        <v>223</v>
      </c>
      <c r="C643" s="9" t="s">
        <v>223</v>
      </c>
      <c r="D643" s="147" t="s">
        <v>225</v>
      </c>
      <c r="E643" s="148" t="s">
        <v>226</v>
      </c>
      <c r="F643" s="148" t="s">
        <v>227</v>
      </c>
      <c r="G643" s="148" t="s">
        <v>229</v>
      </c>
      <c r="H643" s="148" t="s">
        <v>230</v>
      </c>
      <c r="I643" s="148" t="s">
        <v>231</v>
      </c>
      <c r="J643" s="148" t="s">
        <v>234</v>
      </c>
      <c r="K643" s="148" t="s">
        <v>235</v>
      </c>
      <c r="L643" s="148" t="s">
        <v>236</v>
      </c>
      <c r="M643" s="148" t="s">
        <v>263</v>
      </c>
      <c r="N643" s="148" t="s">
        <v>237</v>
      </c>
      <c r="O643" s="148" t="s">
        <v>242</v>
      </c>
      <c r="P643" s="148" t="s">
        <v>243</v>
      </c>
      <c r="Q643" s="148" t="s">
        <v>244</v>
      </c>
      <c r="R643" s="149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7" t="s">
        <v>3</v>
      </c>
    </row>
    <row r="644" spans="1:65">
      <c r="A644" s="29"/>
      <c r="B644" s="19"/>
      <c r="C644" s="9"/>
      <c r="D644" s="10" t="s">
        <v>268</v>
      </c>
      <c r="E644" s="11" t="s">
        <v>102</v>
      </c>
      <c r="F644" s="11" t="s">
        <v>103</v>
      </c>
      <c r="G644" s="11" t="s">
        <v>268</v>
      </c>
      <c r="H644" s="11" t="s">
        <v>103</v>
      </c>
      <c r="I644" s="11" t="s">
        <v>102</v>
      </c>
      <c r="J644" s="11" t="s">
        <v>103</v>
      </c>
      <c r="K644" s="11" t="s">
        <v>102</v>
      </c>
      <c r="L644" s="11" t="s">
        <v>103</v>
      </c>
      <c r="M644" s="11" t="s">
        <v>103</v>
      </c>
      <c r="N644" s="11" t="s">
        <v>102</v>
      </c>
      <c r="O644" s="11" t="s">
        <v>102</v>
      </c>
      <c r="P644" s="11" t="s">
        <v>102</v>
      </c>
      <c r="Q644" s="11" t="s">
        <v>102</v>
      </c>
      <c r="R644" s="149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7">
        <v>0</v>
      </c>
    </row>
    <row r="645" spans="1:65">
      <c r="A645" s="29"/>
      <c r="B645" s="19"/>
      <c r="C645" s="9"/>
      <c r="D645" s="25"/>
      <c r="E645" s="25"/>
      <c r="F645" s="25"/>
      <c r="G645" s="25"/>
      <c r="H645" s="25"/>
      <c r="I645" s="25"/>
      <c r="J645" s="25"/>
      <c r="K645" s="25"/>
      <c r="L645" s="25"/>
      <c r="M645" s="25"/>
      <c r="N645" s="25"/>
      <c r="O645" s="25"/>
      <c r="P645" s="25"/>
      <c r="Q645" s="25"/>
      <c r="R645" s="149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7">
        <v>0</v>
      </c>
    </row>
    <row r="646" spans="1:65">
      <c r="A646" s="29"/>
      <c r="B646" s="18">
        <v>1</v>
      </c>
      <c r="C646" s="14">
        <v>1</v>
      </c>
      <c r="D646" s="217">
        <v>60</v>
      </c>
      <c r="E646" s="217">
        <v>63</v>
      </c>
      <c r="F646" s="218">
        <v>145.53649906024901</v>
      </c>
      <c r="G646" s="217">
        <v>51.7</v>
      </c>
      <c r="H646" s="218" t="s">
        <v>95</v>
      </c>
      <c r="I646" s="217">
        <v>58</v>
      </c>
      <c r="J646" s="218">
        <v>100</v>
      </c>
      <c r="K646" s="217">
        <v>50.8</v>
      </c>
      <c r="L646" s="218">
        <v>100</v>
      </c>
      <c r="M646" s="218" t="s">
        <v>95</v>
      </c>
      <c r="N646" s="217">
        <v>60</v>
      </c>
      <c r="O646" s="217">
        <v>46.519656537230624</v>
      </c>
      <c r="P646" s="217">
        <v>52</v>
      </c>
      <c r="Q646" s="217">
        <v>53</v>
      </c>
      <c r="R646" s="219"/>
      <c r="S646" s="220"/>
      <c r="T646" s="220"/>
      <c r="U646" s="220"/>
      <c r="V646" s="220"/>
      <c r="W646" s="220"/>
      <c r="X646" s="220"/>
      <c r="Y646" s="220"/>
      <c r="Z646" s="220"/>
      <c r="AA646" s="220"/>
      <c r="AB646" s="220"/>
      <c r="AC646" s="220"/>
      <c r="AD646" s="220"/>
      <c r="AE646" s="220"/>
      <c r="AF646" s="220"/>
      <c r="AG646" s="220"/>
      <c r="AH646" s="220"/>
      <c r="AI646" s="220"/>
      <c r="AJ646" s="220"/>
      <c r="AK646" s="220"/>
      <c r="AL646" s="220"/>
      <c r="AM646" s="220"/>
      <c r="AN646" s="220"/>
      <c r="AO646" s="220"/>
      <c r="AP646" s="220"/>
      <c r="AQ646" s="220"/>
      <c r="AR646" s="220"/>
      <c r="AS646" s="220"/>
      <c r="AT646" s="220"/>
      <c r="AU646" s="220"/>
      <c r="AV646" s="220"/>
      <c r="AW646" s="220"/>
      <c r="AX646" s="220"/>
      <c r="AY646" s="220"/>
      <c r="AZ646" s="220"/>
      <c r="BA646" s="220"/>
      <c r="BB646" s="220"/>
      <c r="BC646" s="220"/>
      <c r="BD646" s="220"/>
      <c r="BE646" s="220"/>
      <c r="BF646" s="220"/>
      <c r="BG646" s="220"/>
      <c r="BH646" s="220"/>
      <c r="BI646" s="220"/>
      <c r="BJ646" s="220"/>
      <c r="BK646" s="220"/>
      <c r="BL646" s="220"/>
      <c r="BM646" s="221">
        <v>1</v>
      </c>
    </row>
    <row r="647" spans="1:65">
      <c r="A647" s="29"/>
      <c r="B647" s="19">
        <v>1</v>
      </c>
      <c r="C647" s="9">
        <v>2</v>
      </c>
      <c r="D647" s="222">
        <v>50</v>
      </c>
      <c r="E647" s="222">
        <v>63</v>
      </c>
      <c r="F647" s="224">
        <v>137.17751797531511</v>
      </c>
      <c r="G647" s="222">
        <v>49.1</v>
      </c>
      <c r="H647" s="224" t="s">
        <v>95</v>
      </c>
      <c r="I647" s="223">
        <v>43</v>
      </c>
      <c r="J647" s="224" t="s">
        <v>95</v>
      </c>
      <c r="K647" s="222">
        <v>51.9</v>
      </c>
      <c r="L647" s="224" t="s">
        <v>95</v>
      </c>
      <c r="M647" s="224" t="s">
        <v>95</v>
      </c>
      <c r="N647" s="222">
        <v>54</v>
      </c>
      <c r="O647" s="222">
        <v>48.920543417063854</v>
      </c>
      <c r="P647" s="222">
        <v>52</v>
      </c>
      <c r="Q647" s="222">
        <v>54</v>
      </c>
      <c r="R647" s="219"/>
      <c r="S647" s="220"/>
      <c r="T647" s="220"/>
      <c r="U647" s="220"/>
      <c r="V647" s="220"/>
      <c r="W647" s="220"/>
      <c r="X647" s="220"/>
      <c r="Y647" s="220"/>
      <c r="Z647" s="220"/>
      <c r="AA647" s="220"/>
      <c r="AB647" s="220"/>
      <c r="AC647" s="220"/>
      <c r="AD647" s="220"/>
      <c r="AE647" s="220"/>
      <c r="AF647" s="220"/>
      <c r="AG647" s="220"/>
      <c r="AH647" s="220"/>
      <c r="AI647" s="220"/>
      <c r="AJ647" s="220"/>
      <c r="AK647" s="220"/>
      <c r="AL647" s="220"/>
      <c r="AM647" s="220"/>
      <c r="AN647" s="220"/>
      <c r="AO647" s="220"/>
      <c r="AP647" s="220"/>
      <c r="AQ647" s="220"/>
      <c r="AR647" s="220"/>
      <c r="AS647" s="220"/>
      <c r="AT647" s="220"/>
      <c r="AU647" s="220"/>
      <c r="AV647" s="220"/>
      <c r="AW647" s="220"/>
      <c r="AX647" s="220"/>
      <c r="AY647" s="220"/>
      <c r="AZ647" s="220"/>
      <c r="BA647" s="220"/>
      <c r="BB647" s="220"/>
      <c r="BC647" s="220"/>
      <c r="BD647" s="220"/>
      <c r="BE647" s="220"/>
      <c r="BF647" s="220"/>
      <c r="BG647" s="220"/>
      <c r="BH647" s="220"/>
      <c r="BI647" s="220"/>
      <c r="BJ647" s="220"/>
      <c r="BK647" s="220"/>
      <c r="BL647" s="220"/>
      <c r="BM647" s="221" t="e">
        <v>#N/A</v>
      </c>
    </row>
    <row r="648" spans="1:65">
      <c r="A648" s="29"/>
      <c r="B648" s="19">
        <v>1</v>
      </c>
      <c r="C648" s="9">
        <v>3</v>
      </c>
      <c r="D648" s="222">
        <v>60</v>
      </c>
      <c r="E648" s="222">
        <v>67</v>
      </c>
      <c r="F648" s="224">
        <v>147.8394560755552</v>
      </c>
      <c r="G648" s="222">
        <v>56.2</v>
      </c>
      <c r="H648" s="224" t="s">
        <v>95</v>
      </c>
      <c r="I648" s="222">
        <v>56</v>
      </c>
      <c r="J648" s="224" t="s">
        <v>95</v>
      </c>
      <c r="K648" s="222">
        <v>50.6</v>
      </c>
      <c r="L648" s="224" t="s">
        <v>95</v>
      </c>
      <c r="M648" s="224" t="s">
        <v>95</v>
      </c>
      <c r="N648" s="222">
        <v>54</v>
      </c>
      <c r="O648" s="222">
        <v>50.681372096663075</v>
      </c>
      <c r="P648" s="222">
        <v>52</v>
      </c>
      <c r="Q648" s="222">
        <v>53</v>
      </c>
      <c r="R648" s="219"/>
      <c r="S648" s="220"/>
      <c r="T648" s="220"/>
      <c r="U648" s="220"/>
      <c r="V648" s="220"/>
      <c r="W648" s="220"/>
      <c r="X648" s="220"/>
      <c r="Y648" s="220"/>
      <c r="Z648" s="220"/>
      <c r="AA648" s="220"/>
      <c r="AB648" s="220"/>
      <c r="AC648" s="220"/>
      <c r="AD648" s="220"/>
      <c r="AE648" s="220"/>
      <c r="AF648" s="220"/>
      <c r="AG648" s="220"/>
      <c r="AH648" s="220"/>
      <c r="AI648" s="220"/>
      <c r="AJ648" s="220"/>
      <c r="AK648" s="220"/>
      <c r="AL648" s="220"/>
      <c r="AM648" s="220"/>
      <c r="AN648" s="220"/>
      <c r="AO648" s="220"/>
      <c r="AP648" s="220"/>
      <c r="AQ648" s="220"/>
      <c r="AR648" s="220"/>
      <c r="AS648" s="220"/>
      <c r="AT648" s="220"/>
      <c r="AU648" s="220"/>
      <c r="AV648" s="220"/>
      <c r="AW648" s="220"/>
      <c r="AX648" s="220"/>
      <c r="AY648" s="220"/>
      <c r="AZ648" s="220"/>
      <c r="BA648" s="220"/>
      <c r="BB648" s="220"/>
      <c r="BC648" s="220"/>
      <c r="BD648" s="220"/>
      <c r="BE648" s="220"/>
      <c r="BF648" s="220"/>
      <c r="BG648" s="220"/>
      <c r="BH648" s="220"/>
      <c r="BI648" s="220"/>
      <c r="BJ648" s="220"/>
      <c r="BK648" s="220"/>
      <c r="BL648" s="220"/>
      <c r="BM648" s="221">
        <v>16</v>
      </c>
    </row>
    <row r="649" spans="1:65">
      <c r="A649" s="29"/>
      <c r="B649" s="19">
        <v>1</v>
      </c>
      <c r="C649" s="9">
        <v>4</v>
      </c>
      <c r="D649" s="222">
        <v>60</v>
      </c>
      <c r="E649" s="222">
        <v>70</v>
      </c>
      <c r="F649" s="224">
        <v>137.42580968449877</v>
      </c>
      <c r="G649" s="222">
        <v>48.5</v>
      </c>
      <c r="H649" s="224" t="s">
        <v>95</v>
      </c>
      <c r="I649" s="222">
        <v>59</v>
      </c>
      <c r="J649" s="224">
        <v>100</v>
      </c>
      <c r="K649" s="222">
        <v>50.6</v>
      </c>
      <c r="L649" s="224" t="s">
        <v>95</v>
      </c>
      <c r="M649" s="224">
        <v>100</v>
      </c>
      <c r="N649" s="222">
        <v>60</v>
      </c>
      <c r="O649" s="222">
        <v>50.534519387194607</v>
      </c>
      <c r="P649" s="222">
        <v>51</v>
      </c>
      <c r="Q649" s="222">
        <v>53</v>
      </c>
      <c r="R649" s="219"/>
      <c r="S649" s="220"/>
      <c r="T649" s="220"/>
      <c r="U649" s="220"/>
      <c r="V649" s="220"/>
      <c r="W649" s="220"/>
      <c r="X649" s="220"/>
      <c r="Y649" s="220"/>
      <c r="Z649" s="220"/>
      <c r="AA649" s="220"/>
      <c r="AB649" s="220"/>
      <c r="AC649" s="220"/>
      <c r="AD649" s="220"/>
      <c r="AE649" s="220"/>
      <c r="AF649" s="220"/>
      <c r="AG649" s="220"/>
      <c r="AH649" s="220"/>
      <c r="AI649" s="220"/>
      <c r="AJ649" s="220"/>
      <c r="AK649" s="220"/>
      <c r="AL649" s="220"/>
      <c r="AM649" s="220"/>
      <c r="AN649" s="220"/>
      <c r="AO649" s="220"/>
      <c r="AP649" s="220"/>
      <c r="AQ649" s="220"/>
      <c r="AR649" s="220"/>
      <c r="AS649" s="220"/>
      <c r="AT649" s="220"/>
      <c r="AU649" s="220"/>
      <c r="AV649" s="220"/>
      <c r="AW649" s="220"/>
      <c r="AX649" s="220"/>
      <c r="AY649" s="220"/>
      <c r="AZ649" s="220"/>
      <c r="BA649" s="220"/>
      <c r="BB649" s="220"/>
      <c r="BC649" s="220"/>
      <c r="BD649" s="220"/>
      <c r="BE649" s="220"/>
      <c r="BF649" s="220"/>
      <c r="BG649" s="220"/>
      <c r="BH649" s="220"/>
      <c r="BI649" s="220"/>
      <c r="BJ649" s="220"/>
      <c r="BK649" s="220"/>
      <c r="BL649" s="220"/>
      <c r="BM649" s="221">
        <v>55.078593789197519</v>
      </c>
    </row>
    <row r="650" spans="1:65">
      <c r="A650" s="29"/>
      <c r="B650" s="19">
        <v>1</v>
      </c>
      <c r="C650" s="9">
        <v>5</v>
      </c>
      <c r="D650" s="222">
        <v>60</v>
      </c>
      <c r="E650" s="222">
        <v>66</v>
      </c>
      <c r="F650" s="224">
        <v>138.54990570040499</v>
      </c>
      <c r="G650" s="222">
        <v>52.4</v>
      </c>
      <c r="H650" s="224" t="s">
        <v>95</v>
      </c>
      <c r="I650" s="222">
        <v>59</v>
      </c>
      <c r="J650" s="224">
        <v>100</v>
      </c>
      <c r="K650" s="222">
        <v>51.3</v>
      </c>
      <c r="L650" s="224">
        <v>100</v>
      </c>
      <c r="M650" s="224" t="s">
        <v>95</v>
      </c>
      <c r="N650" s="222">
        <v>55</v>
      </c>
      <c r="O650" s="222">
        <v>50.85188811436776</v>
      </c>
      <c r="P650" s="222">
        <v>53</v>
      </c>
      <c r="Q650" s="222">
        <v>54</v>
      </c>
      <c r="R650" s="219"/>
      <c r="S650" s="220"/>
      <c r="T650" s="220"/>
      <c r="U650" s="220"/>
      <c r="V650" s="220"/>
      <c r="W650" s="220"/>
      <c r="X650" s="220"/>
      <c r="Y650" s="220"/>
      <c r="Z650" s="220"/>
      <c r="AA650" s="220"/>
      <c r="AB650" s="220"/>
      <c r="AC650" s="220"/>
      <c r="AD650" s="220"/>
      <c r="AE650" s="220"/>
      <c r="AF650" s="220"/>
      <c r="AG650" s="220"/>
      <c r="AH650" s="220"/>
      <c r="AI650" s="220"/>
      <c r="AJ650" s="220"/>
      <c r="AK650" s="220"/>
      <c r="AL650" s="220"/>
      <c r="AM650" s="220"/>
      <c r="AN650" s="220"/>
      <c r="AO650" s="220"/>
      <c r="AP650" s="220"/>
      <c r="AQ650" s="220"/>
      <c r="AR650" s="220"/>
      <c r="AS650" s="220"/>
      <c r="AT650" s="220"/>
      <c r="AU650" s="220"/>
      <c r="AV650" s="220"/>
      <c r="AW650" s="220"/>
      <c r="AX650" s="220"/>
      <c r="AY650" s="220"/>
      <c r="AZ650" s="220"/>
      <c r="BA650" s="220"/>
      <c r="BB650" s="220"/>
      <c r="BC650" s="220"/>
      <c r="BD650" s="220"/>
      <c r="BE650" s="220"/>
      <c r="BF650" s="220"/>
      <c r="BG650" s="220"/>
      <c r="BH650" s="220"/>
      <c r="BI650" s="220"/>
      <c r="BJ650" s="220"/>
      <c r="BK650" s="220"/>
      <c r="BL650" s="220"/>
      <c r="BM650" s="221">
        <v>46</v>
      </c>
    </row>
    <row r="651" spans="1:65">
      <c r="A651" s="29"/>
      <c r="B651" s="19">
        <v>1</v>
      </c>
      <c r="C651" s="9">
        <v>6</v>
      </c>
      <c r="D651" s="222">
        <v>60</v>
      </c>
      <c r="E651" s="222">
        <v>69</v>
      </c>
      <c r="F651" s="224">
        <v>141.01352205694801</v>
      </c>
      <c r="G651" s="222">
        <v>49.1</v>
      </c>
      <c r="H651" s="224" t="s">
        <v>95</v>
      </c>
      <c r="I651" s="222">
        <v>62</v>
      </c>
      <c r="J651" s="224">
        <v>100</v>
      </c>
      <c r="K651" s="222">
        <v>50.2</v>
      </c>
      <c r="L651" s="224">
        <v>100</v>
      </c>
      <c r="M651" s="224" t="s">
        <v>95</v>
      </c>
      <c r="N651" s="222">
        <v>54</v>
      </c>
      <c r="O651" s="222">
        <v>45.536085064145972</v>
      </c>
      <c r="P651" s="222">
        <v>51</v>
      </c>
      <c r="Q651" s="222">
        <v>53</v>
      </c>
      <c r="R651" s="219"/>
      <c r="S651" s="220"/>
      <c r="T651" s="220"/>
      <c r="U651" s="220"/>
      <c r="V651" s="220"/>
      <c r="W651" s="220"/>
      <c r="X651" s="220"/>
      <c r="Y651" s="220"/>
      <c r="Z651" s="220"/>
      <c r="AA651" s="220"/>
      <c r="AB651" s="220"/>
      <c r="AC651" s="220"/>
      <c r="AD651" s="220"/>
      <c r="AE651" s="220"/>
      <c r="AF651" s="220"/>
      <c r="AG651" s="220"/>
      <c r="AH651" s="220"/>
      <c r="AI651" s="220"/>
      <c r="AJ651" s="220"/>
      <c r="AK651" s="220"/>
      <c r="AL651" s="220"/>
      <c r="AM651" s="220"/>
      <c r="AN651" s="220"/>
      <c r="AO651" s="220"/>
      <c r="AP651" s="220"/>
      <c r="AQ651" s="220"/>
      <c r="AR651" s="220"/>
      <c r="AS651" s="220"/>
      <c r="AT651" s="220"/>
      <c r="AU651" s="220"/>
      <c r="AV651" s="220"/>
      <c r="AW651" s="220"/>
      <c r="AX651" s="220"/>
      <c r="AY651" s="220"/>
      <c r="AZ651" s="220"/>
      <c r="BA651" s="220"/>
      <c r="BB651" s="220"/>
      <c r="BC651" s="220"/>
      <c r="BD651" s="220"/>
      <c r="BE651" s="220"/>
      <c r="BF651" s="220"/>
      <c r="BG651" s="220"/>
      <c r="BH651" s="220"/>
      <c r="BI651" s="220"/>
      <c r="BJ651" s="220"/>
      <c r="BK651" s="220"/>
      <c r="BL651" s="220"/>
      <c r="BM651" s="225"/>
    </row>
    <row r="652" spans="1:65">
      <c r="A652" s="29"/>
      <c r="B652" s="20" t="s">
        <v>257</v>
      </c>
      <c r="C652" s="12"/>
      <c r="D652" s="226">
        <v>58.333333333333336</v>
      </c>
      <c r="E652" s="226">
        <v>66.333333333333329</v>
      </c>
      <c r="F652" s="226">
        <v>141.25711842549518</v>
      </c>
      <c r="G652" s="226">
        <v>51.166666666666664</v>
      </c>
      <c r="H652" s="226" t="s">
        <v>612</v>
      </c>
      <c r="I652" s="226">
        <v>56.166666666666664</v>
      </c>
      <c r="J652" s="226">
        <v>100</v>
      </c>
      <c r="K652" s="226">
        <v>50.9</v>
      </c>
      <c r="L652" s="226">
        <v>100</v>
      </c>
      <c r="M652" s="226">
        <v>100</v>
      </c>
      <c r="N652" s="226">
        <v>56.166666666666664</v>
      </c>
      <c r="O652" s="226">
        <v>48.84067743611098</v>
      </c>
      <c r="P652" s="226">
        <v>51.833333333333336</v>
      </c>
      <c r="Q652" s="226">
        <v>53.333333333333336</v>
      </c>
      <c r="R652" s="219"/>
      <c r="S652" s="220"/>
      <c r="T652" s="220"/>
      <c r="U652" s="220"/>
      <c r="V652" s="220"/>
      <c r="W652" s="220"/>
      <c r="X652" s="220"/>
      <c r="Y652" s="220"/>
      <c r="Z652" s="220"/>
      <c r="AA652" s="220"/>
      <c r="AB652" s="220"/>
      <c r="AC652" s="220"/>
      <c r="AD652" s="220"/>
      <c r="AE652" s="220"/>
      <c r="AF652" s="220"/>
      <c r="AG652" s="220"/>
      <c r="AH652" s="220"/>
      <c r="AI652" s="220"/>
      <c r="AJ652" s="220"/>
      <c r="AK652" s="220"/>
      <c r="AL652" s="220"/>
      <c r="AM652" s="220"/>
      <c r="AN652" s="220"/>
      <c r="AO652" s="220"/>
      <c r="AP652" s="220"/>
      <c r="AQ652" s="220"/>
      <c r="AR652" s="220"/>
      <c r="AS652" s="220"/>
      <c r="AT652" s="220"/>
      <c r="AU652" s="220"/>
      <c r="AV652" s="220"/>
      <c r="AW652" s="220"/>
      <c r="AX652" s="220"/>
      <c r="AY652" s="220"/>
      <c r="AZ652" s="220"/>
      <c r="BA652" s="220"/>
      <c r="BB652" s="220"/>
      <c r="BC652" s="220"/>
      <c r="BD652" s="220"/>
      <c r="BE652" s="220"/>
      <c r="BF652" s="220"/>
      <c r="BG652" s="220"/>
      <c r="BH652" s="220"/>
      <c r="BI652" s="220"/>
      <c r="BJ652" s="220"/>
      <c r="BK652" s="220"/>
      <c r="BL652" s="220"/>
      <c r="BM652" s="225"/>
    </row>
    <row r="653" spans="1:65">
      <c r="A653" s="29"/>
      <c r="B653" s="3" t="s">
        <v>258</v>
      </c>
      <c r="C653" s="28"/>
      <c r="D653" s="222">
        <v>60</v>
      </c>
      <c r="E653" s="222">
        <v>66.5</v>
      </c>
      <c r="F653" s="222">
        <v>139.7817138786765</v>
      </c>
      <c r="G653" s="222">
        <v>50.400000000000006</v>
      </c>
      <c r="H653" s="222" t="s">
        <v>612</v>
      </c>
      <c r="I653" s="222">
        <v>58.5</v>
      </c>
      <c r="J653" s="222">
        <v>100</v>
      </c>
      <c r="K653" s="222">
        <v>50.7</v>
      </c>
      <c r="L653" s="222">
        <v>100</v>
      </c>
      <c r="M653" s="222">
        <v>100</v>
      </c>
      <c r="N653" s="222">
        <v>54.5</v>
      </c>
      <c r="O653" s="222">
        <v>49.72753140212923</v>
      </c>
      <c r="P653" s="222">
        <v>52</v>
      </c>
      <c r="Q653" s="222">
        <v>53</v>
      </c>
      <c r="R653" s="219"/>
      <c r="S653" s="220"/>
      <c r="T653" s="220"/>
      <c r="U653" s="220"/>
      <c r="V653" s="220"/>
      <c r="W653" s="220"/>
      <c r="X653" s="220"/>
      <c r="Y653" s="220"/>
      <c r="Z653" s="220"/>
      <c r="AA653" s="220"/>
      <c r="AB653" s="220"/>
      <c r="AC653" s="220"/>
      <c r="AD653" s="220"/>
      <c r="AE653" s="220"/>
      <c r="AF653" s="220"/>
      <c r="AG653" s="220"/>
      <c r="AH653" s="220"/>
      <c r="AI653" s="220"/>
      <c r="AJ653" s="220"/>
      <c r="AK653" s="220"/>
      <c r="AL653" s="220"/>
      <c r="AM653" s="220"/>
      <c r="AN653" s="220"/>
      <c r="AO653" s="220"/>
      <c r="AP653" s="220"/>
      <c r="AQ653" s="220"/>
      <c r="AR653" s="220"/>
      <c r="AS653" s="220"/>
      <c r="AT653" s="220"/>
      <c r="AU653" s="220"/>
      <c r="AV653" s="220"/>
      <c r="AW653" s="220"/>
      <c r="AX653" s="220"/>
      <c r="AY653" s="220"/>
      <c r="AZ653" s="220"/>
      <c r="BA653" s="220"/>
      <c r="BB653" s="220"/>
      <c r="BC653" s="220"/>
      <c r="BD653" s="220"/>
      <c r="BE653" s="220"/>
      <c r="BF653" s="220"/>
      <c r="BG653" s="220"/>
      <c r="BH653" s="220"/>
      <c r="BI653" s="220"/>
      <c r="BJ653" s="220"/>
      <c r="BK653" s="220"/>
      <c r="BL653" s="220"/>
      <c r="BM653" s="225"/>
    </row>
    <row r="654" spans="1:65">
      <c r="A654" s="29"/>
      <c r="B654" s="3" t="s">
        <v>259</v>
      </c>
      <c r="C654" s="28"/>
      <c r="D654" s="222">
        <v>4.0824829046386304</v>
      </c>
      <c r="E654" s="222">
        <v>2.9439202887759488</v>
      </c>
      <c r="F654" s="222">
        <v>4.4799704014224995</v>
      </c>
      <c r="G654" s="222">
        <v>2.9255198968160636</v>
      </c>
      <c r="H654" s="222" t="s">
        <v>612</v>
      </c>
      <c r="I654" s="222">
        <v>6.7354782062349834</v>
      </c>
      <c r="J654" s="222">
        <v>0</v>
      </c>
      <c r="K654" s="222">
        <v>0.60663003552412231</v>
      </c>
      <c r="L654" s="222">
        <v>0</v>
      </c>
      <c r="M654" s="222" t="s">
        <v>612</v>
      </c>
      <c r="N654" s="222">
        <v>2.9944392908634274</v>
      </c>
      <c r="O654" s="222">
        <v>2.3072092715560997</v>
      </c>
      <c r="P654" s="222">
        <v>0.752772652709081</v>
      </c>
      <c r="Q654" s="222">
        <v>0.51639777949432231</v>
      </c>
      <c r="R654" s="219"/>
      <c r="S654" s="220"/>
      <c r="T654" s="220"/>
      <c r="U654" s="220"/>
      <c r="V654" s="220"/>
      <c r="W654" s="220"/>
      <c r="X654" s="220"/>
      <c r="Y654" s="220"/>
      <c r="Z654" s="220"/>
      <c r="AA654" s="220"/>
      <c r="AB654" s="220"/>
      <c r="AC654" s="220"/>
      <c r="AD654" s="220"/>
      <c r="AE654" s="220"/>
      <c r="AF654" s="220"/>
      <c r="AG654" s="220"/>
      <c r="AH654" s="220"/>
      <c r="AI654" s="220"/>
      <c r="AJ654" s="220"/>
      <c r="AK654" s="220"/>
      <c r="AL654" s="220"/>
      <c r="AM654" s="220"/>
      <c r="AN654" s="220"/>
      <c r="AO654" s="220"/>
      <c r="AP654" s="220"/>
      <c r="AQ654" s="220"/>
      <c r="AR654" s="220"/>
      <c r="AS654" s="220"/>
      <c r="AT654" s="220"/>
      <c r="AU654" s="220"/>
      <c r="AV654" s="220"/>
      <c r="AW654" s="220"/>
      <c r="AX654" s="220"/>
      <c r="AY654" s="220"/>
      <c r="AZ654" s="220"/>
      <c r="BA654" s="220"/>
      <c r="BB654" s="220"/>
      <c r="BC654" s="220"/>
      <c r="BD654" s="220"/>
      <c r="BE654" s="220"/>
      <c r="BF654" s="220"/>
      <c r="BG654" s="220"/>
      <c r="BH654" s="220"/>
      <c r="BI654" s="220"/>
      <c r="BJ654" s="220"/>
      <c r="BK654" s="220"/>
      <c r="BL654" s="220"/>
      <c r="BM654" s="225"/>
    </row>
    <row r="655" spans="1:65">
      <c r="A655" s="29"/>
      <c r="B655" s="3" t="s">
        <v>86</v>
      </c>
      <c r="C655" s="28"/>
      <c r="D655" s="13">
        <v>6.9985421222376512E-2</v>
      </c>
      <c r="E655" s="13">
        <v>4.4380707870994206E-2</v>
      </c>
      <c r="F655" s="13">
        <v>3.171500630451711E-2</v>
      </c>
      <c r="G655" s="13">
        <v>5.7176284628326982E-2</v>
      </c>
      <c r="H655" s="13" t="s">
        <v>612</v>
      </c>
      <c r="I655" s="13">
        <v>0.1199194932860828</v>
      </c>
      <c r="J655" s="13">
        <v>0</v>
      </c>
      <c r="K655" s="13">
        <v>1.1918075354108494E-2</v>
      </c>
      <c r="L655" s="13">
        <v>0</v>
      </c>
      <c r="M655" s="13" t="s">
        <v>612</v>
      </c>
      <c r="N655" s="13">
        <v>5.3313459184512066E-2</v>
      </c>
      <c r="O655" s="13">
        <v>4.7239501838896178E-2</v>
      </c>
      <c r="P655" s="13">
        <v>1.4522945068342398E-2</v>
      </c>
      <c r="Q655" s="13">
        <v>9.6824583655185422E-3</v>
      </c>
      <c r="R655" s="149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5"/>
    </row>
    <row r="656" spans="1:65">
      <c r="A656" s="29"/>
      <c r="B656" s="3" t="s">
        <v>260</v>
      </c>
      <c r="C656" s="28"/>
      <c r="D656" s="13">
        <v>5.9092640538222385E-2</v>
      </c>
      <c r="E656" s="13">
        <v>0.20433963124060694</v>
      </c>
      <c r="F656" s="13">
        <v>1.5646464208241952</v>
      </c>
      <c r="G656" s="13">
        <v>-7.1024455299330769E-2</v>
      </c>
      <c r="H656" s="13" t="s">
        <v>612</v>
      </c>
      <c r="I656" s="13">
        <v>1.9754913889659775E-2</v>
      </c>
      <c r="J656" s="13">
        <v>0.81558738377980977</v>
      </c>
      <c r="K656" s="13">
        <v>-7.5866021656076921E-2</v>
      </c>
      <c r="L656" s="13">
        <v>0.81558738377980977</v>
      </c>
      <c r="M656" s="13">
        <v>0.81558738377980977</v>
      </c>
      <c r="N656" s="13">
        <v>1.9754913889659775E-2</v>
      </c>
      <c r="O656" s="13">
        <v>-0.11325482231737682</v>
      </c>
      <c r="P656" s="13">
        <v>-5.8920539407465222E-2</v>
      </c>
      <c r="Q656" s="13">
        <v>-3.1686728650768159E-2</v>
      </c>
      <c r="R656" s="149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5"/>
    </row>
    <row r="657" spans="1:65">
      <c r="A657" s="29"/>
      <c r="B657" s="45" t="s">
        <v>261</v>
      </c>
      <c r="C657" s="46"/>
      <c r="D657" s="44">
        <v>0.28000000000000003</v>
      </c>
      <c r="E657" s="44">
        <v>1.34</v>
      </c>
      <c r="F657" s="44">
        <v>11.18</v>
      </c>
      <c r="G657" s="44">
        <v>0.66</v>
      </c>
      <c r="H657" s="44">
        <v>0.81</v>
      </c>
      <c r="I657" s="44">
        <v>0</v>
      </c>
      <c r="J657" s="44">
        <v>3.57</v>
      </c>
      <c r="K657" s="44">
        <v>0.69</v>
      </c>
      <c r="L657" s="44">
        <v>2.4700000000000002</v>
      </c>
      <c r="M657" s="44">
        <v>0.28000000000000003</v>
      </c>
      <c r="N657" s="44">
        <v>0</v>
      </c>
      <c r="O657" s="44">
        <v>0.96</v>
      </c>
      <c r="P657" s="44">
        <v>0.56999999999999995</v>
      </c>
      <c r="Q657" s="44">
        <v>0.37</v>
      </c>
      <c r="R657" s="149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5"/>
    </row>
    <row r="658" spans="1:65">
      <c r="B658" s="3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BM658" s="55"/>
    </row>
    <row r="659" spans="1:65" ht="15">
      <c r="B659" s="8" t="s">
        <v>474</v>
      </c>
      <c r="BM659" s="27" t="s">
        <v>66</v>
      </c>
    </row>
    <row r="660" spans="1:65" ht="15">
      <c r="A660" s="24" t="s">
        <v>40</v>
      </c>
      <c r="B660" s="18" t="s">
        <v>111</v>
      </c>
      <c r="C660" s="15" t="s">
        <v>112</v>
      </c>
      <c r="D660" s="16" t="s">
        <v>222</v>
      </c>
      <c r="E660" s="17" t="s">
        <v>222</v>
      </c>
      <c r="F660" s="17" t="s">
        <v>222</v>
      </c>
      <c r="G660" s="17" t="s">
        <v>222</v>
      </c>
      <c r="H660" s="17" t="s">
        <v>222</v>
      </c>
      <c r="I660" s="17" t="s">
        <v>222</v>
      </c>
      <c r="J660" s="17" t="s">
        <v>222</v>
      </c>
      <c r="K660" s="17" t="s">
        <v>222</v>
      </c>
      <c r="L660" s="17" t="s">
        <v>222</v>
      </c>
      <c r="M660" s="17" t="s">
        <v>222</v>
      </c>
      <c r="N660" s="17" t="s">
        <v>222</v>
      </c>
      <c r="O660" s="17" t="s">
        <v>222</v>
      </c>
      <c r="P660" s="149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7">
        <v>1</v>
      </c>
    </row>
    <row r="661" spans="1:65">
      <c r="A661" s="29"/>
      <c r="B661" s="19" t="s">
        <v>223</v>
      </c>
      <c r="C661" s="9" t="s">
        <v>223</v>
      </c>
      <c r="D661" s="147" t="s">
        <v>225</v>
      </c>
      <c r="E661" s="148" t="s">
        <v>226</v>
      </c>
      <c r="F661" s="148" t="s">
        <v>227</v>
      </c>
      <c r="G661" s="148" t="s">
        <v>228</v>
      </c>
      <c r="H661" s="148" t="s">
        <v>229</v>
      </c>
      <c r="I661" s="148" t="s">
        <v>231</v>
      </c>
      <c r="J661" s="148" t="s">
        <v>233</v>
      </c>
      <c r="K661" s="148" t="s">
        <v>235</v>
      </c>
      <c r="L661" s="148" t="s">
        <v>238</v>
      </c>
      <c r="M661" s="148" t="s">
        <v>240</v>
      </c>
      <c r="N661" s="148" t="s">
        <v>243</v>
      </c>
      <c r="O661" s="148" t="s">
        <v>244</v>
      </c>
      <c r="P661" s="149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 t="s">
        <v>3</v>
      </c>
    </row>
    <row r="662" spans="1:65">
      <c r="A662" s="29"/>
      <c r="B662" s="19"/>
      <c r="C662" s="9"/>
      <c r="D662" s="10" t="s">
        <v>268</v>
      </c>
      <c r="E662" s="11" t="s">
        <v>102</v>
      </c>
      <c r="F662" s="11" t="s">
        <v>102</v>
      </c>
      <c r="G662" s="11" t="s">
        <v>102</v>
      </c>
      <c r="H662" s="11" t="s">
        <v>268</v>
      </c>
      <c r="I662" s="11" t="s">
        <v>102</v>
      </c>
      <c r="J662" s="11" t="s">
        <v>99</v>
      </c>
      <c r="K662" s="11" t="s">
        <v>102</v>
      </c>
      <c r="L662" s="11" t="s">
        <v>103</v>
      </c>
      <c r="M662" s="11" t="s">
        <v>100</v>
      </c>
      <c r="N662" s="11" t="s">
        <v>102</v>
      </c>
      <c r="O662" s="11" t="s">
        <v>102</v>
      </c>
      <c r="P662" s="149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>
        <v>2</v>
      </c>
    </row>
    <row r="663" spans="1:65">
      <c r="A663" s="29"/>
      <c r="B663" s="19"/>
      <c r="C663" s="9"/>
      <c r="D663" s="25"/>
      <c r="E663" s="25"/>
      <c r="F663" s="25"/>
      <c r="G663" s="25"/>
      <c r="H663" s="25"/>
      <c r="I663" s="25"/>
      <c r="J663" s="25"/>
      <c r="K663" s="25"/>
      <c r="L663" s="25"/>
      <c r="M663" s="25"/>
      <c r="N663" s="25"/>
      <c r="O663" s="25"/>
      <c r="P663" s="149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>
        <v>3</v>
      </c>
    </row>
    <row r="664" spans="1:65">
      <c r="A664" s="29"/>
      <c r="B664" s="18">
        <v>1</v>
      </c>
      <c r="C664" s="14">
        <v>1</v>
      </c>
      <c r="D664" s="21">
        <v>7.01</v>
      </c>
      <c r="E664" s="21">
        <v>6.7</v>
      </c>
      <c r="F664" s="21">
        <v>6.8927500289587504</v>
      </c>
      <c r="G664" s="21">
        <v>6.9539899664259002</v>
      </c>
      <c r="H664" s="21">
        <v>6.6</v>
      </c>
      <c r="I664" s="21">
        <v>7</v>
      </c>
      <c r="J664" s="21">
        <v>6.53</v>
      </c>
      <c r="K664" s="21">
        <v>6.51</v>
      </c>
      <c r="L664" s="143" t="s">
        <v>106</v>
      </c>
      <c r="M664" s="143">
        <v>7.0855138945984688</v>
      </c>
      <c r="N664" s="21">
        <v>6.83</v>
      </c>
      <c r="O664" s="21">
        <v>6.9</v>
      </c>
      <c r="P664" s="149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7">
        <v>1</v>
      </c>
    </row>
    <row r="665" spans="1:65">
      <c r="A665" s="29"/>
      <c r="B665" s="19">
        <v>1</v>
      </c>
      <c r="C665" s="9">
        <v>2</v>
      </c>
      <c r="D665" s="11">
        <v>6.95</v>
      </c>
      <c r="E665" s="11">
        <v>7.3</v>
      </c>
      <c r="F665" s="11">
        <v>6.8377066467347003</v>
      </c>
      <c r="G665" s="11">
        <v>6.9892457677811501</v>
      </c>
      <c r="H665" s="11">
        <v>6.7</v>
      </c>
      <c r="I665" s="145">
        <v>4.7</v>
      </c>
      <c r="J665" s="11">
        <v>6.67</v>
      </c>
      <c r="K665" s="11">
        <v>6.43</v>
      </c>
      <c r="L665" s="144" t="s">
        <v>106</v>
      </c>
      <c r="M665" s="144">
        <v>7.3678414512951589</v>
      </c>
      <c r="N665" s="11">
        <v>6.57</v>
      </c>
      <c r="O665" s="11">
        <v>6.91</v>
      </c>
      <c r="P665" s="149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7" t="e">
        <v>#N/A</v>
      </c>
    </row>
    <row r="666" spans="1:65">
      <c r="A666" s="29"/>
      <c r="B666" s="19">
        <v>1</v>
      </c>
      <c r="C666" s="9">
        <v>3</v>
      </c>
      <c r="D666" s="11">
        <v>6.92</v>
      </c>
      <c r="E666" s="11">
        <v>7</v>
      </c>
      <c r="F666" s="11">
        <v>7.0733722317666308</v>
      </c>
      <c r="G666" s="11">
        <v>6.9601922620369203</v>
      </c>
      <c r="H666" s="11">
        <v>6.7</v>
      </c>
      <c r="I666" s="11">
        <v>6.5</v>
      </c>
      <c r="J666" s="11">
        <v>6.58</v>
      </c>
      <c r="K666" s="11">
        <v>6.31</v>
      </c>
      <c r="L666" s="144" t="s">
        <v>106</v>
      </c>
      <c r="M666" s="144">
        <v>7.3551789351971442</v>
      </c>
      <c r="N666" s="11">
        <v>6.68</v>
      </c>
      <c r="O666" s="11">
        <v>6.82</v>
      </c>
      <c r="P666" s="149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7">
        <v>16</v>
      </c>
    </row>
    <row r="667" spans="1:65">
      <c r="A667" s="29"/>
      <c r="B667" s="19">
        <v>1</v>
      </c>
      <c r="C667" s="9">
        <v>4</v>
      </c>
      <c r="D667" s="11">
        <v>6.93</v>
      </c>
      <c r="E667" s="11">
        <v>6.7</v>
      </c>
      <c r="F667" s="11">
        <v>6.8715009246678296</v>
      </c>
      <c r="G667" s="11">
        <v>6.9365416858343902</v>
      </c>
      <c r="H667" s="11">
        <v>6.5</v>
      </c>
      <c r="I667" s="11">
        <v>6.7</v>
      </c>
      <c r="J667" s="11">
        <v>7.06</v>
      </c>
      <c r="K667" s="11">
        <v>6.45</v>
      </c>
      <c r="L667" s="144" t="s">
        <v>106</v>
      </c>
      <c r="M667" s="144">
        <v>7.6133282884609166</v>
      </c>
      <c r="N667" s="11">
        <v>6.75</v>
      </c>
      <c r="O667" s="11">
        <v>6.84</v>
      </c>
      <c r="P667" s="149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7">
        <v>6.7835420522071788</v>
      </c>
    </row>
    <row r="668" spans="1:65">
      <c r="A668" s="29"/>
      <c r="B668" s="19">
        <v>1</v>
      </c>
      <c r="C668" s="9">
        <v>5</v>
      </c>
      <c r="D668" s="11">
        <v>7.02</v>
      </c>
      <c r="E668" s="145">
        <v>7.6</v>
      </c>
      <c r="F668" s="11">
        <v>6.8918747146367805</v>
      </c>
      <c r="G668" s="11">
        <v>6.9345332571409202</v>
      </c>
      <c r="H668" s="11">
        <v>6.4</v>
      </c>
      <c r="I668" s="11">
        <v>6.7</v>
      </c>
      <c r="J668" s="11">
        <v>6.79</v>
      </c>
      <c r="K668" s="11">
        <v>6.66</v>
      </c>
      <c r="L668" s="144" t="s">
        <v>106</v>
      </c>
      <c r="M668" s="144">
        <v>7.9324851353362424</v>
      </c>
      <c r="N668" s="11">
        <v>6.65</v>
      </c>
      <c r="O668" s="11">
        <v>6.91</v>
      </c>
      <c r="P668" s="149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7">
        <v>47</v>
      </c>
    </row>
    <row r="669" spans="1:65">
      <c r="A669" s="29"/>
      <c r="B669" s="19">
        <v>1</v>
      </c>
      <c r="C669" s="9">
        <v>6</v>
      </c>
      <c r="D669" s="11">
        <v>6.85</v>
      </c>
      <c r="E669" s="11">
        <v>7.2</v>
      </c>
      <c r="F669" s="11">
        <v>6.7963796107453209</v>
      </c>
      <c r="G669" s="11">
        <v>6.9544360357014101</v>
      </c>
      <c r="H669" s="11">
        <v>6.5</v>
      </c>
      <c r="I669" s="11">
        <v>7</v>
      </c>
      <c r="J669" s="11">
        <v>6.72</v>
      </c>
      <c r="K669" s="11">
        <v>6.27</v>
      </c>
      <c r="L669" s="144" t="s">
        <v>106</v>
      </c>
      <c r="M669" s="144">
        <v>7.1977428064580984</v>
      </c>
      <c r="N669" s="11">
        <v>6.59</v>
      </c>
      <c r="O669" s="11">
        <v>6.85</v>
      </c>
      <c r="P669" s="149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5"/>
    </row>
    <row r="670" spans="1:65">
      <c r="A670" s="29"/>
      <c r="B670" s="20" t="s">
        <v>257</v>
      </c>
      <c r="C670" s="12"/>
      <c r="D670" s="22">
        <v>6.9466666666666663</v>
      </c>
      <c r="E670" s="22">
        <v>7.083333333333333</v>
      </c>
      <c r="F670" s="22">
        <v>6.8939306929183344</v>
      </c>
      <c r="G670" s="22">
        <v>6.9548231624867825</v>
      </c>
      <c r="H670" s="22">
        <v>6.5666666666666664</v>
      </c>
      <c r="I670" s="22">
        <v>6.4333333333333327</v>
      </c>
      <c r="J670" s="22">
        <v>6.7250000000000005</v>
      </c>
      <c r="K670" s="22">
        <v>6.4383333333333326</v>
      </c>
      <c r="L670" s="22" t="s">
        <v>612</v>
      </c>
      <c r="M670" s="22">
        <v>7.4253484185576708</v>
      </c>
      <c r="N670" s="22">
        <v>6.6783333333333319</v>
      </c>
      <c r="O670" s="22">
        <v>6.871666666666667</v>
      </c>
      <c r="P670" s="149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5"/>
    </row>
    <row r="671" spans="1:65">
      <c r="A671" s="29"/>
      <c r="B671" s="3" t="s">
        <v>258</v>
      </c>
      <c r="C671" s="28"/>
      <c r="D671" s="11">
        <v>6.9399999999999995</v>
      </c>
      <c r="E671" s="11">
        <v>7.1</v>
      </c>
      <c r="F671" s="11">
        <v>6.8816878196523046</v>
      </c>
      <c r="G671" s="11">
        <v>6.9542130010636551</v>
      </c>
      <c r="H671" s="11">
        <v>6.55</v>
      </c>
      <c r="I671" s="11">
        <v>6.7</v>
      </c>
      <c r="J671" s="11">
        <v>6.6950000000000003</v>
      </c>
      <c r="K671" s="11">
        <v>6.4399999999999995</v>
      </c>
      <c r="L671" s="11" t="s">
        <v>612</v>
      </c>
      <c r="M671" s="11">
        <v>7.3615101932461515</v>
      </c>
      <c r="N671" s="11">
        <v>6.665</v>
      </c>
      <c r="O671" s="11">
        <v>6.875</v>
      </c>
      <c r="P671" s="149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5"/>
    </row>
    <row r="672" spans="1:65">
      <c r="A672" s="29"/>
      <c r="B672" s="3" t="s">
        <v>259</v>
      </c>
      <c r="C672" s="28"/>
      <c r="D672" s="23">
        <v>6.2822501276745296E-2</v>
      </c>
      <c r="E672" s="23">
        <v>0.35449494589721098</v>
      </c>
      <c r="F672" s="23">
        <v>9.5273646287398012E-2</v>
      </c>
      <c r="G672" s="23">
        <v>1.9801412654611068E-2</v>
      </c>
      <c r="H672" s="23">
        <v>0.12110601416389963</v>
      </c>
      <c r="I672" s="23">
        <v>0.87101473389758544</v>
      </c>
      <c r="J672" s="23">
        <v>0.18897089723023469</v>
      </c>
      <c r="K672" s="23">
        <v>0.14091368516459543</v>
      </c>
      <c r="L672" s="23" t="s">
        <v>612</v>
      </c>
      <c r="M672" s="23">
        <v>0.30595643709731085</v>
      </c>
      <c r="N672" s="23">
        <v>9.8471654127808061E-2</v>
      </c>
      <c r="O672" s="23">
        <v>3.9707262140151058E-2</v>
      </c>
      <c r="P672" s="199"/>
      <c r="Q672" s="200"/>
      <c r="R672" s="200"/>
      <c r="S672" s="200"/>
      <c r="T672" s="200"/>
      <c r="U672" s="200"/>
      <c r="V672" s="200"/>
      <c r="W672" s="200"/>
      <c r="X672" s="200"/>
      <c r="Y672" s="200"/>
      <c r="Z672" s="200"/>
      <c r="AA672" s="200"/>
      <c r="AB672" s="200"/>
      <c r="AC672" s="200"/>
      <c r="AD672" s="200"/>
      <c r="AE672" s="200"/>
      <c r="AF672" s="200"/>
      <c r="AG672" s="200"/>
      <c r="AH672" s="200"/>
      <c r="AI672" s="200"/>
      <c r="AJ672" s="200"/>
      <c r="AK672" s="200"/>
      <c r="AL672" s="200"/>
      <c r="AM672" s="200"/>
      <c r="AN672" s="200"/>
      <c r="AO672" s="200"/>
      <c r="AP672" s="200"/>
      <c r="AQ672" s="200"/>
      <c r="AR672" s="200"/>
      <c r="AS672" s="200"/>
      <c r="AT672" s="200"/>
      <c r="AU672" s="200"/>
      <c r="AV672" s="200"/>
      <c r="AW672" s="200"/>
      <c r="AX672" s="200"/>
      <c r="AY672" s="200"/>
      <c r="AZ672" s="200"/>
      <c r="BA672" s="200"/>
      <c r="BB672" s="200"/>
      <c r="BC672" s="200"/>
      <c r="BD672" s="200"/>
      <c r="BE672" s="200"/>
      <c r="BF672" s="200"/>
      <c r="BG672" s="200"/>
      <c r="BH672" s="200"/>
      <c r="BI672" s="200"/>
      <c r="BJ672" s="200"/>
      <c r="BK672" s="200"/>
      <c r="BL672" s="200"/>
      <c r="BM672" s="56"/>
    </row>
    <row r="673" spans="1:65">
      <c r="A673" s="29"/>
      <c r="B673" s="3" t="s">
        <v>86</v>
      </c>
      <c r="C673" s="28"/>
      <c r="D673" s="13">
        <v>9.0435462490516261E-3</v>
      </c>
      <c r="E673" s="13">
        <v>5.0046345303135668E-2</v>
      </c>
      <c r="F673" s="13">
        <v>1.3819930969898805E-2</v>
      </c>
      <c r="G673" s="13">
        <v>2.8471482584081736E-3</v>
      </c>
      <c r="H673" s="13">
        <v>1.8442540228005021E-2</v>
      </c>
      <c r="I673" s="13">
        <v>0.13539089127941745</v>
      </c>
      <c r="J673" s="13">
        <v>2.8099761669923371E-2</v>
      </c>
      <c r="K673" s="13">
        <v>2.1886671265533852E-2</v>
      </c>
      <c r="L673" s="13" t="s">
        <v>612</v>
      </c>
      <c r="M673" s="13">
        <v>4.1204320639372911E-2</v>
      </c>
      <c r="N673" s="13">
        <v>1.4744944466355091E-2</v>
      </c>
      <c r="O673" s="13">
        <v>5.7784034159812352E-3</v>
      </c>
      <c r="P673" s="149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5"/>
    </row>
    <row r="674" spans="1:65">
      <c r="A674" s="29"/>
      <c r="B674" s="3" t="s">
        <v>260</v>
      </c>
      <c r="C674" s="28"/>
      <c r="D674" s="13">
        <v>2.4047114796968305E-2</v>
      </c>
      <c r="E674" s="13">
        <v>4.4193915040094733E-2</v>
      </c>
      <c r="F674" s="13">
        <v>1.6273008976960268E-2</v>
      </c>
      <c r="G674" s="13">
        <v>2.5249509616273924E-2</v>
      </c>
      <c r="H674" s="13">
        <v>-3.1970817586359224E-2</v>
      </c>
      <c r="I674" s="13">
        <v>-5.1626232457702259E-2</v>
      </c>
      <c r="J674" s="13">
        <v>-8.6300124266392997E-3</v>
      </c>
      <c r="K674" s="13">
        <v>-5.0889154400026837E-2</v>
      </c>
      <c r="L674" s="13" t="s">
        <v>612</v>
      </c>
      <c r="M674" s="13">
        <v>9.4612277982660364E-2</v>
      </c>
      <c r="N674" s="13">
        <v>-1.5509407631609684E-2</v>
      </c>
      <c r="O674" s="13">
        <v>1.2990943931837862E-2</v>
      </c>
      <c r="P674" s="149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55"/>
    </row>
    <row r="675" spans="1:65">
      <c r="A675" s="29"/>
      <c r="B675" s="45" t="s">
        <v>261</v>
      </c>
      <c r="C675" s="46"/>
      <c r="D675" s="44">
        <v>0.52</v>
      </c>
      <c r="E675" s="44">
        <v>0.99</v>
      </c>
      <c r="F675" s="44">
        <v>0.33</v>
      </c>
      <c r="G675" s="44">
        <v>0.54</v>
      </c>
      <c r="H675" s="44">
        <v>0.8</v>
      </c>
      <c r="I675" s="44">
        <v>1.27</v>
      </c>
      <c r="J675" s="44">
        <v>0.25</v>
      </c>
      <c r="K675" s="44">
        <v>1.25</v>
      </c>
      <c r="L675" s="44">
        <v>20.149999999999999</v>
      </c>
      <c r="M675" s="44">
        <v>2.1800000000000002</v>
      </c>
      <c r="N675" s="44">
        <v>0.42</v>
      </c>
      <c r="O675" s="44">
        <v>0.25</v>
      </c>
      <c r="P675" s="149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55"/>
    </row>
    <row r="676" spans="1:65">
      <c r="B676" s="3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BM676" s="55"/>
    </row>
    <row r="677" spans="1:65" ht="15">
      <c r="B677" s="8" t="s">
        <v>475</v>
      </c>
      <c r="BM677" s="27" t="s">
        <v>66</v>
      </c>
    </row>
    <row r="678" spans="1:65" ht="15">
      <c r="A678" s="24" t="s">
        <v>43</v>
      </c>
      <c r="B678" s="18" t="s">
        <v>111</v>
      </c>
      <c r="C678" s="15" t="s">
        <v>112</v>
      </c>
      <c r="D678" s="16" t="s">
        <v>222</v>
      </c>
      <c r="E678" s="17" t="s">
        <v>222</v>
      </c>
      <c r="F678" s="17" t="s">
        <v>222</v>
      </c>
      <c r="G678" s="17" t="s">
        <v>222</v>
      </c>
      <c r="H678" s="17" t="s">
        <v>222</v>
      </c>
      <c r="I678" s="17" t="s">
        <v>222</v>
      </c>
      <c r="J678" s="17" t="s">
        <v>222</v>
      </c>
      <c r="K678" s="17" t="s">
        <v>222</v>
      </c>
      <c r="L678" s="17" t="s">
        <v>222</v>
      </c>
      <c r="M678" s="17" t="s">
        <v>222</v>
      </c>
      <c r="N678" s="17" t="s">
        <v>222</v>
      </c>
      <c r="O678" s="17" t="s">
        <v>222</v>
      </c>
      <c r="P678" s="149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7">
        <v>1</v>
      </c>
    </row>
    <row r="679" spans="1:65">
      <c r="A679" s="29"/>
      <c r="B679" s="19" t="s">
        <v>223</v>
      </c>
      <c r="C679" s="9" t="s">
        <v>223</v>
      </c>
      <c r="D679" s="147" t="s">
        <v>225</v>
      </c>
      <c r="E679" s="148" t="s">
        <v>226</v>
      </c>
      <c r="F679" s="148" t="s">
        <v>227</v>
      </c>
      <c r="G679" s="148" t="s">
        <v>229</v>
      </c>
      <c r="H679" s="148" t="s">
        <v>231</v>
      </c>
      <c r="I679" s="148" t="s">
        <v>233</v>
      </c>
      <c r="J679" s="148" t="s">
        <v>235</v>
      </c>
      <c r="K679" s="148" t="s">
        <v>237</v>
      </c>
      <c r="L679" s="148" t="s">
        <v>240</v>
      </c>
      <c r="M679" s="148" t="s">
        <v>242</v>
      </c>
      <c r="N679" s="148" t="s">
        <v>243</v>
      </c>
      <c r="O679" s="148" t="s">
        <v>244</v>
      </c>
      <c r="P679" s="149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 t="s">
        <v>3</v>
      </c>
    </row>
    <row r="680" spans="1:65">
      <c r="A680" s="29"/>
      <c r="B680" s="19"/>
      <c r="C680" s="9"/>
      <c r="D680" s="10" t="s">
        <v>268</v>
      </c>
      <c r="E680" s="11" t="s">
        <v>102</v>
      </c>
      <c r="F680" s="11" t="s">
        <v>102</v>
      </c>
      <c r="G680" s="11" t="s">
        <v>268</v>
      </c>
      <c r="H680" s="11" t="s">
        <v>102</v>
      </c>
      <c r="I680" s="11" t="s">
        <v>99</v>
      </c>
      <c r="J680" s="11" t="s">
        <v>102</v>
      </c>
      <c r="K680" s="11" t="s">
        <v>102</v>
      </c>
      <c r="L680" s="11" t="s">
        <v>100</v>
      </c>
      <c r="M680" s="11" t="s">
        <v>102</v>
      </c>
      <c r="N680" s="11" t="s">
        <v>102</v>
      </c>
      <c r="O680" s="11" t="s">
        <v>102</v>
      </c>
      <c r="P680" s="149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>
        <v>0</v>
      </c>
    </row>
    <row r="681" spans="1:65">
      <c r="A681" s="29"/>
      <c r="B681" s="19"/>
      <c r="C681" s="9"/>
      <c r="D681" s="25"/>
      <c r="E681" s="25"/>
      <c r="F681" s="25"/>
      <c r="G681" s="25"/>
      <c r="H681" s="25"/>
      <c r="I681" s="25"/>
      <c r="J681" s="25"/>
      <c r="K681" s="25"/>
      <c r="L681" s="25"/>
      <c r="M681" s="25"/>
      <c r="N681" s="25"/>
      <c r="O681" s="25"/>
      <c r="P681" s="149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>
        <v>1</v>
      </c>
    </row>
    <row r="682" spans="1:65">
      <c r="A682" s="29"/>
      <c r="B682" s="18">
        <v>1</v>
      </c>
      <c r="C682" s="14">
        <v>1</v>
      </c>
      <c r="D682" s="217">
        <v>94.8</v>
      </c>
      <c r="E682" s="217">
        <v>101</v>
      </c>
      <c r="F682" s="218">
        <v>71.668125044698101</v>
      </c>
      <c r="G682" s="217">
        <v>82.2</v>
      </c>
      <c r="H682" s="217">
        <v>90.5</v>
      </c>
      <c r="I682" s="217">
        <v>93.1</v>
      </c>
      <c r="J682" s="217">
        <v>86.9</v>
      </c>
      <c r="K682" s="217">
        <v>90.1</v>
      </c>
      <c r="L682" s="217">
        <v>96.028109117227103</v>
      </c>
      <c r="M682" s="217">
        <v>89.622662507702032</v>
      </c>
      <c r="N682" s="217">
        <v>83</v>
      </c>
      <c r="O682" s="217">
        <v>92.4</v>
      </c>
      <c r="P682" s="219"/>
      <c r="Q682" s="220"/>
      <c r="R682" s="220"/>
      <c r="S682" s="220"/>
      <c r="T682" s="220"/>
      <c r="U682" s="220"/>
      <c r="V682" s="220"/>
      <c r="W682" s="220"/>
      <c r="X682" s="220"/>
      <c r="Y682" s="220"/>
      <c r="Z682" s="220"/>
      <c r="AA682" s="220"/>
      <c r="AB682" s="220"/>
      <c r="AC682" s="220"/>
      <c r="AD682" s="220"/>
      <c r="AE682" s="220"/>
      <c r="AF682" s="220"/>
      <c r="AG682" s="220"/>
      <c r="AH682" s="220"/>
      <c r="AI682" s="220"/>
      <c r="AJ682" s="220"/>
      <c r="AK682" s="220"/>
      <c r="AL682" s="220"/>
      <c r="AM682" s="220"/>
      <c r="AN682" s="220"/>
      <c r="AO682" s="220"/>
      <c r="AP682" s="220"/>
      <c r="AQ682" s="220"/>
      <c r="AR682" s="220"/>
      <c r="AS682" s="220"/>
      <c r="AT682" s="220"/>
      <c r="AU682" s="220"/>
      <c r="AV682" s="220"/>
      <c r="AW682" s="220"/>
      <c r="AX682" s="220"/>
      <c r="AY682" s="220"/>
      <c r="AZ682" s="220"/>
      <c r="BA682" s="220"/>
      <c r="BB682" s="220"/>
      <c r="BC682" s="220"/>
      <c r="BD682" s="220"/>
      <c r="BE682" s="220"/>
      <c r="BF682" s="220"/>
      <c r="BG682" s="220"/>
      <c r="BH682" s="220"/>
      <c r="BI682" s="220"/>
      <c r="BJ682" s="220"/>
      <c r="BK682" s="220"/>
      <c r="BL682" s="220"/>
      <c r="BM682" s="221">
        <v>1</v>
      </c>
    </row>
    <row r="683" spans="1:65">
      <c r="A683" s="29"/>
      <c r="B683" s="19">
        <v>1</v>
      </c>
      <c r="C683" s="9">
        <v>2</v>
      </c>
      <c r="D683" s="222">
        <v>94.2</v>
      </c>
      <c r="E683" s="222">
        <v>101</v>
      </c>
      <c r="F683" s="224">
        <v>71.72780417389221</v>
      </c>
      <c r="G683" s="222">
        <v>81.5</v>
      </c>
      <c r="H683" s="223">
        <v>62.8</v>
      </c>
      <c r="I683" s="222">
        <v>91.3</v>
      </c>
      <c r="J683" s="222">
        <v>95</v>
      </c>
      <c r="K683" s="222">
        <v>89.9</v>
      </c>
      <c r="L683" s="222">
        <v>96.211162929930111</v>
      </c>
      <c r="M683" s="222">
        <v>90.318787036591061</v>
      </c>
      <c r="N683" s="222">
        <v>85</v>
      </c>
      <c r="O683" s="222">
        <v>90.1</v>
      </c>
      <c r="P683" s="219"/>
      <c r="Q683" s="220"/>
      <c r="R683" s="220"/>
      <c r="S683" s="220"/>
      <c r="T683" s="220"/>
      <c r="U683" s="220"/>
      <c r="V683" s="220"/>
      <c r="W683" s="220"/>
      <c r="X683" s="220"/>
      <c r="Y683" s="220"/>
      <c r="Z683" s="220"/>
      <c r="AA683" s="220"/>
      <c r="AB683" s="220"/>
      <c r="AC683" s="220"/>
      <c r="AD683" s="220"/>
      <c r="AE683" s="220"/>
      <c r="AF683" s="220"/>
      <c r="AG683" s="220"/>
      <c r="AH683" s="220"/>
      <c r="AI683" s="220"/>
      <c r="AJ683" s="220"/>
      <c r="AK683" s="220"/>
      <c r="AL683" s="220"/>
      <c r="AM683" s="220"/>
      <c r="AN683" s="220"/>
      <c r="AO683" s="220"/>
      <c r="AP683" s="220"/>
      <c r="AQ683" s="220"/>
      <c r="AR683" s="220"/>
      <c r="AS683" s="220"/>
      <c r="AT683" s="220"/>
      <c r="AU683" s="220"/>
      <c r="AV683" s="220"/>
      <c r="AW683" s="220"/>
      <c r="AX683" s="220"/>
      <c r="AY683" s="220"/>
      <c r="AZ683" s="220"/>
      <c r="BA683" s="220"/>
      <c r="BB683" s="220"/>
      <c r="BC683" s="220"/>
      <c r="BD683" s="220"/>
      <c r="BE683" s="220"/>
      <c r="BF683" s="220"/>
      <c r="BG683" s="220"/>
      <c r="BH683" s="220"/>
      <c r="BI683" s="220"/>
      <c r="BJ683" s="220"/>
      <c r="BK683" s="220"/>
      <c r="BL683" s="220"/>
      <c r="BM683" s="221" t="e">
        <v>#N/A</v>
      </c>
    </row>
    <row r="684" spans="1:65">
      <c r="A684" s="29"/>
      <c r="B684" s="19">
        <v>1</v>
      </c>
      <c r="C684" s="9">
        <v>3</v>
      </c>
      <c r="D684" s="222">
        <v>96.4</v>
      </c>
      <c r="E684" s="222">
        <v>103</v>
      </c>
      <c r="F684" s="224">
        <v>70.350259022559797</v>
      </c>
      <c r="G684" s="222">
        <v>84.6</v>
      </c>
      <c r="H684" s="222">
        <v>86.3</v>
      </c>
      <c r="I684" s="222">
        <v>89.7</v>
      </c>
      <c r="J684" s="222">
        <v>91.5</v>
      </c>
      <c r="K684" s="222">
        <v>90.4</v>
      </c>
      <c r="L684" s="222">
        <v>96.283167049718884</v>
      </c>
      <c r="M684" s="222">
        <v>94.865536045308588</v>
      </c>
      <c r="N684" s="222">
        <v>84</v>
      </c>
      <c r="O684" s="222">
        <v>89.5</v>
      </c>
      <c r="P684" s="219"/>
      <c r="Q684" s="220"/>
      <c r="R684" s="220"/>
      <c r="S684" s="220"/>
      <c r="T684" s="220"/>
      <c r="U684" s="220"/>
      <c r="V684" s="220"/>
      <c r="W684" s="220"/>
      <c r="X684" s="220"/>
      <c r="Y684" s="220"/>
      <c r="Z684" s="220"/>
      <c r="AA684" s="220"/>
      <c r="AB684" s="220"/>
      <c r="AC684" s="220"/>
      <c r="AD684" s="220"/>
      <c r="AE684" s="220"/>
      <c r="AF684" s="220"/>
      <c r="AG684" s="220"/>
      <c r="AH684" s="220"/>
      <c r="AI684" s="220"/>
      <c r="AJ684" s="220"/>
      <c r="AK684" s="220"/>
      <c r="AL684" s="220"/>
      <c r="AM684" s="220"/>
      <c r="AN684" s="220"/>
      <c r="AO684" s="220"/>
      <c r="AP684" s="220"/>
      <c r="AQ684" s="220"/>
      <c r="AR684" s="220"/>
      <c r="AS684" s="220"/>
      <c r="AT684" s="220"/>
      <c r="AU684" s="220"/>
      <c r="AV684" s="220"/>
      <c r="AW684" s="220"/>
      <c r="AX684" s="220"/>
      <c r="AY684" s="220"/>
      <c r="AZ684" s="220"/>
      <c r="BA684" s="220"/>
      <c r="BB684" s="220"/>
      <c r="BC684" s="220"/>
      <c r="BD684" s="220"/>
      <c r="BE684" s="220"/>
      <c r="BF684" s="220"/>
      <c r="BG684" s="220"/>
      <c r="BH684" s="220"/>
      <c r="BI684" s="220"/>
      <c r="BJ684" s="220"/>
      <c r="BK684" s="220"/>
      <c r="BL684" s="220"/>
      <c r="BM684" s="221">
        <v>16</v>
      </c>
    </row>
    <row r="685" spans="1:65">
      <c r="A685" s="29"/>
      <c r="B685" s="19">
        <v>1</v>
      </c>
      <c r="C685" s="9">
        <v>4</v>
      </c>
      <c r="D685" s="222">
        <v>94.2</v>
      </c>
      <c r="E685" s="222">
        <v>104</v>
      </c>
      <c r="F685" s="224">
        <v>73.855345133105402</v>
      </c>
      <c r="G685" s="222">
        <v>81.8</v>
      </c>
      <c r="H685" s="222">
        <v>87.7</v>
      </c>
      <c r="I685" s="222">
        <v>97.8</v>
      </c>
      <c r="J685" s="222">
        <v>93.4</v>
      </c>
      <c r="K685" s="222">
        <v>89.3</v>
      </c>
      <c r="L685" s="222">
        <v>93.775767915231924</v>
      </c>
      <c r="M685" s="222">
        <v>95.609709755921983</v>
      </c>
      <c r="N685" s="222">
        <v>84</v>
      </c>
      <c r="O685" s="222">
        <v>91.9</v>
      </c>
      <c r="P685" s="219"/>
      <c r="Q685" s="220"/>
      <c r="R685" s="220"/>
      <c r="S685" s="220"/>
      <c r="T685" s="220"/>
      <c r="U685" s="220"/>
      <c r="V685" s="220"/>
      <c r="W685" s="220"/>
      <c r="X685" s="220"/>
      <c r="Y685" s="220"/>
      <c r="Z685" s="220"/>
      <c r="AA685" s="220"/>
      <c r="AB685" s="220"/>
      <c r="AC685" s="220"/>
      <c r="AD685" s="220"/>
      <c r="AE685" s="220"/>
      <c r="AF685" s="220"/>
      <c r="AG685" s="220"/>
      <c r="AH685" s="220"/>
      <c r="AI685" s="220"/>
      <c r="AJ685" s="220"/>
      <c r="AK685" s="220"/>
      <c r="AL685" s="220"/>
      <c r="AM685" s="220"/>
      <c r="AN685" s="220"/>
      <c r="AO685" s="220"/>
      <c r="AP685" s="220"/>
      <c r="AQ685" s="220"/>
      <c r="AR685" s="220"/>
      <c r="AS685" s="220"/>
      <c r="AT685" s="220"/>
      <c r="AU685" s="220"/>
      <c r="AV685" s="220"/>
      <c r="AW685" s="220"/>
      <c r="AX685" s="220"/>
      <c r="AY685" s="220"/>
      <c r="AZ685" s="220"/>
      <c r="BA685" s="220"/>
      <c r="BB685" s="220"/>
      <c r="BC685" s="220"/>
      <c r="BD685" s="220"/>
      <c r="BE685" s="220"/>
      <c r="BF685" s="220"/>
      <c r="BG685" s="220"/>
      <c r="BH685" s="220"/>
      <c r="BI685" s="220"/>
      <c r="BJ685" s="220"/>
      <c r="BK685" s="220"/>
      <c r="BL685" s="220"/>
      <c r="BM685" s="221">
        <v>91.388704195035075</v>
      </c>
    </row>
    <row r="686" spans="1:65">
      <c r="A686" s="29"/>
      <c r="B686" s="19">
        <v>1</v>
      </c>
      <c r="C686" s="9">
        <v>5</v>
      </c>
      <c r="D686" s="222">
        <v>94.8</v>
      </c>
      <c r="E686" s="222">
        <v>102</v>
      </c>
      <c r="F686" s="224">
        <v>72.203979878056302</v>
      </c>
      <c r="G686" s="222">
        <v>82.4</v>
      </c>
      <c r="H686" s="222">
        <v>86.9</v>
      </c>
      <c r="I686" s="222">
        <v>93.8</v>
      </c>
      <c r="J686" s="222">
        <v>92</v>
      </c>
      <c r="K686" s="222">
        <v>89.5</v>
      </c>
      <c r="L686" s="222">
        <v>93.965979600124882</v>
      </c>
      <c r="M686" s="222">
        <v>92.004429637348565</v>
      </c>
      <c r="N686" s="222">
        <v>86</v>
      </c>
      <c r="O686" s="222">
        <v>90.6</v>
      </c>
      <c r="P686" s="219"/>
      <c r="Q686" s="220"/>
      <c r="R686" s="220"/>
      <c r="S686" s="220"/>
      <c r="T686" s="220"/>
      <c r="U686" s="220"/>
      <c r="V686" s="220"/>
      <c r="W686" s="220"/>
      <c r="X686" s="220"/>
      <c r="Y686" s="220"/>
      <c r="Z686" s="220"/>
      <c r="AA686" s="220"/>
      <c r="AB686" s="220"/>
      <c r="AC686" s="220"/>
      <c r="AD686" s="220"/>
      <c r="AE686" s="220"/>
      <c r="AF686" s="220"/>
      <c r="AG686" s="220"/>
      <c r="AH686" s="220"/>
      <c r="AI686" s="220"/>
      <c r="AJ686" s="220"/>
      <c r="AK686" s="220"/>
      <c r="AL686" s="220"/>
      <c r="AM686" s="220"/>
      <c r="AN686" s="220"/>
      <c r="AO686" s="220"/>
      <c r="AP686" s="220"/>
      <c r="AQ686" s="220"/>
      <c r="AR686" s="220"/>
      <c r="AS686" s="220"/>
      <c r="AT686" s="220"/>
      <c r="AU686" s="220"/>
      <c r="AV686" s="220"/>
      <c r="AW686" s="220"/>
      <c r="AX686" s="220"/>
      <c r="AY686" s="220"/>
      <c r="AZ686" s="220"/>
      <c r="BA686" s="220"/>
      <c r="BB686" s="220"/>
      <c r="BC686" s="220"/>
      <c r="BD686" s="220"/>
      <c r="BE686" s="220"/>
      <c r="BF686" s="220"/>
      <c r="BG686" s="220"/>
      <c r="BH686" s="220"/>
      <c r="BI686" s="220"/>
      <c r="BJ686" s="220"/>
      <c r="BK686" s="220"/>
      <c r="BL686" s="220"/>
      <c r="BM686" s="221">
        <v>48</v>
      </c>
    </row>
    <row r="687" spans="1:65">
      <c r="A687" s="29"/>
      <c r="B687" s="19">
        <v>1</v>
      </c>
      <c r="C687" s="9">
        <v>6</v>
      </c>
      <c r="D687" s="222">
        <v>96.1</v>
      </c>
      <c r="E687" s="222">
        <v>107</v>
      </c>
      <c r="F687" s="224">
        <v>70.413782753286398</v>
      </c>
      <c r="G687" s="222">
        <v>84.2</v>
      </c>
      <c r="H687" s="222">
        <v>89.9</v>
      </c>
      <c r="I687" s="222">
        <v>91.5</v>
      </c>
      <c r="J687" s="222">
        <v>89.7</v>
      </c>
      <c r="K687" s="222">
        <v>90.8</v>
      </c>
      <c r="L687" s="222">
        <v>94.598611212945201</v>
      </c>
      <c r="M687" s="222">
        <v>87.510554064265449</v>
      </c>
      <c r="N687" s="222">
        <v>82</v>
      </c>
      <c r="O687" s="222">
        <v>91.9</v>
      </c>
      <c r="P687" s="219"/>
      <c r="Q687" s="220"/>
      <c r="R687" s="220"/>
      <c r="S687" s="220"/>
      <c r="T687" s="220"/>
      <c r="U687" s="220"/>
      <c r="V687" s="220"/>
      <c r="W687" s="220"/>
      <c r="X687" s="220"/>
      <c r="Y687" s="220"/>
      <c r="Z687" s="220"/>
      <c r="AA687" s="220"/>
      <c r="AB687" s="220"/>
      <c r="AC687" s="220"/>
      <c r="AD687" s="220"/>
      <c r="AE687" s="220"/>
      <c r="AF687" s="220"/>
      <c r="AG687" s="220"/>
      <c r="AH687" s="220"/>
      <c r="AI687" s="220"/>
      <c r="AJ687" s="220"/>
      <c r="AK687" s="220"/>
      <c r="AL687" s="220"/>
      <c r="AM687" s="220"/>
      <c r="AN687" s="220"/>
      <c r="AO687" s="220"/>
      <c r="AP687" s="220"/>
      <c r="AQ687" s="220"/>
      <c r="AR687" s="220"/>
      <c r="AS687" s="220"/>
      <c r="AT687" s="220"/>
      <c r="AU687" s="220"/>
      <c r="AV687" s="220"/>
      <c r="AW687" s="220"/>
      <c r="AX687" s="220"/>
      <c r="AY687" s="220"/>
      <c r="AZ687" s="220"/>
      <c r="BA687" s="220"/>
      <c r="BB687" s="220"/>
      <c r="BC687" s="220"/>
      <c r="BD687" s="220"/>
      <c r="BE687" s="220"/>
      <c r="BF687" s="220"/>
      <c r="BG687" s="220"/>
      <c r="BH687" s="220"/>
      <c r="BI687" s="220"/>
      <c r="BJ687" s="220"/>
      <c r="BK687" s="220"/>
      <c r="BL687" s="220"/>
      <c r="BM687" s="225"/>
    </row>
    <row r="688" spans="1:65">
      <c r="A688" s="29"/>
      <c r="B688" s="20" t="s">
        <v>257</v>
      </c>
      <c r="C688" s="12"/>
      <c r="D688" s="226">
        <v>95.083333333333329</v>
      </c>
      <c r="E688" s="226">
        <v>103</v>
      </c>
      <c r="F688" s="226">
        <v>71.70321600093304</v>
      </c>
      <c r="G688" s="226">
        <v>82.783333333333331</v>
      </c>
      <c r="H688" s="226">
        <v>84.016666666666666</v>
      </c>
      <c r="I688" s="226">
        <v>92.866666666666674</v>
      </c>
      <c r="J688" s="226">
        <v>91.416666666666671</v>
      </c>
      <c r="K688" s="226">
        <v>90</v>
      </c>
      <c r="L688" s="226">
        <v>95.143799637529696</v>
      </c>
      <c r="M688" s="226">
        <v>91.655279841189611</v>
      </c>
      <c r="N688" s="226">
        <v>84</v>
      </c>
      <c r="O688" s="226">
        <v>91.066666666666663</v>
      </c>
      <c r="P688" s="219"/>
      <c r="Q688" s="220"/>
      <c r="R688" s="220"/>
      <c r="S688" s="220"/>
      <c r="T688" s="220"/>
      <c r="U688" s="220"/>
      <c r="V688" s="220"/>
      <c r="W688" s="220"/>
      <c r="X688" s="220"/>
      <c r="Y688" s="220"/>
      <c r="Z688" s="220"/>
      <c r="AA688" s="220"/>
      <c r="AB688" s="220"/>
      <c r="AC688" s="220"/>
      <c r="AD688" s="220"/>
      <c r="AE688" s="220"/>
      <c r="AF688" s="220"/>
      <c r="AG688" s="220"/>
      <c r="AH688" s="220"/>
      <c r="AI688" s="220"/>
      <c r="AJ688" s="220"/>
      <c r="AK688" s="220"/>
      <c r="AL688" s="220"/>
      <c r="AM688" s="220"/>
      <c r="AN688" s="220"/>
      <c r="AO688" s="220"/>
      <c r="AP688" s="220"/>
      <c r="AQ688" s="220"/>
      <c r="AR688" s="220"/>
      <c r="AS688" s="220"/>
      <c r="AT688" s="220"/>
      <c r="AU688" s="220"/>
      <c r="AV688" s="220"/>
      <c r="AW688" s="220"/>
      <c r="AX688" s="220"/>
      <c r="AY688" s="220"/>
      <c r="AZ688" s="220"/>
      <c r="BA688" s="220"/>
      <c r="BB688" s="220"/>
      <c r="BC688" s="220"/>
      <c r="BD688" s="220"/>
      <c r="BE688" s="220"/>
      <c r="BF688" s="220"/>
      <c r="BG688" s="220"/>
      <c r="BH688" s="220"/>
      <c r="BI688" s="220"/>
      <c r="BJ688" s="220"/>
      <c r="BK688" s="220"/>
      <c r="BL688" s="220"/>
      <c r="BM688" s="225"/>
    </row>
    <row r="689" spans="1:65">
      <c r="A689" s="29"/>
      <c r="B689" s="3" t="s">
        <v>258</v>
      </c>
      <c r="C689" s="28"/>
      <c r="D689" s="222">
        <v>94.8</v>
      </c>
      <c r="E689" s="222">
        <v>102.5</v>
      </c>
      <c r="F689" s="222">
        <v>71.697964609295155</v>
      </c>
      <c r="G689" s="222">
        <v>82.300000000000011</v>
      </c>
      <c r="H689" s="222">
        <v>87.300000000000011</v>
      </c>
      <c r="I689" s="222">
        <v>92.3</v>
      </c>
      <c r="J689" s="222">
        <v>91.75</v>
      </c>
      <c r="K689" s="222">
        <v>90</v>
      </c>
      <c r="L689" s="222">
        <v>95.313360165086152</v>
      </c>
      <c r="M689" s="222">
        <v>91.161608336969806</v>
      </c>
      <c r="N689" s="222">
        <v>84</v>
      </c>
      <c r="O689" s="222">
        <v>91.25</v>
      </c>
      <c r="P689" s="219"/>
      <c r="Q689" s="220"/>
      <c r="R689" s="220"/>
      <c r="S689" s="220"/>
      <c r="T689" s="220"/>
      <c r="U689" s="220"/>
      <c r="V689" s="220"/>
      <c r="W689" s="220"/>
      <c r="X689" s="220"/>
      <c r="Y689" s="220"/>
      <c r="Z689" s="220"/>
      <c r="AA689" s="220"/>
      <c r="AB689" s="220"/>
      <c r="AC689" s="220"/>
      <c r="AD689" s="220"/>
      <c r="AE689" s="220"/>
      <c r="AF689" s="220"/>
      <c r="AG689" s="220"/>
      <c r="AH689" s="220"/>
      <c r="AI689" s="220"/>
      <c r="AJ689" s="220"/>
      <c r="AK689" s="220"/>
      <c r="AL689" s="220"/>
      <c r="AM689" s="220"/>
      <c r="AN689" s="220"/>
      <c r="AO689" s="220"/>
      <c r="AP689" s="220"/>
      <c r="AQ689" s="220"/>
      <c r="AR689" s="220"/>
      <c r="AS689" s="220"/>
      <c r="AT689" s="220"/>
      <c r="AU689" s="220"/>
      <c r="AV689" s="220"/>
      <c r="AW689" s="220"/>
      <c r="AX689" s="220"/>
      <c r="AY689" s="220"/>
      <c r="AZ689" s="220"/>
      <c r="BA689" s="220"/>
      <c r="BB689" s="220"/>
      <c r="BC689" s="220"/>
      <c r="BD689" s="220"/>
      <c r="BE689" s="220"/>
      <c r="BF689" s="220"/>
      <c r="BG689" s="220"/>
      <c r="BH689" s="220"/>
      <c r="BI689" s="220"/>
      <c r="BJ689" s="220"/>
      <c r="BK689" s="220"/>
      <c r="BL689" s="220"/>
      <c r="BM689" s="225"/>
    </row>
    <row r="690" spans="1:65">
      <c r="A690" s="29"/>
      <c r="B690" s="3" t="s">
        <v>259</v>
      </c>
      <c r="C690" s="28"/>
      <c r="D690" s="213">
        <v>0.94745272529380897</v>
      </c>
      <c r="E690" s="213">
        <v>2.2803508501982761</v>
      </c>
      <c r="F690" s="213">
        <v>1.2944026345075832</v>
      </c>
      <c r="G690" s="213">
        <v>1.2967909109284594</v>
      </c>
      <c r="H690" s="213">
        <v>10.525096990843636</v>
      </c>
      <c r="I690" s="213">
        <v>2.8147231953900289</v>
      </c>
      <c r="J690" s="213">
        <v>2.8449370233217217</v>
      </c>
      <c r="K690" s="213">
        <v>0.55856960175075798</v>
      </c>
      <c r="L690" s="213">
        <v>1.1640813550462399</v>
      </c>
      <c r="M690" s="213">
        <v>3.135655096907501</v>
      </c>
      <c r="N690" s="213">
        <v>1.4142135623730951</v>
      </c>
      <c r="O690" s="213">
        <v>1.1639014849490814</v>
      </c>
      <c r="P690" s="209"/>
      <c r="Q690" s="210"/>
      <c r="R690" s="210"/>
      <c r="S690" s="210"/>
      <c r="T690" s="210"/>
      <c r="U690" s="210"/>
      <c r="V690" s="210"/>
      <c r="W690" s="210"/>
      <c r="X690" s="210"/>
      <c r="Y690" s="210"/>
      <c r="Z690" s="210"/>
      <c r="AA690" s="210"/>
      <c r="AB690" s="210"/>
      <c r="AC690" s="210"/>
      <c r="AD690" s="210"/>
      <c r="AE690" s="210"/>
      <c r="AF690" s="210"/>
      <c r="AG690" s="210"/>
      <c r="AH690" s="210"/>
      <c r="AI690" s="210"/>
      <c r="AJ690" s="210"/>
      <c r="AK690" s="210"/>
      <c r="AL690" s="210"/>
      <c r="AM690" s="210"/>
      <c r="AN690" s="210"/>
      <c r="AO690" s="210"/>
      <c r="AP690" s="210"/>
      <c r="AQ690" s="210"/>
      <c r="AR690" s="210"/>
      <c r="AS690" s="210"/>
      <c r="AT690" s="210"/>
      <c r="AU690" s="210"/>
      <c r="AV690" s="210"/>
      <c r="AW690" s="210"/>
      <c r="AX690" s="210"/>
      <c r="AY690" s="210"/>
      <c r="AZ690" s="210"/>
      <c r="BA690" s="210"/>
      <c r="BB690" s="210"/>
      <c r="BC690" s="210"/>
      <c r="BD690" s="210"/>
      <c r="BE690" s="210"/>
      <c r="BF690" s="210"/>
      <c r="BG690" s="210"/>
      <c r="BH690" s="210"/>
      <c r="BI690" s="210"/>
      <c r="BJ690" s="210"/>
      <c r="BK690" s="210"/>
      <c r="BL690" s="210"/>
      <c r="BM690" s="214"/>
    </row>
    <row r="691" spans="1:65">
      <c r="A691" s="29"/>
      <c r="B691" s="3" t="s">
        <v>86</v>
      </c>
      <c r="C691" s="28"/>
      <c r="D691" s="13">
        <v>9.964445840075116E-3</v>
      </c>
      <c r="E691" s="13">
        <v>2.2139328642701711E-2</v>
      </c>
      <c r="F691" s="13">
        <v>1.805222564202336E-2</v>
      </c>
      <c r="G691" s="13">
        <v>1.5664879133422099E-2</v>
      </c>
      <c r="H691" s="13">
        <v>0.12527391776445509</v>
      </c>
      <c r="I691" s="13">
        <v>3.0309294997021126E-2</v>
      </c>
      <c r="J691" s="13">
        <v>3.1120550847639615E-2</v>
      </c>
      <c r="K691" s="13">
        <v>6.2063289083417556E-3</v>
      </c>
      <c r="L691" s="13">
        <v>1.2234968116483181E-2</v>
      </c>
      <c r="M691" s="13">
        <v>3.4211396248428089E-2</v>
      </c>
      <c r="N691" s="13">
        <v>1.6835875742536848E-2</v>
      </c>
      <c r="O691" s="13">
        <v>1.278076301188596E-2</v>
      </c>
      <c r="P691" s="149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5"/>
    </row>
    <row r="692" spans="1:65">
      <c r="A692" s="29"/>
      <c r="B692" s="3" t="s">
        <v>260</v>
      </c>
      <c r="C692" s="28"/>
      <c r="D692" s="13">
        <v>4.0427634583957373E-2</v>
      </c>
      <c r="E692" s="13">
        <v>0.12705394947043946</v>
      </c>
      <c r="F692" s="13">
        <v>-0.2154039535574408</v>
      </c>
      <c r="G692" s="13">
        <v>-9.4162303071250397E-2</v>
      </c>
      <c r="H692" s="13">
        <v>-8.0666835067882636E-2</v>
      </c>
      <c r="I692" s="13">
        <v>1.6172266415742653E-2</v>
      </c>
      <c r="J692" s="13">
        <v>3.059729523238186E-4</v>
      </c>
      <c r="K692" s="13">
        <v>-1.5195578132625731E-2</v>
      </c>
      <c r="L692" s="13">
        <v>4.1089273292252537E-2</v>
      </c>
      <c r="M692" s="13">
        <v>2.9169430566127197E-3</v>
      </c>
      <c r="N692" s="13">
        <v>-8.0849206257117334E-2</v>
      </c>
      <c r="O692" s="13">
        <v>-3.5238220216050609E-3</v>
      </c>
      <c r="P692" s="149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5"/>
    </row>
    <row r="693" spans="1:65">
      <c r="A693" s="29"/>
      <c r="B693" s="45" t="s">
        <v>261</v>
      </c>
      <c r="C693" s="46"/>
      <c r="D693" s="44">
        <v>0.67</v>
      </c>
      <c r="E693" s="44">
        <v>2.0499999999999998</v>
      </c>
      <c r="F693" s="44">
        <v>3.4</v>
      </c>
      <c r="G693" s="44">
        <v>1.47</v>
      </c>
      <c r="H693" s="44">
        <v>1.26</v>
      </c>
      <c r="I693" s="44">
        <v>0.28000000000000003</v>
      </c>
      <c r="J693" s="44">
        <v>0.03</v>
      </c>
      <c r="K693" s="44">
        <v>0.22</v>
      </c>
      <c r="L693" s="44">
        <v>0.68</v>
      </c>
      <c r="M693" s="44">
        <v>7.0000000000000007E-2</v>
      </c>
      <c r="N693" s="44">
        <v>1.26</v>
      </c>
      <c r="O693" s="44">
        <v>0.03</v>
      </c>
      <c r="P693" s="149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5"/>
    </row>
    <row r="694" spans="1:65">
      <c r="B694" s="3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BM694" s="55"/>
    </row>
    <row r="695" spans="1:65" ht="15">
      <c r="B695" s="8" t="s">
        <v>476</v>
      </c>
      <c r="BM695" s="27" t="s">
        <v>267</v>
      </c>
    </row>
    <row r="696" spans="1:65" ht="15">
      <c r="A696" s="24" t="s">
        <v>59</v>
      </c>
      <c r="B696" s="18" t="s">
        <v>111</v>
      </c>
      <c r="C696" s="15" t="s">
        <v>112</v>
      </c>
      <c r="D696" s="16" t="s">
        <v>222</v>
      </c>
      <c r="E696" s="17" t="s">
        <v>222</v>
      </c>
      <c r="F696" s="17" t="s">
        <v>222</v>
      </c>
      <c r="G696" s="17" t="s">
        <v>222</v>
      </c>
      <c r="H696" s="17" t="s">
        <v>222</v>
      </c>
      <c r="I696" s="17" t="s">
        <v>222</v>
      </c>
      <c r="J696" s="149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7">
        <v>1</v>
      </c>
    </row>
    <row r="697" spans="1:65">
      <c r="A697" s="29"/>
      <c r="B697" s="19" t="s">
        <v>223</v>
      </c>
      <c r="C697" s="9" t="s">
        <v>223</v>
      </c>
      <c r="D697" s="147" t="s">
        <v>225</v>
      </c>
      <c r="E697" s="148" t="s">
        <v>226</v>
      </c>
      <c r="F697" s="148" t="s">
        <v>231</v>
      </c>
      <c r="G697" s="148" t="s">
        <v>235</v>
      </c>
      <c r="H697" s="148" t="s">
        <v>237</v>
      </c>
      <c r="I697" s="148" t="s">
        <v>242</v>
      </c>
      <c r="J697" s="149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7" t="s">
        <v>3</v>
      </c>
    </row>
    <row r="698" spans="1:65">
      <c r="A698" s="29"/>
      <c r="B698" s="19"/>
      <c r="C698" s="9"/>
      <c r="D698" s="10" t="s">
        <v>268</v>
      </c>
      <c r="E698" s="11" t="s">
        <v>102</v>
      </c>
      <c r="F698" s="11" t="s">
        <v>102</v>
      </c>
      <c r="G698" s="11" t="s">
        <v>102</v>
      </c>
      <c r="H698" s="11" t="s">
        <v>102</v>
      </c>
      <c r="I698" s="11" t="s">
        <v>102</v>
      </c>
      <c r="J698" s="149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7">
        <v>2</v>
      </c>
    </row>
    <row r="699" spans="1:65">
      <c r="A699" s="29"/>
      <c r="B699" s="19"/>
      <c r="C699" s="9"/>
      <c r="D699" s="25"/>
      <c r="E699" s="25"/>
      <c r="F699" s="25"/>
      <c r="G699" s="25"/>
      <c r="H699" s="25"/>
      <c r="I699" s="25"/>
      <c r="J699" s="149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7">
        <v>2</v>
      </c>
    </row>
    <row r="700" spans="1:65">
      <c r="A700" s="29"/>
      <c r="B700" s="18">
        <v>1</v>
      </c>
      <c r="C700" s="14">
        <v>1</v>
      </c>
      <c r="D700" s="143" t="s">
        <v>108</v>
      </c>
      <c r="E700" s="143" t="s">
        <v>105</v>
      </c>
      <c r="F700" s="143" t="s">
        <v>108</v>
      </c>
      <c r="G700" s="143" t="s">
        <v>109</v>
      </c>
      <c r="H700" s="143" t="s">
        <v>108</v>
      </c>
      <c r="I700" s="143" t="s">
        <v>108</v>
      </c>
      <c r="J700" s="149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7">
        <v>1</v>
      </c>
    </row>
    <row r="701" spans="1:65">
      <c r="A701" s="29"/>
      <c r="B701" s="19">
        <v>1</v>
      </c>
      <c r="C701" s="9">
        <v>2</v>
      </c>
      <c r="D701" s="144" t="s">
        <v>108</v>
      </c>
      <c r="E701" s="144" t="s">
        <v>105</v>
      </c>
      <c r="F701" s="144" t="s">
        <v>108</v>
      </c>
      <c r="G701" s="144" t="s">
        <v>109</v>
      </c>
      <c r="H701" s="144" t="s">
        <v>108</v>
      </c>
      <c r="I701" s="144" t="s">
        <v>108</v>
      </c>
      <c r="J701" s="149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7">
        <v>3</v>
      </c>
    </row>
    <row r="702" spans="1:65">
      <c r="A702" s="29"/>
      <c r="B702" s="19">
        <v>1</v>
      </c>
      <c r="C702" s="9">
        <v>3</v>
      </c>
      <c r="D702" s="144" t="s">
        <v>108</v>
      </c>
      <c r="E702" s="144" t="s">
        <v>105</v>
      </c>
      <c r="F702" s="144" t="s">
        <v>108</v>
      </c>
      <c r="G702" s="144" t="s">
        <v>109</v>
      </c>
      <c r="H702" s="144" t="s">
        <v>108</v>
      </c>
      <c r="I702" s="144" t="s">
        <v>108</v>
      </c>
      <c r="J702" s="149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7">
        <v>16</v>
      </c>
    </row>
    <row r="703" spans="1:65">
      <c r="A703" s="29"/>
      <c r="B703" s="19">
        <v>1</v>
      </c>
      <c r="C703" s="9">
        <v>4</v>
      </c>
      <c r="D703" s="144" t="s">
        <v>108</v>
      </c>
      <c r="E703" s="144" t="s">
        <v>105</v>
      </c>
      <c r="F703" s="144" t="s">
        <v>108</v>
      </c>
      <c r="G703" s="144" t="s">
        <v>109</v>
      </c>
      <c r="H703" s="144" t="s">
        <v>108</v>
      </c>
      <c r="I703" s="144" t="s">
        <v>108</v>
      </c>
      <c r="J703" s="149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7" t="s">
        <v>108</v>
      </c>
    </row>
    <row r="704" spans="1:65">
      <c r="A704" s="29"/>
      <c r="B704" s="19">
        <v>1</v>
      </c>
      <c r="C704" s="9">
        <v>5</v>
      </c>
      <c r="D704" s="144" t="s">
        <v>108</v>
      </c>
      <c r="E704" s="144" t="s">
        <v>105</v>
      </c>
      <c r="F704" s="144" t="s">
        <v>108</v>
      </c>
      <c r="G704" s="144" t="s">
        <v>109</v>
      </c>
      <c r="H704" s="144" t="s">
        <v>108</v>
      </c>
      <c r="I704" s="144" t="s">
        <v>108</v>
      </c>
      <c r="J704" s="149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7">
        <v>9</v>
      </c>
    </row>
    <row r="705" spans="1:65">
      <c r="A705" s="29"/>
      <c r="B705" s="19">
        <v>1</v>
      </c>
      <c r="C705" s="9">
        <v>6</v>
      </c>
      <c r="D705" s="144" t="s">
        <v>108</v>
      </c>
      <c r="E705" s="144" t="s">
        <v>105</v>
      </c>
      <c r="F705" s="144" t="s">
        <v>108</v>
      </c>
      <c r="G705" s="144" t="s">
        <v>109</v>
      </c>
      <c r="H705" s="144" t="s">
        <v>108</v>
      </c>
      <c r="I705" s="144" t="s">
        <v>108</v>
      </c>
      <c r="J705" s="149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5"/>
    </row>
    <row r="706" spans="1:65">
      <c r="A706" s="29"/>
      <c r="B706" s="20" t="s">
        <v>257</v>
      </c>
      <c r="C706" s="12"/>
      <c r="D706" s="22" t="s">
        <v>612</v>
      </c>
      <c r="E706" s="22" t="s">
        <v>612</v>
      </c>
      <c r="F706" s="22" t="s">
        <v>612</v>
      </c>
      <c r="G706" s="22" t="s">
        <v>612</v>
      </c>
      <c r="H706" s="22" t="s">
        <v>612</v>
      </c>
      <c r="I706" s="22" t="s">
        <v>612</v>
      </c>
      <c r="J706" s="149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5"/>
    </row>
    <row r="707" spans="1:65">
      <c r="A707" s="29"/>
      <c r="B707" s="3" t="s">
        <v>258</v>
      </c>
      <c r="C707" s="28"/>
      <c r="D707" s="11" t="s">
        <v>612</v>
      </c>
      <c r="E707" s="11" t="s">
        <v>612</v>
      </c>
      <c r="F707" s="11" t="s">
        <v>612</v>
      </c>
      <c r="G707" s="11" t="s">
        <v>612</v>
      </c>
      <c r="H707" s="11" t="s">
        <v>612</v>
      </c>
      <c r="I707" s="11" t="s">
        <v>612</v>
      </c>
      <c r="J707" s="149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5"/>
    </row>
    <row r="708" spans="1:65">
      <c r="A708" s="29"/>
      <c r="B708" s="3" t="s">
        <v>259</v>
      </c>
      <c r="C708" s="28"/>
      <c r="D708" s="23" t="s">
        <v>612</v>
      </c>
      <c r="E708" s="23" t="s">
        <v>612</v>
      </c>
      <c r="F708" s="23" t="s">
        <v>612</v>
      </c>
      <c r="G708" s="23" t="s">
        <v>612</v>
      </c>
      <c r="H708" s="23" t="s">
        <v>612</v>
      </c>
      <c r="I708" s="23" t="s">
        <v>612</v>
      </c>
      <c r="J708" s="149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5"/>
    </row>
    <row r="709" spans="1:65">
      <c r="A709" s="29"/>
      <c r="B709" s="3" t="s">
        <v>86</v>
      </c>
      <c r="C709" s="28"/>
      <c r="D709" s="13" t="s">
        <v>612</v>
      </c>
      <c r="E709" s="13" t="s">
        <v>612</v>
      </c>
      <c r="F709" s="13" t="s">
        <v>612</v>
      </c>
      <c r="G709" s="13" t="s">
        <v>612</v>
      </c>
      <c r="H709" s="13" t="s">
        <v>612</v>
      </c>
      <c r="I709" s="13" t="s">
        <v>612</v>
      </c>
      <c r="J709" s="149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5"/>
    </row>
    <row r="710" spans="1:65">
      <c r="A710" s="29"/>
      <c r="B710" s="3" t="s">
        <v>260</v>
      </c>
      <c r="C710" s="28"/>
      <c r="D710" s="13" t="s">
        <v>612</v>
      </c>
      <c r="E710" s="13" t="s">
        <v>612</v>
      </c>
      <c r="F710" s="13" t="s">
        <v>612</v>
      </c>
      <c r="G710" s="13" t="s">
        <v>612</v>
      </c>
      <c r="H710" s="13" t="s">
        <v>612</v>
      </c>
      <c r="I710" s="13" t="s">
        <v>612</v>
      </c>
      <c r="J710" s="149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5"/>
    </row>
    <row r="711" spans="1:65">
      <c r="A711" s="29"/>
      <c r="B711" s="45" t="s">
        <v>261</v>
      </c>
      <c r="C711" s="46"/>
      <c r="D711" s="44" t="s">
        <v>262</v>
      </c>
      <c r="E711" s="44" t="s">
        <v>262</v>
      </c>
      <c r="F711" s="44" t="s">
        <v>262</v>
      </c>
      <c r="G711" s="44" t="s">
        <v>262</v>
      </c>
      <c r="H711" s="44" t="s">
        <v>262</v>
      </c>
      <c r="I711" s="44" t="s">
        <v>262</v>
      </c>
      <c r="J711" s="149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5"/>
    </row>
    <row r="712" spans="1:65">
      <c r="B712" s="30"/>
      <c r="C712" s="20"/>
      <c r="D712" s="20"/>
      <c r="E712" s="20"/>
      <c r="F712" s="20"/>
      <c r="G712" s="20"/>
      <c r="H712" s="20"/>
      <c r="I712" s="20"/>
      <c r="BM712" s="55"/>
    </row>
    <row r="713" spans="1:65" ht="15">
      <c r="B713" s="8" t="s">
        <v>437</v>
      </c>
      <c r="BM713" s="27" t="s">
        <v>66</v>
      </c>
    </row>
    <row r="714" spans="1:65" ht="15">
      <c r="A714" s="24" t="s">
        <v>60</v>
      </c>
      <c r="B714" s="18" t="s">
        <v>111</v>
      </c>
      <c r="C714" s="15" t="s">
        <v>112</v>
      </c>
      <c r="D714" s="16" t="s">
        <v>222</v>
      </c>
      <c r="E714" s="17" t="s">
        <v>222</v>
      </c>
      <c r="F714" s="17" t="s">
        <v>222</v>
      </c>
      <c r="G714" s="17" t="s">
        <v>222</v>
      </c>
      <c r="H714" s="17" t="s">
        <v>222</v>
      </c>
      <c r="I714" s="17" t="s">
        <v>222</v>
      </c>
      <c r="J714" s="17" t="s">
        <v>222</v>
      </c>
      <c r="K714" s="17" t="s">
        <v>222</v>
      </c>
      <c r="L714" s="17" t="s">
        <v>222</v>
      </c>
      <c r="M714" s="17" t="s">
        <v>222</v>
      </c>
      <c r="N714" s="17" t="s">
        <v>222</v>
      </c>
      <c r="O714" s="17" t="s">
        <v>222</v>
      </c>
      <c r="P714" s="17" t="s">
        <v>222</v>
      </c>
      <c r="Q714" s="149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7">
        <v>1</v>
      </c>
    </row>
    <row r="715" spans="1:65">
      <c r="A715" s="29"/>
      <c r="B715" s="19" t="s">
        <v>223</v>
      </c>
      <c r="C715" s="9" t="s">
        <v>223</v>
      </c>
      <c r="D715" s="147" t="s">
        <v>225</v>
      </c>
      <c r="E715" s="148" t="s">
        <v>226</v>
      </c>
      <c r="F715" s="148" t="s">
        <v>227</v>
      </c>
      <c r="G715" s="148" t="s">
        <v>228</v>
      </c>
      <c r="H715" s="148" t="s">
        <v>229</v>
      </c>
      <c r="I715" s="148" t="s">
        <v>231</v>
      </c>
      <c r="J715" s="148" t="s">
        <v>234</v>
      </c>
      <c r="K715" s="148" t="s">
        <v>235</v>
      </c>
      <c r="L715" s="148" t="s">
        <v>236</v>
      </c>
      <c r="M715" s="148" t="s">
        <v>263</v>
      </c>
      <c r="N715" s="148" t="s">
        <v>237</v>
      </c>
      <c r="O715" s="148" t="s">
        <v>238</v>
      </c>
      <c r="P715" s="148" t="s">
        <v>242</v>
      </c>
      <c r="Q715" s="149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7" t="s">
        <v>1</v>
      </c>
    </row>
    <row r="716" spans="1:65">
      <c r="A716" s="29"/>
      <c r="B716" s="19"/>
      <c r="C716" s="9"/>
      <c r="D716" s="10" t="s">
        <v>268</v>
      </c>
      <c r="E716" s="11" t="s">
        <v>103</v>
      </c>
      <c r="F716" s="11" t="s">
        <v>103</v>
      </c>
      <c r="G716" s="11" t="s">
        <v>103</v>
      </c>
      <c r="H716" s="11" t="s">
        <v>268</v>
      </c>
      <c r="I716" s="11" t="s">
        <v>103</v>
      </c>
      <c r="J716" s="11" t="s">
        <v>103</v>
      </c>
      <c r="K716" s="11" t="s">
        <v>103</v>
      </c>
      <c r="L716" s="11" t="s">
        <v>103</v>
      </c>
      <c r="M716" s="11" t="s">
        <v>103</v>
      </c>
      <c r="N716" s="11" t="s">
        <v>103</v>
      </c>
      <c r="O716" s="11" t="s">
        <v>103</v>
      </c>
      <c r="P716" s="11" t="s">
        <v>103</v>
      </c>
      <c r="Q716" s="149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7">
        <v>2</v>
      </c>
    </row>
    <row r="717" spans="1:65">
      <c r="A717" s="29"/>
      <c r="B717" s="19"/>
      <c r="C717" s="9"/>
      <c r="D717" s="25"/>
      <c r="E717" s="25"/>
      <c r="F717" s="25"/>
      <c r="G717" s="25"/>
      <c r="H717" s="25"/>
      <c r="I717" s="25"/>
      <c r="J717" s="25"/>
      <c r="K717" s="25"/>
      <c r="L717" s="25"/>
      <c r="M717" s="25"/>
      <c r="N717" s="25"/>
      <c r="O717" s="25"/>
      <c r="P717" s="25"/>
      <c r="Q717" s="149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7">
        <v>3</v>
      </c>
    </row>
    <row r="718" spans="1:65">
      <c r="A718" s="29"/>
      <c r="B718" s="18">
        <v>1</v>
      </c>
      <c r="C718" s="14">
        <v>1</v>
      </c>
      <c r="D718" s="21">
        <v>1.7399999999999998</v>
      </c>
      <c r="E718" s="21">
        <v>1.77</v>
      </c>
      <c r="F718" s="21">
        <v>1.7050116666666664</v>
      </c>
      <c r="G718" s="21">
        <v>1.7931189199999999</v>
      </c>
      <c r="H718" s="21">
        <v>1.73</v>
      </c>
      <c r="I718" s="21">
        <v>1.76</v>
      </c>
      <c r="J718" s="21">
        <v>1.78</v>
      </c>
      <c r="K718" s="21">
        <v>1.76</v>
      </c>
      <c r="L718" s="143">
        <v>1.92</v>
      </c>
      <c r="M718" s="21">
        <v>1.76</v>
      </c>
      <c r="N718" s="21">
        <v>1.7399999999999998</v>
      </c>
      <c r="O718" s="21">
        <v>1.6356999999999999</v>
      </c>
      <c r="P718" s="21">
        <v>1.6932834470375093</v>
      </c>
      <c r="Q718" s="149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7">
        <v>1</v>
      </c>
    </row>
    <row r="719" spans="1:65">
      <c r="A719" s="29"/>
      <c r="B719" s="19">
        <v>1</v>
      </c>
      <c r="C719" s="9">
        <v>2</v>
      </c>
      <c r="D719" s="11">
        <v>1.72</v>
      </c>
      <c r="E719" s="11">
        <v>1.76</v>
      </c>
      <c r="F719" s="11">
        <v>1.6836356666666668</v>
      </c>
      <c r="G719" s="11">
        <v>1.7887808400000003</v>
      </c>
      <c r="H719" s="11">
        <v>1.71</v>
      </c>
      <c r="I719" s="145">
        <v>1.19</v>
      </c>
      <c r="J719" s="11">
        <v>1.76</v>
      </c>
      <c r="K719" s="11">
        <v>1.78</v>
      </c>
      <c r="L719" s="144">
        <v>1.95</v>
      </c>
      <c r="M719" s="11">
        <v>1.77</v>
      </c>
      <c r="N719" s="11">
        <v>1.7500000000000002</v>
      </c>
      <c r="O719" s="11">
        <v>1.7205000000000001</v>
      </c>
      <c r="P719" s="11">
        <v>1.8026443445343168</v>
      </c>
      <c r="Q719" s="149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7" t="e">
        <v>#N/A</v>
      </c>
    </row>
    <row r="720" spans="1:65">
      <c r="A720" s="29"/>
      <c r="B720" s="19">
        <v>1</v>
      </c>
      <c r="C720" s="9">
        <v>3</v>
      </c>
      <c r="D720" s="11">
        <v>1.73</v>
      </c>
      <c r="E720" s="11">
        <v>1.77</v>
      </c>
      <c r="F720" s="11">
        <v>1.6872426666666667</v>
      </c>
      <c r="G720" s="11">
        <v>1.7926309999999996</v>
      </c>
      <c r="H720" s="11">
        <v>1.7500000000000002</v>
      </c>
      <c r="I720" s="11">
        <v>1.7399999999999998</v>
      </c>
      <c r="J720" s="11">
        <v>1.77</v>
      </c>
      <c r="K720" s="11">
        <v>1.78</v>
      </c>
      <c r="L720" s="144">
        <v>1.9299999999999997</v>
      </c>
      <c r="M720" s="11">
        <v>1.72</v>
      </c>
      <c r="N720" s="11">
        <v>1.7399999999999998</v>
      </c>
      <c r="O720" s="11">
        <v>1.6511000000000002</v>
      </c>
      <c r="P720" s="11">
        <v>1.7348132342813447</v>
      </c>
      <c r="Q720" s="149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7">
        <v>16</v>
      </c>
    </row>
    <row r="721" spans="1:65">
      <c r="A721" s="29"/>
      <c r="B721" s="19">
        <v>1</v>
      </c>
      <c r="C721" s="9">
        <v>4</v>
      </c>
      <c r="D721" s="11">
        <v>1.72</v>
      </c>
      <c r="E721" s="11">
        <v>1.7399999999999998</v>
      </c>
      <c r="F721" s="11">
        <v>1.7314546666666666</v>
      </c>
      <c r="G721" s="11">
        <v>1.7786196399999998</v>
      </c>
      <c r="H721" s="11">
        <v>1.7000000000000002</v>
      </c>
      <c r="I721" s="11">
        <v>1.76</v>
      </c>
      <c r="J721" s="11">
        <v>1.79</v>
      </c>
      <c r="K721" s="11">
        <v>1.76</v>
      </c>
      <c r="L721" s="145">
        <v>2.1</v>
      </c>
      <c r="M721" s="11">
        <v>1.7399999999999998</v>
      </c>
      <c r="N721" s="11">
        <v>1.78</v>
      </c>
      <c r="O721" s="11">
        <v>1.6377999999999999</v>
      </c>
      <c r="P721" s="11">
        <v>1.8006329108116885</v>
      </c>
      <c r="Q721" s="149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7">
        <v>1.7411757873932858</v>
      </c>
    </row>
    <row r="722" spans="1:65">
      <c r="A722" s="29"/>
      <c r="B722" s="19">
        <v>1</v>
      </c>
      <c r="C722" s="9">
        <v>5</v>
      </c>
      <c r="D722" s="11">
        <v>1.7500000000000002</v>
      </c>
      <c r="E722" s="11">
        <v>1.79</v>
      </c>
      <c r="F722" s="11">
        <v>1.6715996666666666</v>
      </c>
      <c r="G722" s="11">
        <v>1.7791075600000001</v>
      </c>
      <c r="H722" s="11">
        <v>1.73</v>
      </c>
      <c r="I722" s="11">
        <v>1.72</v>
      </c>
      <c r="J722" s="11">
        <v>1.77</v>
      </c>
      <c r="K722" s="11">
        <v>1.7500000000000002</v>
      </c>
      <c r="L722" s="144">
        <v>1.9799999999999998</v>
      </c>
      <c r="M722" s="11">
        <v>1.72</v>
      </c>
      <c r="N722" s="11">
        <v>1.78</v>
      </c>
      <c r="O722" s="11">
        <v>1.6945000000000001</v>
      </c>
      <c r="P722" s="11">
        <v>1.7345466279158464</v>
      </c>
      <c r="Q722" s="149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7">
        <v>49</v>
      </c>
    </row>
    <row r="723" spans="1:65">
      <c r="A723" s="29"/>
      <c r="B723" s="19">
        <v>1</v>
      </c>
      <c r="C723" s="9">
        <v>6</v>
      </c>
      <c r="D723" s="11">
        <v>1.72</v>
      </c>
      <c r="E723" s="11">
        <v>1.77</v>
      </c>
      <c r="F723" s="11">
        <v>1.7187156666666665</v>
      </c>
      <c r="G723" s="11">
        <v>1.7906762799999996</v>
      </c>
      <c r="H723" s="11">
        <v>1.7399999999999998</v>
      </c>
      <c r="I723" s="11">
        <v>1.73</v>
      </c>
      <c r="J723" s="11">
        <v>1.79</v>
      </c>
      <c r="K723" s="11">
        <v>1.76</v>
      </c>
      <c r="L723" s="144">
        <v>1.97</v>
      </c>
      <c r="M723" s="11">
        <v>1.72</v>
      </c>
      <c r="N723" s="11">
        <v>1.7399999999999998</v>
      </c>
      <c r="O723" s="145">
        <v>1.6021000000000001</v>
      </c>
      <c r="P723" s="11">
        <v>1.6686218877358696</v>
      </c>
      <c r="Q723" s="149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55"/>
    </row>
    <row r="724" spans="1:65">
      <c r="A724" s="29"/>
      <c r="B724" s="20" t="s">
        <v>257</v>
      </c>
      <c r="C724" s="12"/>
      <c r="D724" s="22">
        <v>1.7300000000000002</v>
      </c>
      <c r="E724" s="22">
        <v>1.7666666666666668</v>
      </c>
      <c r="F724" s="22">
        <v>1.6996099999999998</v>
      </c>
      <c r="G724" s="22">
        <v>1.7871557066666666</v>
      </c>
      <c r="H724" s="22">
        <v>1.7266666666666668</v>
      </c>
      <c r="I724" s="22">
        <v>1.6500000000000001</v>
      </c>
      <c r="J724" s="22">
        <v>1.7766666666666666</v>
      </c>
      <c r="K724" s="22">
        <v>1.7649999999999999</v>
      </c>
      <c r="L724" s="22">
        <v>1.9750000000000003</v>
      </c>
      <c r="M724" s="22">
        <v>1.7383333333333335</v>
      </c>
      <c r="N724" s="22">
        <v>1.7550000000000001</v>
      </c>
      <c r="O724" s="22">
        <v>1.6569500000000001</v>
      </c>
      <c r="P724" s="22">
        <v>1.739090408719429</v>
      </c>
      <c r="Q724" s="149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5"/>
    </row>
    <row r="725" spans="1:65">
      <c r="A725" s="29"/>
      <c r="B725" s="3" t="s">
        <v>258</v>
      </c>
      <c r="C725" s="28"/>
      <c r="D725" s="11">
        <v>1.7250000000000001</v>
      </c>
      <c r="E725" s="11">
        <v>1.77</v>
      </c>
      <c r="F725" s="11">
        <v>1.6961271666666664</v>
      </c>
      <c r="G725" s="11">
        <v>1.7897285599999999</v>
      </c>
      <c r="H725" s="11">
        <v>1.73</v>
      </c>
      <c r="I725" s="11">
        <v>1.7349999999999999</v>
      </c>
      <c r="J725" s="11">
        <v>1.7749999999999999</v>
      </c>
      <c r="K725" s="11">
        <v>1.76</v>
      </c>
      <c r="L725" s="11">
        <v>1.96</v>
      </c>
      <c r="M725" s="11">
        <v>1.73</v>
      </c>
      <c r="N725" s="11">
        <v>1.7450000000000001</v>
      </c>
      <c r="O725" s="11">
        <v>1.64445</v>
      </c>
      <c r="P725" s="11">
        <v>1.7346799310985954</v>
      </c>
      <c r="Q725" s="149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5"/>
    </row>
    <row r="726" spans="1:65">
      <c r="A726" s="29"/>
      <c r="B726" s="3" t="s">
        <v>259</v>
      </c>
      <c r="C726" s="28"/>
      <c r="D726" s="23">
        <v>1.2649110640673563E-2</v>
      </c>
      <c r="E726" s="23">
        <v>1.6329931618554606E-2</v>
      </c>
      <c r="F726" s="23">
        <v>2.2807877276648614E-2</v>
      </c>
      <c r="G726" s="23">
        <v>6.6062295478938222E-3</v>
      </c>
      <c r="H726" s="23">
        <v>1.8618986725025231E-2</v>
      </c>
      <c r="I726" s="23">
        <v>0.22592033994308638</v>
      </c>
      <c r="J726" s="23">
        <v>1.2110601416389978E-2</v>
      </c>
      <c r="K726" s="23">
        <v>1.2247448713915848E-2</v>
      </c>
      <c r="L726" s="23">
        <v>6.534523701081825E-2</v>
      </c>
      <c r="M726" s="23">
        <v>2.2286019533929058E-2</v>
      </c>
      <c r="N726" s="23">
        <v>1.9748417658131606E-2</v>
      </c>
      <c r="O726" s="23">
        <v>4.3150052143653361E-2</v>
      </c>
      <c r="P726" s="23">
        <v>5.464359555271351E-2</v>
      </c>
      <c r="Q726" s="199"/>
      <c r="R726" s="200"/>
      <c r="S726" s="200"/>
      <c r="T726" s="200"/>
      <c r="U726" s="200"/>
      <c r="V726" s="200"/>
      <c r="W726" s="200"/>
      <c r="X726" s="200"/>
      <c r="Y726" s="200"/>
      <c r="Z726" s="200"/>
      <c r="AA726" s="200"/>
      <c r="AB726" s="200"/>
      <c r="AC726" s="200"/>
      <c r="AD726" s="200"/>
      <c r="AE726" s="200"/>
      <c r="AF726" s="200"/>
      <c r="AG726" s="200"/>
      <c r="AH726" s="200"/>
      <c r="AI726" s="200"/>
      <c r="AJ726" s="200"/>
      <c r="AK726" s="200"/>
      <c r="AL726" s="200"/>
      <c r="AM726" s="200"/>
      <c r="AN726" s="200"/>
      <c r="AO726" s="200"/>
      <c r="AP726" s="200"/>
      <c r="AQ726" s="200"/>
      <c r="AR726" s="200"/>
      <c r="AS726" s="200"/>
      <c r="AT726" s="200"/>
      <c r="AU726" s="200"/>
      <c r="AV726" s="200"/>
      <c r="AW726" s="200"/>
      <c r="AX726" s="200"/>
      <c r="AY726" s="200"/>
      <c r="AZ726" s="200"/>
      <c r="BA726" s="200"/>
      <c r="BB726" s="200"/>
      <c r="BC726" s="200"/>
      <c r="BD726" s="200"/>
      <c r="BE726" s="200"/>
      <c r="BF726" s="200"/>
      <c r="BG726" s="200"/>
      <c r="BH726" s="200"/>
      <c r="BI726" s="200"/>
      <c r="BJ726" s="200"/>
      <c r="BK726" s="200"/>
      <c r="BL726" s="200"/>
      <c r="BM726" s="56"/>
    </row>
    <row r="727" spans="1:65">
      <c r="A727" s="29"/>
      <c r="B727" s="3" t="s">
        <v>86</v>
      </c>
      <c r="C727" s="28"/>
      <c r="D727" s="13">
        <v>7.311624647788186E-3</v>
      </c>
      <c r="E727" s="13">
        <v>9.2433575199365684E-3</v>
      </c>
      <c r="F727" s="13">
        <v>1.341947698392491E-2</v>
      </c>
      <c r="G727" s="13">
        <v>3.6965047439629674E-3</v>
      </c>
      <c r="H727" s="13">
        <v>1.0783196944995308E-2</v>
      </c>
      <c r="I727" s="13">
        <v>0.13692141814732506</v>
      </c>
      <c r="J727" s="13">
        <v>6.8164735927148095E-3</v>
      </c>
      <c r="K727" s="13">
        <v>6.9390644271477894E-3</v>
      </c>
      <c r="L727" s="13">
        <v>3.3086195954844681E-2</v>
      </c>
      <c r="M727" s="13">
        <v>1.2820337219901662E-2</v>
      </c>
      <c r="N727" s="13">
        <v>1.1252659634263022E-2</v>
      </c>
      <c r="O727" s="13">
        <v>2.604185530260621E-2</v>
      </c>
      <c r="P727" s="13">
        <v>3.1420790591876163E-2</v>
      </c>
      <c r="Q727" s="149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5"/>
    </row>
    <row r="728" spans="1:65">
      <c r="A728" s="29"/>
      <c r="B728" s="3" t="s">
        <v>260</v>
      </c>
      <c r="C728" s="28"/>
      <c r="D728" s="13">
        <v>-6.4185290619144242E-3</v>
      </c>
      <c r="E728" s="13">
        <v>1.4640037759509283E-2</v>
      </c>
      <c r="F728" s="13">
        <v>-2.3872252126543869E-2</v>
      </c>
      <c r="G728" s="13">
        <v>2.6407396430786267E-2</v>
      </c>
      <c r="H728" s="13">
        <v>-8.3329442274985288E-3</v>
      </c>
      <c r="I728" s="13">
        <v>-5.2364493035930049E-2</v>
      </c>
      <c r="J728" s="13">
        <v>2.0383283256261153E-2</v>
      </c>
      <c r="K728" s="13">
        <v>1.368283017671712E-2</v>
      </c>
      <c r="L728" s="13">
        <v>0.13429098560850816</v>
      </c>
      <c r="M728" s="13">
        <v>-1.6324911479544957E-3</v>
      </c>
      <c r="N728" s="13">
        <v>7.9395846799652503E-3</v>
      </c>
      <c r="O728" s="13">
        <v>-4.8372937415687378E-2</v>
      </c>
      <c r="P728" s="13">
        <v>-1.1976841677651118E-3</v>
      </c>
      <c r="Q728" s="149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5"/>
    </row>
    <row r="729" spans="1:65">
      <c r="A729" s="29"/>
      <c r="B729" s="45" t="s">
        <v>261</v>
      </c>
      <c r="C729" s="46"/>
      <c r="D729" s="44">
        <v>0.22</v>
      </c>
      <c r="E729" s="44">
        <v>0.67</v>
      </c>
      <c r="F729" s="44">
        <v>0.97</v>
      </c>
      <c r="G729" s="44">
        <v>1.18</v>
      </c>
      <c r="H729" s="44">
        <v>0.3</v>
      </c>
      <c r="I729" s="44">
        <v>2.1800000000000002</v>
      </c>
      <c r="J729" s="44">
        <v>0.92</v>
      </c>
      <c r="K729" s="44">
        <v>0.63</v>
      </c>
      <c r="L729" s="44">
        <v>5.77</v>
      </c>
      <c r="M729" s="44">
        <v>0.02</v>
      </c>
      <c r="N729" s="44">
        <v>0.39</v>
      </c>
      <c r="O729" s="44">
        <v>2.0099999999999998</v>
      </c>
      <c r="P729" s="44">
        <v>0</v>
      </c>
      <c r="Q729" s="149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5"/>
    </row>
    <row r="730" spans="1:65">
      <c r="B730" s="3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BM730" s="55"/>
    </row>
    <row r="731" spans="1:65" ht="15">
      <c r="B731" s="8" t="s">
        <v>477</v>
      </c>
      <c r="BM731" s="27" t="s">
        <v>66</v>
      </c>
    </row>
    <row r="732" spans="1:65" ht="15">
      <c r="A732" s="24" t="s">
        <v>6</v>
      </c>
      <c r="B732" s="18" t="s">
        <v>111</v>
      </c>
      <c r="C732" s="15" t="s">
        <v>112</v>
      </c>
      <c r="D732" s="16" t="s">
        <v>222</v>
      </c>
      <c r="E732" s="17" t="s">
        <v>222</v>
      </c>
      <c r="F732" s="17" t="s">
        <v>222</v>
      </c>
      <c r="G732" s="17" t="s">
        <v>222</v>
      </c>
      <c r="H732" s="17" t="s">
        <v>222</v>
      </c>
      <c r="I732" s="17" t="s">
        <v>222</v>
      </c>
      <c r="J732" s="17" t="s">
        <v>222</v>
      </c>
      <c r="K732" s="17" t="s">
        <v>222</v>
      </c>
      <c r="L732" s="149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7">
        <v>1</v>
      </c>
    </row>
    <row r="733" spans="1:65">
      <c r="A733" s="29"/>
      <c r="B733" s="19" t="s">
        <v>223</v>
      </c>
      <c r="C733" s="9" t="s">
        <v>223</v>
      </c>
      <c r="D733" s="147" t="s">
        <v>225</v>
      </c>
      <c r="E733" s="148" t="s">
        <v>226</v>
      </c>
      <c r="F733" s="148" t="s">
        <v>229</v>
      </c>
      <c r="G733" s="148" t="s">
        <v>235</v>
      </c>
      <c r="H733" s="148" t="s">
        <v>237</v>
      </c>
      <c r="I733" s="148" t="s">
        <v>242</v>
      </c>
      <c r="J733" s="148" t="s">
        <v>243</v>
      </c>
      <c r="K733" s="148" t="s">
        <v>244</v>
      </c>
      <c r="L733" s="149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7" t="s">
        <v>3</v>
      </c>
    </row>
    <row r="734" spans="1:65">
      <c r="A734" s="29"/>
      <c r="B734" s="19"/>
      <c r="C734" s="9"/>
      <c r="D734" s="10" t="s">
        <v>268</v>
      </c>
      <c r="E734" s="11" t="s">
        <v>102</v>
      </c>
      <c r="F734" s="11" t="s">
        <v>268</v>
      </c>
      <c r="G734" s="11" t="s">
        <v>102</v>
      </c>
      <c r="H734" s="11" t="s">
        <v>102</v>
      </c>
      <c r="I734" s="11" t="s">
        <v>102</v>
      </c>
      <c r="J734" s="11" t="s">
        <v>102</v>
      </c>
      <c r="K734" s="11" t="s">
        <v>102</v>
      </c>
      <c r="L734" s="149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7">
        <v>2</v>
      </c>
    </row>
    <row r="735" spans="1:65">
      <c r="A735" s="29"/>
      <c r="B735" s="19"/>
      <c r="C735" s="9"/>
      <c r="D735" s="25"/>
      <c r="E735" s="25"/>
      <c r="F735" s="25"/>
      <c r="G735" s="25"/>
      <c r="H735" s="25"/>
      <c r="I735" s="25"/>
      <c r="J735" s="25"/>
      <c r="K735" s="25"/>
      <c r="L735" s="149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7">
        <v>2</v>
      </c>
    </row>
    <row r="736" spans="1:65">
      <c r="A736" s="29"/>
      <c r="B736" s="18">
        <v>1</v>
      </c>
      <c r="C736" s="14">
        <v>1</v>
      </c>
      <c r="D736" s="21">
        <v>1.3</v>
      </c>
      <c r="E736" s="143">
        <v>6</v>
      </c>
      <c r="F736" s="143">
        <v>10</v>
      </c>
      <c r="G736" s="21">
        <v>1</v>
      </c>
      <c r="H736" s="21">
        <v>0.8</v>
      </c>
      <c r="I736" s="21">
        <v>0.84849766812794591</v>
      </c>
      <c r="J736" s="21">
        <v>0.9</v>
      </c>
      <c r="K736" s="21">
        <v>1</v>
      </c>
      <c r="L736" s="149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7">
        <v>1</v>
      </c>
    </row>
    <row r="737" spans="1:65">
      <c r="A737" s="29"/>
      <c r="B737" s="19">
        <v>1</v>
      </c>
      <c r="C737" s="9">
        <v>2</v>
      </c>
      <c r="D737" s="11">
        <v>1.4</v>
      </c>
      <c r="E737" s="144">
        <v>6</v>
      </c>
      <c r="F737" s="144">
        <v>12</v>
      </c>
      <c r="G737" s="11">
        <v>1</v>
      </c>
      <c r="H737" s="11">
        <v>0.9</v>
      </c>
      <c r="I737" s="11">
        <v>1.0331823514942597</v>
      </c>
      <c r="J737" s="11">
        <v>0.9</v>
      </c>
      <c r="K737" s="11">
        <v>1</v>
      </c>
      <c r="L737" s="149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7" t="e">
        <v>#N/A</v>
      </c>
    </row>
    <row r="738" spans="1:65">
      <c r="A738" s="29"/>
      <c r="B738" s="19">
        <v>1</v>
      </c>
      <c r="C738" s="9">
        <v>3</v>
      </c>
      <c r="D738" s="11">
        <v>1.4</v>
      </c>
      <c r="E738" s="144">
        <v>6</v>
      </c>
      <c r="F738" s="144">
        <v>5</v>
      </c>
      <c r="G738" s="11">
        <v>1</v>
      </c>
      <c r="H738" s="11">
        <v>0.8</v>
      </c>
      <c r="I738" s="11">
        <v>0.86514349063005247</v>
      </c>
      <c r="J738" s="11">
        <v>0.8</v>
      </c>
      <c r="K738" s="11">
        <v>1</v>
      </c>
      <c r="L738" s="149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7">
        <v>16</v>
      </c>
    </row>
    <row r="739" spans="1:65">
      <c r="A739" s="29"/>
      <c r="B739" s="19">
        <v>1</v>
      </c>
      <c r="C739" s="9">
        <v>4</v>
      </c>
      <c r="D739" s="11">
        <v>1.2</v>
      </c>
      <c r="E739" s="144">
        <v>6</v>
      </c>
      <c r="F739" s="144">
        <v>9</v>
      </c>
      <c r="G739" s="11">
        <v>1.1000000000000001</v>
      </c>
      <c r="H739" s="11">
        <v>0.9</v>
      </c>
      <c r="I739" s="11">
        <v>1.2864541143845631</v>
      </c>
      <c r="J739" s="11">
        <v>0.8</v>
      </c>
      <c r="K739" s="11">
        <v>1</v>
      </c>
      <c r="L739" s="149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27">
        <v>1.0028487966017021</v>
      </c>
    </row>
    <row r="740" spans="1:65">
      <c r="A740" s="29"/>
      <c r="B740" s="19">
        <v>1</v>
      </c>
      <c r="C740" s="9">
        <v>5</v>
      </c>
      <c r="D740" s="11">
        <v>1.3</v>
      </c>
      <c r="E740" s="144">
        <v>6</v>
      </c>
      <c r="F740" s="144">
        <v>8</v>
      </c>
      <c r="G740" s="11">
        <v>1.2</v>
      </c>
      <c r="H740" s="11">
        <v>0.9</v>
      </c>
      <c r="I740" s="11">
        <v>1.2173013155041179</v>
      </c>
      <c r="J740" s="11">
        <v>1</v>
      </c>
      <c r="K740" s="11">
        <v>1</v>
      </c>
      <c r="L740" s="149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7">
        <v>50</v>
      </c>
    </row>
    <row r="741" spans="1:65">
      <c r="A741" s="29"/>
      <c r="B741" s="19">
        <v>1</v>
      </c>
      <c r="C741" s="9">
        <v>6</v>
      </c>
      <c r="D741" s="11">
        <v>1.3</v>
      </c>
      <c r="E741" s="144">
        <v>6</v>
      </c>
      <c r="F741" s="144">
        <v>18</v>
      </c>
      <c r="G741" s="11">
        <v>0.7</v>
      </c>
      <c r="H741" s="11">
        <v>0.8</v>
      </c>
      <c r="I741" s="11">
        <v>0.75197773752033858</v>
      </c>
      <c r="J741" s="11">
        <v>0.8</v>
      </c>
      <c r="K741" s="11">
        <v>0.9</v>
      </c>
      <c r="L741" s="149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55"/>
    </row>
    <row r="742" spans="1:65">
      <c r="A742" s="29"/>
      <c r="B742" s="20" t="s">
        <v>257</v>
      </c>
      <c r="C742" s="12"/>
      <c r="D742" s="22">
        <v>1.3166666666666667</v>
      </c>
      <c r="E742" s="22">
        <v>6</v>
      </c>
      <c r="F742" s="22">
        <v>10.333333333333334</v>
      </c>
      <c r="G742" s="22">
        <v>1</v>
      </c>
      <c r="H742" s="22">
        <v>0.85</v>
      </c>
      <c r="I742" s="22">
        <v>1.0004261129435463</v>
      </c>
      <c r="J742" s="22">
        <v>0.8666666666666667</v>
      </c>
      <c r="K742" s="22">
        <v>0.98333333333333339</v>
      </c>
      <c r="L742" s="149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5"/>
    </row>
    <row r="743" spans="1:65">
      <c r="A743" s="29"/>
      <c r="B743" s="3" t="s">
        <v>258</v>
      </c>
      <c r="C743" s="28"/>
      <c r="D743" s="11">
        <v>1.3</v>
      </c>
      <c r="E743" s="11">
        <v>6</v>
      </c>
      <c r="F743" s="11">
        <v>9.5</v>
      </c>
      <c r="G743" s="11">
        <v>1</v>
      </c>
      <c r="H743" s="11">
        <v>0.85000000000000009</v>
      </c>
      <c r="I743" s="11">
        <v>0.94916292106215616</v>
      </c>
      <c r="J743" s="11">
        <v>0.85000000000000009</v>
      </c>
      <c r="K743" s="11">
        <v>1</v>
      </c>
      <c r="L743" s="149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5"/>
    </row>
    <row r="744" spans="1:65">
      <c r="A744" s="29"/>
      <c r="B744" s="3" t="s">
        <v>259</v>
      </c>
      <c r="C744" s="28"/>
      <c r="D744" s="23">
        <v>7.527726527090807E-2</v>
      </c>
      <c r="E744" s="23">
        <v>0</v>
      </c>
      <c r="F744" s="23">
        <v>4.4121045620731465</v>
      </c>
      <c r="G744" s="23">
        <v>0.16733200530681544</v>
      </c>
      <c r="H744" s="23">
        <v>5.4772255750516599E-2</v>
      </c>
      <c r="I744" s="23">
        <v>0.21588426424941523</v>
      </c>
      <c r="J744" s="23">
        <v>8.1649658092772581E-2</v>
      </c>
      <c r="K744" s="23">
        <v>4.0824829046386291E-2</v>
      </c>
      <c r="L744" s="149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5"/>
    </row>
    <row r="745" spans="1:65">
      <c r="A745" s="29"/>
      <c r="B745" s="3" t="s">
        <v>86</v>
      </c>
      <c r="C745" s="28"/>
      <c r="D745" s="13">
        <v>5.7172606534866888E-2</v>
      </c>
      <c r="E745" s="13">
        <v>0</v>
      </c>
      <c r="F745" s="13">
        <v>0.42697786084578837</v>
      </c>
      <c r="G745" s="13">
        <v>0.16733200530681544</v>
      </c>
      <c r="H745" s="13">
        <v>6.4437947941784229E-2</v>
      </c>
      <c r="I745" s="13">
        <v>0.21579231235200425</v>
      </c>
      <c r="J745" s="13">
        <v>9.4211143953199128E-2</v>
      </c>
      <c r="K745" s="13">
        <v>4.1516775301409785E-2</v>
      </c>
      <c r="L745" s="149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5"/>
    </row>
    <row r="746" spans="1:65">
      <c r="A746" s="29"/>
      <c r="B746" s="3" t="s">
        <v>260</v>
      </c>
      <c r="C746" s="28"/>
      <c r="D746" s="13">
        <v>0.31292640638188107</v>
      </c>
      <c r="E746" s="13">
        <v>4.9829557759174321</v>
      </c>
      <c r="F746" s="13">
        <v>9.3039793918578013</v>
      </c>
      <c r="G746" s="13">
        <v>-2.8407040137612416E-3</v>
      </c>
      <c r="H746" s="13">
        <v>-0.15241459841169713</v>
      </c>
      <c r="I746" s="13">
        <v>-2.4158015309639902E-3</v>
      </c>
      <c r="J746" s="13">
        <v>-0.13579527681192638</v>
      </c>
      <c r="K746" s="13">
        <v>-1.9460025613531884E-2</v>
      </c>
      <c r="L746" s="149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5"/>
    </row>
    <row r="747" spans="1:65">
      <c r="A747" s="29"/>
      <c r="B747" s="45" t="s">
        <v>261</v>
      </c>
      <c r="C747" s="46"/>
      <c r="D747" s="44">
        <v>1.5</v>
      </c>
      <c r="E747" s="44">
        <v>23.76</v>
      </c>
      <c r="F747" s="44">
        <v>44.36</v>
      </c>
      <c r="G747" s="44">
        <v>0</v>
      </c>
      <c r="H747" s="44">
        <v>0.71</v>
      </c>
      <c r="I747" s="44">
        <v>0</v>
      </c>
      <c r="J747" s="44">
        <v>0.63</v>
      </c>
      <c r="K747" s="44">
        <v>0.08</v>
      </c>
      <c r="L747" s="149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5"/>
    </row>
    <row r="748" spans="1:65">
      <c r="B748" s="30"/>
      <c r="C748" s="20"/>
      <c r="D748" s="20"/>
      <c r="E748" s="20"/>
      <c r="F748" s="20"/>
      <c r="G748" s="20"/>
      <c r="H748" s="20"/>
      <c r="I748" s="20"/>
      <c r="J748" s="20"/>
      <c r="K748" s="20"/>
      <c r="BM748" s="55"/>
    </row>
    <row r="749" spans="1:65" ht="15">
      <c r="B749" s="8" t="s">
        <v>478</v>
      </c>
      <c r="BM749" s="27" t="s">
        <v>66</v>
      </c>
    </row>
    <row r="750" spans="1:65" ht="15">
      <c r="A750" s="24" t="s">
        <v>9</v>
      </c>
      <c r="B750" s="18" t="s">
        <v>111</v>
      </c>
      <c r="C750" s="15" t="s">
        <v>112</v>
      </c>
      <c r="D750" s="16" t="s">
        <v>222</v>
      </c>
      <c r="E750" s="17" t="s">
        <v>222</v>
      </c>
      <c r="F750" s="17" t="s">
        <v>222</v>
      </c>
      <c r="G750" s="17" t="s">
        <v>222</v>
      </c>
      <c r="H750" s="17" t="s">
        <v>222</v>
      </c>
      <c r="I750" s="17" t="s">
        <v>222</v>
      </c>
      <c r="J750" s="17" t="s">
        <v>222</v>
      </c>
      <c r="K750" s="17" t="s">
        <v>222</v>
      </c>
      <c r="L750" s="17" t="s">
        <v>222</v>
      </c>
      <c r="M750" s="149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7">
        <v>1</v>
      </c>
    </row>
    <row r="751" spans="1:65">
      <c r="A751" s="29"/>
      <c r="B751" s="19" t="s">
        <v>223</v>
      </c>
      <c r="C751" s="9" t="s">
        <v>223</v>
      </c>
      <c r="D751" s="147" t="s">
        <v>225</v>
      </c>
      <c r="E751" s="148" t="s">
        <v>226</v>
      </c>
      <c r="F751" s="148" t="s">
        <v>231</v>
      </c>
      <c r="G751" s="148" t="s">
        <v>233</v>
      </c>
      <c r="H751" s="148" t="s">
        <v>237</v>
      </c>
      <c r="I751" s="148" t="s">
        <v>238</v>
      </c>
      <c r="J751" s="148" t="s">
        <v>242</v>
      </c>
      <c r="K751" s="148" t="s">
        <v>243</v>
      </c>
      <c r="L751" s="148" t="s">
        <v>244</v>
      </c>
      <c r="M751" s="149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7" t="s">
        <v>3</v>
      </c>
    </row>
    <row r="752" spans="1:65">
      <c r="A752" s="29"/>
      <c r="B752" s="19"/>
      <c r="C752" s="9"/>
      <c r="D752" s="10" t="s">
        <v>268</v>
      </c>
      <c r="E752" s="11" t="s">
        <v>102</v>
      </c>
      <c r="F752" s="11" t="s">
        <v>103</v>
      </c>
      <c r="G752" s="11" t="s">
        <v>99</v>
      </c>
      <c r="H752" s="11" t="s">
        <v>103</v>
      </c>
      <c r="I752" s="11" t="s">
        <v>103</v>
      </c>
      <c r="J752" s="11" t="s">
        <v>103</v>
      </c>
      <c r="K752" s="11" t="s">
        <v>102</v>
      </c>
      <c r="L752" s="11" t="s">
        <v>103</v>
      </c>
      <c r="M752" s="149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7">
        <v>1</v>
      </c>
    </row>
    <row r="753" spans="1:65">
      <c r="A753" s="29"/>
      <c r="B753" s="19"/>
      <c r="C753" s="9"/>
      <c r="D753" s="25"/>
      <c r="E753" s="25"/>
      <c r="F753" s="25"/>
      <c r="G753" s="25"/>
      <c r="H753" s="25"/>
      <c r="I753" s="25"/>
      <c r="J753" s="25"/>
      <c r="K753" s="25"/>
      <c r="L753" s="25"/>
      <c r="M753" s="149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7">
        <v>2</v>
      </c>
    </row>
    <row r="754" spans="1:65">
      <c r="A754" s="29"/>
      <c r="B754" s="18">
        <v>1</v>
      </c>
      <c r="C754" s="14">
        <v>1</v>
      </c>
      <c r="D754" s="207" t="s">
        <v>269</v>
      </c>
      <c r="E754" s="207">
        <v>5</v>
      </c>
      <c r="F754" s="207" t="s">
        <v>269</v>
      </c>
      <c r="G754" s="208">
        <v>10.4</v>
      </c>
      <c r="H754" s="208">
        <v>11</v>
      </c>
      <c r="I754" s="208">
        <v>9</v>
      </c>
      <c r="J754" s="207" t="s">
        <v>96</v>
      </c>
      <c r="K754" s="208">
        <v>10</v>
      </c>
      <c r="L754" s="208">
        <v>10</v>
      </c>
      <c r="M754" s="209"/>
      <c r="N754" s="210"/>
      <c r="O754" s="210"/>
      <c r="P754" s="210"/>
      <c r="Q754" s="210"/>
      <c r="R754" s="210"/>
      <c r="S754" s="210"/>
      <c r="T754" s="210"/>
      <c r="U754" s="210"/>
      <c r="V754" s="210"/>
      <c r="W754" s="210"/>
      <c r="X754" s="210"/>
      <c r="Y754" s="210"/>
      <c r="Z754" s="210"/>
      <c r="AA754" s="210"/>
      <c r="AB754" s="210"/>
      <c r="AC754" s="210"/>
      <c r="AD754" s="210"/>
      <c r="AE754" s="210"/>
      <c r="AF754" s="210"/>
      <c r="AG754" s="210"/>
      <c r="AH754" s="210"/>
      <c r="AI754" s="210"/>
      <c r="AJ754" s="210"/>
      <c r="AK754" s="210"/>
      <c r="AL754" s="210"/>
      <c r="AM754" s="210"/>
      <c r="AN754" s="210"/>
      <c r="AO754" s="210"/>
      <c r="AP754" s="210"/>
      <c r="AQ754" s="210"/>
      <c r="AR754" s="210"/>
      <c r="AS754" s="210"/>
      <c r="AT754" s="210"/>
      <c r="AU754" s="210"/>
      <c r="AV754" s="210"/>
      <c r="AW754" s="210"/>
      <c r="AX754" s="210"/>
      <c r="AY754" s="210"/>
      <c r="AZ754" s="210"/>
      <c r="BA754" s="210"/>
      <c r="BB754" s="210"/>
      <c r="BC754" s="210"/>
      <c r="BD754" s="210"/>
      <c r="BE754" s="210"/>
      <c r="BF754" s="210"/>
      <c r="BG754" s="210"/>
      <c r="BH754" s="210"/>
      <c r="BI754" s="210"/>
      <c r="BJ754" s="210"/>
      <c r="BK754" s="210"/>
      <c r="BL754" s="210"/>
      <c r="BM754" s="211">
        <v>1</v>
      </c>
    </row>
    <row r="755" spans="1:65">
      <c r="A755" s="29"/>
      <c r="B755" s="19">
        <v>1</v>
      </c>
      <c r="C755" s="9">
        <v>2</v>
      </c>
      <c r="D755" s="212" t="s">
        <v>269</v>
      </c>
      <c r="E755" s="212">
        <v>6</v>
      </c>
      <c r="F755" s="212" t="s">
        <v>269</v>
      </c>
      <c r="G755" s="213">
        <v>10.199999999999999</v>
      </c>
      <c r="H755" s="213">
        <v>11</v>
      </c>
      <c r="I755" s="213">
        <v>9</v>
      </c>
      <c r="J755" s="212" t="s">
        <v>96</v>
      </c>
      <c r="K755" s="213">
        <v>10</v>
      </c>
      <c r="L755" s="213">
        <v>10</v>
      </c>
      <c r="M755" s="209"/>
      <c r="N755" s="210"/>
      <c r="O755" s="210"/>
      <c r="P755" s="210"/>
      <c r="Q755" s="210"/>
      <c r="R755" s="210"/>
      <c r="S755" s="210"/>
      <c r="T755" s="210"/>
      <c r="U755" s="210"/>
      <c r="V755" s="210"/>
      <c r="W755" s="210"/>
      <c r="X755" s="210"/>
      <c r="Y755" s="210"/>
      <c r="Z755" s="210"/>
      <c r="AA755" s="210"/>
      <c r="AB755" s="210"/>
      <c r="AC755" s="210"/>
      <c r="AD755" s="210"/>
      <c r="AE755" s="210"/>
      <c r="AF755" s="210"/>
      <c r="AG755" s="210"/>
      <c r="AH755" s="210"/>
      <c r="AI755" s="210"/>
      <c r="AJ755" s="210"/>
      <c r="AK755" s="210"/>
      <c r="AL755" s="210"/>
      <c r="AM755" s="210"/>
      <c r="AN755" s="210"/>
      <c r="AO755" s="210"/>
      <c r="AP755" s="210"/>
      <c r="AQ755" s="210"/>
      <c r="AR755" s="210"/>
      <c r="AS755" s="210"/>
      <c r="AT755" s="210"/>
      <c r="AU755" s="210"/>
      <c r="AV755" s="210"/>
      <c r="AW755" s="210"/>
      <c r="AX755" s="210"/>
      <c r="AY755" s="210"/>
      <c r="AZ755" s="210"/>
      <c r="BA755" s="210"/>
      <c r="BB755" s="210"/>
      <c r="BC755" s="210"/>
      <c r="BD755" s="210"/>
      <c r="BE755" s="210"/>
      <c r="BF755" s="210"/>
      <c r="BG755" s="210"/>
      <c r="BH755" s="210"/>
      <c r="BI755" s="210"/>
      <c r="BJ755" s="210"/>
      <c r="BK755" s="210"/>
      <c r="BL755" s="210"/>
      <c r="BM755" s="211" t="e">
        <v>#N/A</v>
      </c>
    </row>
    <row r="756" spans="1:65">
      <c r="A756" s="29"/>
      <c r="B756" s="19">
        <v>1</v>
      </c>
      <c r="C756" s="9">
        <v>3</v>
      </c>
      <c r="D756" s="212" t="s">
        <v>269</v>
      </c>
      <c r="E756" s="212">
        <v>5</v>
      </c>
      <c r="F756" s="212" t="s">
        <v>269</v>
      </c>
      <c r="G756" s="213">
        <v>9.6999999999999993</v>
      </c>
      <c r="H756" s="213">
        <v>11</v>
      </c>
      <c r="I756" s="213">
        <v>9</v>
      </c>
      <c r="J756" s="212" t="s">
        <v>96</v>
      </c>
      <c r="K756" s="213">
        <v>10</v>
      </c>
      <c r="L756" s="213">
        <v>10</v>
      </c>
      <c r="M756" s="209"/>
      <c r="N756" s="210"/>
      <c r="O756" s="210"/>
      <c r="P756" s="210"/>
      <c r="Q756" s="210"/>
      <c r="R756" s="210"/>
      <c r="S756" s="210"/>
      <c r="T756" s="210"/>
      <c r="U756" s="210"/>
      <c r="V756" s="210"/>
      <c r="W756" s="210"/>
      <c r="X756" s="210"/>
      <c r="Y756" s="210"/>
      <c r="Z756" s="210"/>
      <c r="AA756" s="210"/>
      <c r="AB756" s="210"/>
      <c r="AC756" s="210"/>
      <c r="AD756" s="210"/>
      <c r="AE756" s="210"/>
      <c r="AF756" s="210"/>
      <c r="AG756" s="210"/>
      <c r="AH756" s="210"/>
      <c r="AI756" s="210"/>
      <c r="AJ756" s="210"/>
      <c r="AK756" s="210"/>
      <c r="AL756" s="210"/>
      <c r="AM756" s="210"/>
      <c r="AN756" s="210"/>
      <c r="AO756" s="210"/>
      <c r="AP756" s="210"/>
      <c r="AQ756" s="210"/>
      <c r="AR756" s="210"/>
      <c r="AS756" s="210"/>
      <c r="AT756" s="210"/>
      <c r="AU756" s="210"/>
      <c r="AV756" s="210"/>
      <c r="AW756" s="210"/>
      <c r="AX756" s="210"/>
      <c r="AY756" s="210"/>
      <c r="AZ756" s="210"/>
      <c r="BA756" s="210"/>
      <c r="BB756" s="210"/>
      <c r="BC756" s="210"/>
      <c r="BD756" s="210"/>
      <c r="BE756" s="210"/>
      <c r="BF756" s="210"/>
      <c r="BG756" s="210"/>
      <c r="BH756" s="210"/>
      <c r="BI756" s="210"/>
      <c r="BJ756" s="210"/>
      <c r="BK756" s="210"/>
      <c r="BL756" s="210"/>
      <c r="BM756" s="211">
        <v>16</v>
      </c>
    </row>
    <row r="757" spans="1:65">
      <c r="A757" s="29"/>
      <c r="B757" s="19">
        <v>1</v>
      </c>
      <c r="C757" s="9">
        <v>4</v>
      </c>
      <c r="D757" s="212" t="s">
        <v>269</v>
      </c>
      <c r="E757" s="212">
        <v>6</v>
      </c>
      <c r="F757" s="212" t="s">
        <v>269</v>
      </c>
      <c r="G757" s="213">
        <v>10.1</v>
      </c>
      <c r="H757" s="213">
        <v>11</v>
      </c>
      <c r="I757" s="213">
        <v>9</v>
      </c>
      <c r="J757" s="212" t="s">
        <v>96</v>
      </c>
      <c r="K757" s="213">
        <v>10</v>
      </c>
      <c r="L757" s="213">
        <v>10</v>
      </c>
      <c r="M757" s="209"/>
      <c r="N757" s="210"/>
      <c r="O757" s="210"/>
      <c r="P757" s="210"/>
      <c r="Q757" s="210"/>
      <c r="R757" s="210"/>
      <c r="S757" s="210"/>
      <c r="T757" s="210"/>
      <c r="U757" s="210"/>
      <c r="V757" s="210"/>
      <c r="W757" s="210"/>
      <c r="X757" s="210"/>
      <c r="Y757" s="210"/>
      <c r="Z757" s="210"/>
      <c r="AA757" s="210"/>
      <c r="AB757" s="210"/>
      <c r="AC757" s="210"/>
      <c r="AD757" s="210"/>
      <c r="AE757" s="210"/>
      <c r="AF757" s="210"/>
      <c r="AG757" s="210"/>
      <c r="AH757" s="210"/>
      <c r="AI757" s="210"/>
      <c r="AJ757" s="210"/>
      <c r="AK757" s="210"/>
      <c r="AL757" s="210"/>
      <c r="AM757" s="210"/>
      <c r="AN757" s="210"/>
      <c r="AO757" s="210"/>
      <c r="AP757" s="210"/>
      <c r="AQ757" s="210"/>
      <c r="AR757" s="210"/>
      <c r="AS757" s="210"/>
      <c r="AT757" s="210"/>
      <c r="AU757" s="210"/>
      <c r="AV757" s="210"/>
      <c r="AW757" s="210"/>
      <c r="AX757" s="210"/>
      <c r="AY757" s="210"/>
      <c r="AZ757" s="210"/>
      <c r="BA757" s="210"/>
      <c r="BB757" s="210"/>
      <c r="BC757" s="210"/>
      <c r="BD757" s="210"/>
      <c r="BE757" s="210"/>
      <c r="BF757" s="210"/>
      <c r="BG757" s="210"/>
      <c r="BH757" s="210"/>
      <c r="BI757" s="210"/>
      <c r="BJ757" s="210"/>
      <c r="BK757" s="210"/>
      <c r="BL757" s="210"/>
      <c r="BM757" s="211">
        <v>10.050000000000001</v>
      </c>
    </row>
    <row r="758" spans="1:65">
      <c r="A758" s="29"/>
      <c r="B758" s="19">
        <v>1</v>
      </c>
      <c r="C758" s="9">
        <v>5</v>
      </c>
      <c r="D758" s="212" t="s">
        <v>269</v>
      </c>
      <c r="E758" s="212">
        <v>6</v>
      </c>
      <c r="F758" s="212" t="s">
        <v>269</v>
      </c>
      <c r="G758" s="213">
        <v>10.4</v>
      </c>
      <c r="H758" s="213">
        <v>12</v>
      </c>
      <c r="I758" s="213">
        <v>9</v>
      </c>
      <c r="J758" s="212" t="s">
        <v>96</v>
      </c>
      <c r="K758" s="213">
        <v>10</v>
      </c>
      <c r="L758" s="213">
        <v>10</v>
      </c>
      <c r="M758" s="209"/>
      <c r="N758" s="210"/>
      <c r="O758" s="210"/>
      <c r="P758" s="210"/>
      <c r="Q758" s="210"/>
      <c r="R758" s="210"/>
      <c r="S758" s="210"/>
      <c r="T758" s="210"/>
      <c r="U758" s="210"/>
      <c r="V758" s="210"/>
      <c r="W758" s="210"/>
      <c r="X758" s="210"/>
      <c r="Y758" s="210"/>
      <c r="Z758" s="210"/>
      <c r="AA758" s="210"/>
      <c r="AB758" s="210"/>
      <c r="AC758" s="210"/>
      <c r="AD758" s="210"/>
      <c r="AE758" s="210"/>
      <c r="AF758" s="210"/>
      <c r="AG758" s="210"/>
      <c r="AH758" s="210"/>
      <c r="AI758" s="210"/>
      <c r="AJ758" s="210"/>
      <c r="AK758" s="210"/>
      <c r="AL758" s="210"/>
      <c r="AM758" s="210"/>
      <c r="AN758" s="210"/>
      <c r="AO758" s="210"/>
      <c r="AP758" s="210"/>
      <c r="AQ758" s="210"/>
      <c r="AR758" s="210"/>
      <c r="AS758" s="210"/>
      <c r="AT758" s="210"/>
      <c r="AU758" s="210"/>
      <c r="AV758" s="210"/>
      <c r="AW758" s="210"/>
      <c r="AX758" s="210"/>
      <c r="AY758" s="210"/>
      <c r="AZ758" s="210"/>
      <c r="BA758" s="210"/>
      <c r="BB758" s="210"/>
      <c r="BC758" s="210"/>
      <c r="BD758" s="210"/>
      <c r="BE758" s="210"/>
      <c r="BF758" s="210"/>
      <c r="BG758" s="210"/>
      <c r="BH758" s="210"/>
      <c r="BI758" s="210"/>
      <c r="BJ758" s="210"/>
      <c r="BK758" s="210"/>
      <c r="BL758" s="210"/>
      <c r="BM758" s="211">
        <v>51</v>
      </c>
    </row>
    <row r="759" spans="1:65">
      <c r="A759" s="29"/>
      <c r="B759" s="19">
        <v>1</v>
      </c>
      <c r="C759" s="9">
        <v>6</v>
      </c>
      <c r="D759" s="212" t="s">
        <v>269</v>
      </c>
      <c r="E759" s="212">
        <v>5</v>
      </c>
      <c r="F759" s="212" t="s">
        <v>269</v>
      </c>
      <c r="G759" s="213">
        <v>9.6999999999999993</v>
      </c>
      <c r="H759" s="213">
        <v>11</v>
      </c>
      <c r="I759" s="213">
        <v>9</v>
      </c>
      <c r="J759" s="212" t="s">
        <v>96</v>
      </c>
      <c r="K759" s="213">
        <v>10</v>
      </c>
      <c r="L759" s="213">
        <v>10</v>
      </c>
      <c r="M759" s="209"/>
      <c r="N759" s="210"/>
      <c r="O759" s="210"/>
      <c r="P759" s="210"/>
      <c r="Q759" s="210"/>
      <c r="R759" s="210"/>
      <c r="S759" s="210"/>
      <c r="T759" s="210"/>
      <c r="U759" s="210"/>
      <c r="V759" s="210"/>
      <c r="W759" s="210"/>
      <c r="X759" s="210"/>
      <c r="Y759" s="210"/>
      <c r="Z759" s="210"/>
      <c r="AA759" s="210"/>
      <c r="AB759" s="210"/>
      <c r="AC759" s="210"/>
      <c r="AD759" s="210"/>
      <c r="AE759" s="210"/>
      <c r="AF759" s="210"/>
      <c r="AG759" s="210"/>
      <c r="AH759" s="210"/>
      <c r="AI759" s="210"/>
      <c r="AJ759" s="210"/>
      <c r="AK759" s="210"/>
      <c r="AL759" s="210"/>
      <c r="AM759" s="210"/>
      <c r="AN759" s="210"/>
      <c r="AO759" s="210"/>
      <c r="AP759" s="210"/>
      <c r="AQ759" s="210"/>
      <c r="AR759" s="210"/>
      <c r="AS759" s="210"/>
      <c r="AT759" s="210"/>
      <c r="AU759" s="210"/>
      <c r="AV759" s="210"/>
      <c r="AW759" s="210"/>
      <c r="AX759" s="210"/>
      <c r="AY759" s="210"/>
      <c r="AZ759" s="210"/>
      <c r="BA759" s="210"/>
      <c r="BB759" s="210"/>
      <c r="BC759" s="210"/>
      <c r="BD759" s="210"/>
      <c r="BE759" s="210"/>
      <c r="BF759" s="210"/>
      <c r="BG759" s="210"/>
      <c r="BH759" s="210"/>
      <c r="BI759" s="210"/>
      <c r="BJ759" s="210"/>
      <c r="BK759" s="210"/>
      <c r="BL759" s="210"/>
      <c r="BM759" s="214"/>
    </row>
    <row r="760" spans="1:65">
      <c r="A760" s="29"/>
      <c r="B760" s="20" t="s">
        <v>257</v>
      </c>
      <c r="C760" s="12"/>
      <c r="D760" s="215" t="s">
        <v>612</v>
      </c>
      <c r="E760" s="215">
        <v>5.5</v>
      </c>
      <c r="F760" s="215" t="s">
        <v>612</v>
      </c>
      <c r="G760" s="215">
        <v>10.083333333333334</v>
      </c>
      <c r="H760" s="215">
        <v>11.166666666666666</v>
      </c>
      <c r="I760" s="215">
        <v>9</v>
      </c>
      <c r="J760" s="215" t="s">
        <v>612</v>
      </c>
      <c r="K760" s="215">
        <v>10</v>
      </c>
      <c r="L760" s="215">
        <v>10</v>
      </c>
      <c r="M760" s="209"/>
      <c r="N760" s="210"/>
      <c r="O760" s="210"/>
      <c r="P760" s="210"/>
      <c r="Q760" s="210"/>
      <c r="R760" s="210"/>
      <c r="S760" s="210"/>
      <c r="T760" s="210"/>
      <c r="U760" s="210"/>
      <c r="V760" s="210"/>
      <c r="W760" s="210"/>
      <c r="X760" s="210"/>
      <c r="Y760" s="210"/>
      <c r="Z760" s="210"/>
      <c r="AA760" s="210"/>
      <c r="AB760" s="210"/>
      <c r="AC760" s="210"/>
      <c r="AD760" s="210"/>
      <c r="AE760" s="210"/>
      <c r="AF760" s="210"/>
      <c r="AG760" s="210"/>
      <c r="AH760" s="210"/>
      <c r="AI760" s="210"/>
      <c r="AJ760" s="210"/>
      <c r="AK760" s="210"/>
      <c r="AL760" s="210"/>
      <c r="AM760" s="210"/>
      <c r="AN760" s="210"/>
      <c r="AO760" s="210"/>
      <c r="AP760" s="210"/>
      <c r="AQ760" s="210"/>
      <c r="AR760" s="210"/>
      <c r="AS760" s="210"/>
      <c r="AT760" s="210"/>
      <c r="AU760" s="210"/>
      <c r="AV760" s="210"/>
      <c r="AW760" s="210"/>
      <c r="AX760" s="210"/>
      <c r="AY760" s="210"/>
      <c r="AZ760" s="210"/>
      <c r="BA760" s="210"/>
      <c r="BB760" s="210"/>
      <c r="BC760" s="210"/>
      <c r="BD760" s="210"/>
      <c r="BE760" s="210"/>
      <c r="BF760" s="210"/>
      <c r="BG760" s="210"/>
      <c r="BH760" s="210"/>
      <c r="BI760" s="210"/>
      <c r="BJ760" s="210"/>
      <c r="BK760" s="210"/>
      <c r="BL760" s="210"/>
      <c r="BM760" s="214"/>
    </row>
    <row r="761" spans="1:65">
      <c r="A761" s="29"/>
      <c r="B761" s="3" t="s">
        <v>258</v>
      </c>
      <c r="C761" s="28"/>
      <c r="D761" s="213" t="s">
        <v>612</v>
      </c>
      <c r="E761" s="213">
        <v>5.5</v>
      </c>
      <c r="F761" s="213" t="s">
        <v>612</v>
      </c>
      <c r="G761" s="213">
        <v>10.149999999999999</v>
      </c>
      <c r="H761" s="213">
        <v>11</v>
      </c>
      <c r="I761" s="213">
        <v>9</v>
      </c>
      <c r="J761" s="213" t="s">
        <v>612</v>
      </c>
      <c r="K761" s="213">
        <v>10</v>
      </c>
      <c r="L761" s="213">
        <v>10</v>
      </c>
      <c r="M761" s="209"/>
      <c r="N761" s="210"/>
      <c r="O761" s="210"/>
      <c r="P761" s="210"/>
      <c r="Q761" s="210"/>
      <c r="R761" s="210"/>
      <c r="S761" s="210"/>
      <c r="T761" s="210"/>
      <c r="U761" s="210"/>
      <c r="V761" s="210"/>
      <c r="W761" s="210"/>
      <c r="X761" s="210"/>
      <c r="Y761" s="210"/>
      <c r="Z761" s="210"/>
      <c r="AA761" s="210"/>
      <c r="AB761" s="210"/>
      <c r="AC761" s="210"/>
      <c r="AD761" s="210"/>
      <c r="AE761" s="210"/>
      <c r="AF761" s="210"/>
      <c r="AG761" s="210"/>
      <c r="AH761" s="210"/>
      <c r="AI761" s="210"/>
      <c r="AJ761" s="210"/>
      <c r="AK761" s="210"/>
      <c r="AL761" s="210"/>
      <c r="AM761" s="210"/>
      <c r="AN761" s="210"/>
      <c r="AO761" s="210"/>
      <c r="AP761" s="210"/>
      <c r="AQ761" s="210"/>
      <c r="AR761" s="210"/>
      <c r="AS761" s="210"/>
      <c r="AT761" s="210"/>
      <c r="AU761" s="210"/>
      <c r="AV761" s="210"/>
      <c r="AW761" s="210"/>
      <c r="AX761" s="210"/>
      <c r="AY761" s="210"/>
      <c r="AZ761" s="210"/>
      <c r="BA761" s="210"/>
      <c r="BB761" s="210"/>
      <c r="BC761" s="210"/>
      <c r="BD761" s="210"/>
      <c r="BE761" s="210"/>
      <c r="BF761" s="210"/>
      <c r="BG761" s="210"/>
      <c r="BH761" s="210"/>
      <c r="BI761" s="210"/>
      <c r="BJ761" s="210"/>
      <c r="BK761" s="210"/>
      <c r="BL761" s="210"/>
      <c r="BM761" s="214"/>
    </row>
    <row r="762" spans="1:65">
      <c r="A762" s="29"/>
      <c r="B762" s="3" t="s">
        <v>259</v>
      </c>
      <c r="C762" s="28"/>
      <c r="D762" s="23" t="s">
        <v>612</v>
      </c>
      <c r="E762" s="23">
        <v>0.54772255750516607</v>
      </c>
      <c r="F762" s="23" t="s">
        <v>612</v>
      </c>
      <c r="G762" s="23">
        <v>0.31885210782848361</v>
      </c>
      <c r="H762" s="23">
        <v>0.40824829046386302</v>
      </c>
      <c r="I762" s="23">
        <v>0</v>
      </c>
      <c r="J762" s="23" t="s">
        <v>612</v>
      </c>
      <c r="K762" s="23">
        <v>0</v>
      </c>
      <c r="L762" s="23">
        <v>0</v>
      </c>
      <c r="M762" s="149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5"/>
    </row>
    <row r="763" spans="1:65">
      <c r="A763" s="29"/>
      <c r="B763" s="3" t="s">
        <v>86</v>
      </c>
      <c r="C763" s="28"/>
      <c r="D763" s="13" t="s">
        <v>612</v>
      </c>
      <c r="E763" s="13">
        <v>9.9585919546393828E-2</v>
      </c>
      <c r="F763" s="13" t="s">
        <v>612</v>
      </c>
      <c r="G763" s="13">
        <v>3.1621696644147136E-2</v>
      </c>
      <c r="H763" s="13">
        <v>3.6559548399748926E-2</v>
      </c>
      <c r="I763" s="13">
        <v>0</v>
      </c>
      <c r="J763" s="13" t="s">
        <v>612</v>
      </c>
      <c r="K763" s="13">
        <v>0</v>
      </c>
      <c r="L763" s="13">
        <v>0</v>
      </c>
      <c r="M763" s="149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5"/>
    </row>
    <row r="764" spans="1:65">
      <c r="A764" s="29"/>
      <c r="B764" s="3" t="s">
        <v>260</v>
      </c>
      <c r="C764" s="28"/>
      <c r="D764" s="13" t="s">
        <v>612</v>
      </c>
      <c r="E764" s="13">
        <v>-0.45273631840796025</v>
      </c>
      <c r="F764" s="13" t="s">
        <v>612</v>
      </c>
      <c r="G764" s="13">
        <v>3.3167495854062867E-3</v>
      </c>
      <c r="H764" s="13">
        <v>0.11111111111111094</v>
      </c>
      <c r="I764" s="13">
        <v>-0.10447761194029859</v>
      </c>
      <c r="J764" s="13" t="s">
        <v>612</v>
      </c>
      <c r="K764" s="13">
        <v>-4.9751243781095411E-3</v>
      </c>
      <c r="L764" s="13">
        <v>-4.9751243781095411E-3</v>
      </c>
      <c r="M764" s="149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5"/>
    </row>
    <row r="765" spans="1:65">
      <c r="A765" s="29"/>
      <c r="B765" s="45" t="s">
        <v>261</v>
      </c>
      <c r="C765" s="46"/>
      <c r="D765" s="44">
        <v>0</v>
      </c>
      <c r="E765" s="44">
        <v>36.409999999999997</v>
      </c>
      <c r="F765" s="44">
        <v>0</v>
      </c>
      <c r="G765" s="44">
        <v>0.67</v>
      </c>
      <c r="H765" s="44">
        <v>9.44</v>
      </c>
      <c r="I765" s="44">
        <v>8.09</v>
      </c>
      <c r="J765" s="44">
        <v>40.46</v>
      </c>
      <c r="K765" s="44">
        <v>0</v>
      </c>
      <c r="L765" s="44">
        <v>0</v>
      </c>
      <c r="M765" s="149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5"/>
    </row>
    <row r="766" spans="1:65">
      <c r="B766" s="3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BM766" s="55"/>
    </row>
    <row r="767" spans="1:65" ht="15">
      <c r="B767" s="8" t="s">
        <v>479</v>
      </c>
      <c r="BM767" s="27" t="s">
        <v>267</v>
      </c>
    </row>
    <row r="768" spans="1:65" ht="15">
      <c r="A768" s="24" t="s">
        <v>61</v>
      </c>
      <c r="B768" s="18" t="s">
        <v>111</v>
      </c>
      <c r="C768" s="15" t="s">
        <v>112</v>
      </c>
      <c r="D768" s="16" t="s">
        <v>222</v>
      </c>
      <c r="E768" s="17" t="s">
        <v>222</v>
      </c>
      <c r="F768" s="17" t="s">
        <v>222</v>
      </c>
      <c r="G768" s="17" t="s">
        <v>222</v>
      </c>
      <c r="H768" s="17" t="s">
        <v>222</v>
      </c>
      <c r="I768" s="17" t="s">
        <v>222</v>
      </c>
      <c r="J768" s="17" t="s">
        <v>222</v>
      </c>
      <c r="K768" s="149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7">
        <v>1</v>
      </c>
    </row>
    <row r="769" spans="1:65">
      <c r="A769" s="29"/>
      <c r="B769" s="19" t="s">
        <v>223</v>
      </c>
      <c r="C769" s="9" t="s">
        <v>223</v>
      </c>
      <c r="D769" s="147" t="s">
        <v>225</v>
      </c>
      <c r="E769" s="148" t="s">
        <v>227</v>
      </c>
      <c r="F769" s="148" t="s">
        <v>229</v>
      </c>
      <c r="G769" s="148" t="s">
        <v>231</v>
      </c>
      <c r="H769" s="148" t="s">
        <v>235</v>
      </c>
      <c r="I769" s="148" t="s">
        <v>237</v>
      </c>
      <c r="J769" s="148" t="s">
        <v>242</v>
      </c>
      <c r="K769" s="149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7" t="s">
        <v>3</v>
      </c>
    </row>
    <row r="770" spans="1:65">
      <c r="A770" s="29"/>
      <c r="B770" s="19"/>
      <c r="C770" s="9"/>
      <c r="D770" s="10" t="s">
        <v>268</v>
      </c>
      <c r="E770" s="11" t="s">
        <v>102</v>
      </c>
      <c r="F770" s="11" t="s">
        <v>268</v>
      </c>
      <c r="G770" s="11" t="s">
        <v>102</v>
      </c>
      <c r="H770" s="11" t="s">
        <v>102</v>
      </c>
      <c r="I770" s="11" t="s">
        <v>102</v>
      </c>
      <c r="J770" s="11" t="s">
        <v>102</v>
      </c>
      <c r="K770" s="149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7">
        <v>1</v>
      </c>
    </row>
    <row r="771" spans="1:65">
      <c r="A771" s="29"/>
      <c r="B771" s="19"/>
      <c r="C771" s="9"/>
      <c r="D771" s="25"/>
      <c r="E771" s="25"/>
      <c r="F771" s="25"/>
      <c r="G771" s="25"/>
      <c r="H771" s="25"/>
      <c r="I771" s="25"/>
      <c r="J771" s="25"/>
      <c r="K771" s="149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7">
        <v>1</v>
      </c>
    </row>
    <row r="772" spans="1:65">
      <c r="A772" s="29"/>
      <c r="B772" s="18">
        <v>1</v>
      </c>
      <c r="C772" s="14">
        <v>1</v>
      </c>
      <c r="D772" s="208" t="s">
        <v>269</v>
      </c>
      <c r="E772" s="208">
        <v>10.4683633121555</v>
      </c>
      <c r="F772" s="208">
        <v>13</v>
      </c>
      <c r="G772" s="228">
        <v>24</v>
      </c>
      <c r="H772" s="208">
        <v>23</v>
      </c>
      <c r="I772" s="207" t="s">
        <v>269</v>
      </c>
      <c r="J772" s="207" t="s">
        <v>269</v>
      </c>
      <c r="K772" s="209"/>
      <c r="L772" s="210"/>
      <c r="M772" s="210"/>
      <c r="N772" s="210"/>
      <c r="O772" s="210"/>
      <c r="P772" s="210"/>
      <c r="Q772" s="210"/>
      <c r="R772" s="210"/>
      <c r="S772" s="210"/>
      <c r="T772" s="210"/>
      <c r="U772" s="210"/>
      <c r="V772" s="210"/>
      <c r="W772" s="210"/>
      <c r="X772" s="210"/>
      <c r="Y772" s="210"/>
      <c r="Z772" s="210"/>
      <c r="AA772" s="210"/>
      <c r="AB772" s="210"/>
      <c r="AC772" s="210"/>
      <c r="AD772" s="210"/>
      <c r="AE772" s="210"/>
      <c r="AF772" s="210"/>
      <c r="AG772" s="210"/>
      <c r="AH772" s="210"/>
      <c r="AI772" s="210"/>
      <c r="AJ772" s="210"/>
      <c r="AK772" s="210"/>
      <c r="AL772" s="210"/>
      <c r="AM772" s="210"/>
      <c r="AN772" s="210"/>
      <c r="AO772" s="210"/>
      <c r="AP772" s="210"/>
      <c r="AQ772" s="210"/>
      <c r="AR772" s="210"/>
      <c r="AS772" s="210"/>
      <c r="AT772" s="210"/>
      <c r="AU772" s="210"/>
      <c r="AV772" s="210"/>
      <c r="AW772" s="210"/>
      <c r="AX772" s="210"/>
      <c r="AY772" s="210"/>
      <c r="AZ772" s="210"/>
      <c r="BA772" s="210"/>
      <c r="BB772" s="210"/>
      <c r="BC772" s="210"/>
      <c r="BD772" s="210"/>
      <c r="BE772" s="210"/>
      <c r="BF772" s="210"/>
      <c r="BG772" s="210"/>
      <c r="BH772" s="210"/>
      <c r="BI772" s="210"/>
      <c r="BJ772" s="210"/>
      <c r="BK772" s="210"/>
      <c r="BL772" s="210"/>
      <c r="BM772" s="211">
        <v>1</v>
      </c>
    </row>
    <row r="773" spans="1:65">
      <c r="A773" s="29"/>
      <c r="B773" s="19">
        <v>1</v>
      </c>
      <c r="C773" s="9">
        <v>2</v>
      </c>
      <c r="D773" s="213">
        <v>20</v>
      </c>
      <c r="E773" s="213">
        <v>11.488445019561699</v>
      </c>
      <c r="F773" s="213" t="s">
        <v>282</v>
      </c>
      <c r="G773" s="213" t="s">
        <v>269</v>
      </c>
      <c r="H773" s="213">
        <v>23</v>
      </c>
      <c r="I773" s="212" t="s">
        <v>269</v>
      </c>
      <c r="J773" s="212" t="s">
        <v>269</v>
      </c>
      <c r="K773" s="209"/>
      <c r="L773" s="210"/>
      <c r="M773" s="210"/>
      <c r="N773" s="210"/>
      <c r="O773" s="210"/>
      <c r="P773" s="210"/>
      <c r="Q773" s="210"/>
      <c r="R773" s="210"/>
      <c r="S773" s="210"/>
      <c r="T773" s="210"/>
      <c r="U773" s="210"/>
      <c r="V773" s="210"/>
      <c r="W773" s="210"/>
      <c r="X773" s="210"/>
      <c r="Y773" s="210"/>
      <c r="Z773" s="210"/>
      <c r="AA773" s="210"/>
      <c r="AB773" s="210"/>
      <c r="AC773" s="210"/>
      <c r="AD773" s="210"/>
      <c r="AE773" s="210"/>
      <c r="AF773" s="210"/>
      <c r="AG773" s="210"/>
      <c r="AH773" s="210"/>
      <c r="AI773" s="210"/>
      <c r="AJ773" s="210"/>
      <c r="AK773" s="210"/>
      <c r="AL773" s="210"/>
      <c r="AM773" s="210"/>
      <c r="AN773" s="210"/>
      <c r="AO773" s="210"/>
      <c r="AP773" s="210"/>
      <c r="AQ773" s="210"/>
      <c r="AR773" s="210"/>
      <c r="AS773" s="210"/>
      <c r="AT773" s="210"/>
      <c r="AU773" s="210"/>
      <c r="AV773" s="210"/>
      <c r="AW773" s="210"/>
      <c r="AX773" s="210"/>
      <c r="AY773" s="210"/>
      <c r="AZ773" s="210"/>
      <c r="BA773" s="210"/>
      <c r="BB773" s="210"/>
      <c r="BC773" s="210"/>
      <c r="BD773" s="210"/>
      <c r="BE773" s="210"/>
      <c r="BF773" s="210"/>
      <c r="BG773" s="210"/>
      <c r="BH773" s="210"/>
      <c r="BI773" s="210"/>
      <c r="BJ773" s="210"/>
      <c r="BK773" s="210"/>
      <c r="BL773" s="210"/>
      <c r="BM773" s="211">
        <v>4</v>
      </c>
    </row>
    <row r="774" spans="1:65">
      <c r="A774" s="29"/>
      <c r="B774" s="19">
        <v>1</v>
      </c>
      <c r="C774" s="9">
        <v>3</v>
      </c>
      <c r="D774" s="213" t="s">
        <v>269</v>
      </c>
      <c r="E774" s="213">
        <v>10.046099556839399</v>
      </c>
      <c r="F774" s="213">
        <v>21</v>
      </c>
      <c r="G774" s="213" t="s">
        <v>269</v>
      </c>
      <c r="H774" s="213">
        <v>17</v>
      </c>
      <c r="I774" s="212" t="s">
        <v>269</v>
      </c>
      <c r="J774" s="212" t="s">
        <v>269</v>
      </c>
      <c r="K774" s="209"/>
      <c r="L774" s="210"/>
      <c r="M774" s="210"/>
      <c r="N774" s="210"/>
      <c r="O774" s="210"/>
      <c r="P774" s="210"/>
      <c r="Q774" s="210"/>
      <c r="R774" s="210"/>
      <c r="S774" s="210"/>
      <c r="T774" s="210"/>
      <c r="U774" s="210"/>
      <c r="V774" s="210"/>
      <c r="W774" s="210"/>
      <c r="X774" s="210"/>
      <c r="Y774" s="210"/>
      <c r="Z774" s="210"/>
      <c r="AA774" s="210"/>
      <c r="AB774" s="210"/>
      <c r="AC774" s="210"/>
      <c r="AD774" s="210"/>
      <c r="AE774" s="210"/>
      <c r="AF774" s="210"/>
      <c r="AG774" s="210"/>
      <c r="AH774" s="210"/>
      <c r="AI774" s="210"/>
      <c r="AJ774" s="210"/>
      <c r="AK774" s="210"/>
      <c r="AL774" s="210"/>
      <c r="AM774" s="210"/>
      <c r="AN774" s="210"/>
      <c r="AO774" s="210"/>
      <c r="AP774" s="210"/>
      <c r="AQ774" s="210"/>
      <c r="AR774" s="210"/>
      <c r="AS774" s="210"/>
      <c r="AT774" s="210"/>
      <c r="AU774" s="210"/>
      <c r="AV774" s="210"/>
      <c r="AW774" s="210"/>
      <c r="AX774" s="210"/>
      <c r="AY774" s="210"/>
      <c r="AZ774" s="210"/>
      <c r="BA774" s="210"/>
      <c r="BB774" s="210"/>
      <c r="BC774" s="210"/>
      <c r="BD774" s="210"/>
      <c r="BE774" s="210"/>
      <c r="BF774" s="210"/>
      <c r="BG774" s="210"/>
      <c r="BH774" s="210"/>
      <c r="BI774" s="210"/>
      <c r="BJ774" s="210"/>
      <c r="BK774" s="210"/>
      <c r="BL774" s="210"/>
      <c r="BM774" s="211">
        <v>16</v>
      </c>
    </row>
    <row r="775" spans="1:65">
      <c r="A775" s="29"/>
      <c r="B775" s="19">
        <v>1</v>
      </c>
      <c r="C775" s="9">
        <v>4</v>
      </c>
      <c r="D775" s="213">
        <v>20</v>
      </c>
      <c r="E775" s="213">
        <v>11.1079440626596</v>
      </c>
      <c r="F775" s="213">
        <v>31</v>
      </c>
      <c r="G775" s="213" t="s">
        <v>269</v>
      </c>
      <c r="H775" s="213">
        <v>22</v>
      </c>
      <c r="I775" s="212" t="s">
        <v>269</v>
      </c>
      <c r="J775" s="212" t="s">
        <v>269</v>
      </c>
      <c r="K775" s="209"/>
      <c r="L775" s="210"/>
      <c r="M775" s="210"/>
      <c r="N775" s="210"/>
      <c r="O775" s="210"/>
      <c r="P775" s="210"/>
      <c r="Q775" s="210"/>
      <c r="R775" s="210"/>
      <c r="S775" s="210"/>
      <c r="T775" s="210"/>
      <c r="U775" s="210"/>
      <c r="V775" s="210"/>
      <c r="W775" s="210"/>
      <c r="X775" s="210"/>
      <c r="Y775" s="210"/>
      <c r="Z775" s="210"/>
      <c r="AA775" s="210"/>
      <c r="AB775" s="210"/>
      <c r="AC775" s="210"/>
      <c r="AD775" s="210"/>
      <c r="AE775" s="210"/>
      <c r="AF775" s="210"/>
      <c r="AG775" s="210"/>
      <c r="AH775" s="210"/>
      <c r="AI775" s="210"/>
      <c r="AJ775" s="210"/>
      <c r="AK775" s="210"/>
      <c r="AL775" s="210"/>
      <c r="AM775" s="210"/>
      <c r="AN775" s="210"/>
      <c r="AO775" s="210"/>
      <c r="AP775" s="210"/>
      <c r="AQ775" s="210"/>
      <c r="AR775" s="210"/>
      <c r="AS775" s="210"/>
      <c r="AT775" s="210"/>
      <c r="AU775" s="210"/>
      <c r="AV775" s="210"/>
      <c r="AW775" s="210"/>
      <c r="AX775" s="210"/>
      <c r="AY775" s="210"/>
      <c r="AZ775" s="210"/>
      <c r="BA775" s="210"/>
      <c r="BB775" s="210"/>
      <c r="BC775" s="210"/>
      <c r="BD775" s="210"/>
      <c r="BE775" s="210"/>
      <c r="BF775" s="210"/>
      <c r="BG775" s="210"/>
      <c r="BH775" s="210"/>
      <c r="BI775" s="210"/>
      <c r="BJ775" s="210"/>
      <c r="BK775" s="210"/>
      <c r="BL775" s="210"/>
      <c r="BM775" s="211">
        <v>15.091318928743</v>
      </c>
    </row>
    <row r="776" spans="1:65">
      <c r="A776" s="29"/>
      <c r="B776" s="19">
        <v>1</v>
      </c>
      <c r="C776" s="9">
        <v>5</v>
      </c>
      <c r="D776" s="213">
        <v>20</v>
      </c>
      <c r="E776" s="213">
        <v>11.5457267968452</v>
      </c>
      <c r="F776" s="213">
        <v>21</v>
      </c>
      <c r="G776" s="213" t="s">
        <v>269</v>
      </c>
      <c r="H776" s="213">
        <v>19</v>
      </c>
      <c r="I776" s="212" t="s">
        <v>269</v>
      </c>
      <c r="J776" s="212" t="s">
        <v>269</v>
      </c>
      <c r="K776" s="209"/>
      <c r="L776" s="210"/>
      <c r="M776" s="210"/>
      <c r="N776" s="210"/>
      <c r="O776" s="210"/>
      <c r="P776" s="210"/>
      <c r="Q776" s="210"/>
      <c r="R776" s="210"/>
      <c r="S776" s="210"/>
      <c r="T776" s="210"/>
      <c r="U776" s="210"/>
      <c r="V776" s="210"/>
      <c r="W776" s="210"/>
      <c r="X776" s="210"/>
      <c r="Y776" s="210"/>
      <c r="Z776" s="210"/>
      <c r="AA776" s="210"/>
      <c r="AB776" s="210"/>
      <c r="AC776" s="210"/>
      <c r="AD776" s="210"/>
      <c r="AE776" s="210"/>
      <c r="AF776" s="210"/>
      <c r="AG776" s="210"/>
      <c r="AH776" s="210"/>
      <c r="AI776" s="210"/>
      <c r="AJ776" s="210"/>
      <c r="AK776" s="210"/>
      <c r="AL776" s="210"/>
      <c r="AM776" s="210"/>
      <c r="AN776" s="210"/>
      <c r="AO776" s="210"/>
      <c r="AP776" s="210"/>
      <c r="AQ776" s="210"/>
      <c r="AR776" s="210"/>
      <c r="AS776" s="210"/>
      <c r="AT776" s="210"/>
      <c r="AU776" s="210"/>
      <c r="AV776" s="210"/>
      <c r="AW776" s="210"/>
      <c r="AX776" s="210"/>
      <c r="AY776" s="210"/>
      <c r="AZ776" s="210"/>
      <c r="BA776" s="210"/>
      <c r="BB776" s="210"/>
      <c r="BC776" s="210"/>
      <c r="BD776" s="210"/>
      <c r="BE776" s="210"/>
      <c r="BF776" s="210"/>
      <c r="BG776" s="210"/>
      <c r="BH776" s="210"/>
      <c r="BI776" s="210"/>
      <c r="BJ776" s="210"/>
      <c r="BK776" s="210"/>
      <c r="BL776" s="210"/>
      <c r="BM776" s="211">
        <v>10</v>
      </c>
    </row>
    <row r="777" spans="1:65">
      <c r="A777" s="29"/>
      <c r="B777" s="19">
        <v>1</v>
      </c>
      <c r="C777" s="9">
        <v>6</v>
      </c>
      <c r="D777" s="213" t="s">
        <v>269</v>
      </c>
      <c r="E777" s="213">
        <v>10.082989114228999</v>
      </c>
      <c r="F777" s="213">
        <v>16</v>
      </c>
      <c r="G777" s="213">
        <v>20</v>
      </c>
      <c r="H777" s="213">
        <v>16</v>
      </c>
      <c r="I777" s="212" t="s">
        <v>269</v>
      </c>
      <c r="J777" s="212" t="s">
        <v>269</v>
      </c>
      <c r="K777" s="209"/>
      <c r="L777" s="210"/>
      <c r="M777" s="210"/>
      <c r="N777" s="210"/>
      <c r="O777" s="210"/>
      <c r="P777" s="210"/>
      <c r="Q777" s="210"/>
      <c r="R777" s="210"/>
      <c r="S777" s="210"/>
      <c r="T777" s="210"/>
      <c r="U777" s="210"/>
      <c r="V777" s="210"/>
      <c r="W777" s="210"/>
      <c r="X777" s="210"/>
      <c r="Y777" s="210"/>
      <c r="Z777" s="210"/>
      <c r="AA777" s="210"/>
      <c r="AB777" s="210"/>
      <c r="AC777" s="210"/>
      <c r="AD777" s="210"/>
      <c r="AE777" s="210"/>
      <c r="AF777" s="210"/>
      <c r="AG777" s="210"/>
      <c r="AH777" s="210"/>
      <c r="AI777" s="210"/>
      <c r="AJ777" s="210"/>
      <c r="AK777" s="210"/>
      <c r="AL777" s="210"/>
      <c r="AM777" s="210"/>
      <c r="AN777" s="210"/>
      <c r="AO777" s="210"/>
      <c r="AP777" s="210"/>
      <c r="AQ777" s="210"/>
      <c r="AR777" s="210"/>
      <c r="AS777" s="210"/>
      <c r="AT777" s="210"/>
      <c r="AU777" s="210"/>
      <c r="AV777" s="210"/>
      <c r="AW777" s="210"/>
      <c r="AX777" s="210"/>
      <c r="AY777" s="210"/>
      <c r="AZ777" s="210"/>
      <c r="BA777" s="210"/>
      <c r="BB777" s="210"/>
      <c r="BC777" s="210"/>
      <c r="BD777" s="210"/>
      <c r="BE777" s="210"/>
      <c r="BF777" s="210"/>
      <c r="BG777" s="210"/>
      <c r="BH777" s="210"/>
      <c r="BI777" s="210"/>
      <c r="BJ777" s="210"/>
      <c r="BK777" s="210"/>
      <c r="BL777" s="210"/>
      <c r="BM777" s="214"/>
    </row>
    <row r="778" spans="1:65">
      <c r="A778" s="29"/>
      <c r="B778" s="20" t="s">
        <v>257</v>
      </c>
      <c r="C778" s="12"/>
      <c r="D778" s="215">
        <v>20</v>
      </c>
      <c r="E778" s="215">
        <v>10.7899279770484</v>
      </c>
      <c r="F778" s="215">
        <v>20.399999999999999</v>
      </c>
      <c r="G778" s="215">
        <v>22</v>
      </c>
      <c r="H778" s="215">
        <v>20</v>
      </c>
      <c r="I778" s="215" t="s">
        <v>612</v>
      </c>
      <c r="J778" s="215" t="s">
        <v>612</v>
      </c>
      <c r="K778" s="209"/>
      <c r="L778" s="210"/>
      <c r="M778" s="210"/>
      <c r="N778" s="210"/>
      <c r="O778" s="210"/>
      <c r="P778" s="210"/>
      <c r="Q778" s="210"/>
      <c r="R778" s="210"/>
      <c r="S778" s="210"/>
      <c r="T778" s="210"/>
      <c r="U778" s="210"/>
      <c r="V778" s="210"/>
      <c r="W778" s="210"/>
      <c r="X778" s="210"/>
      <c r="Y778" s="210"/>
      <c r="Z778" s="210"/>
      <c r="AA778" s="210"/>
      <c r="AB778" s="210"/>
      <c r="AC778" s="210"/>
      <c r="AD778" s="210"/>
      <c r="AE778" s="210"/>
      <c r="AF778" s="210"/>
      <c r="AG778" s="210"/>
      <c r="AH778" s="210"/>
      <c r="AI778" s="210"/>
      <c r="AJ778" s="210"/>
      <c r="AK778" s="210"/>
      <c r="AL778" s="210"/>
      <c r="AM778" s="210"/>
      <c r="AN778" s="210"/>
      <c r="AO778" s="210"/>
      <c r="AP778" s="210"/>
      <c r="AQ778" s="210"/>
      <c r="AR778" s="210"/>
      <c r="AS778" s="210"/>
      <c r="AT778" s="210"/>
      <c r="AU778" s="210"/>
      <c r="AV778" s="210"/>
      <c r="AW778" s="210"/>
      <c r="AX778" s="210"/>
      <c r="AY778" s="210"/>
      <c r="AZ778" s="210"/>
      <c r="BA778" s="210"/>
      <c r="BB778" s="210"/>
      <c r="BC778" s="210"/>
      <c r="BD778" s="210"/>
      <c r="BE778" s="210"/>
      <c r="BF778" s="210"/>
      <c r="BG778" s="210"/>
      <c r="BH778" s="210"/>
      <c r="BI778" s="210"/>
      <c r="BJ778" s="210"/>
      <c r="BK778" s="210"/>
      <c r="BL778" s="210"/>
      <c r="BM778" s="214"/>
    </row>
    <row r="779" spans="1:65">
      <c r="A779" s="29"/>
      <c r="B779" s="3" t="s">
        <v>258</v>
      </c>
      <c r="C779" s="28"/>
      <c r="D779" s="213">
        <v>20</v>
      </c>
      <c r="E779" s="213">
        <v>10.788153687407551</v>
      </c>
      <c r="F779" s="213">
        <v>21</v>
      </c>
      <c r="G779" s="213">
        <v>22</v>
      </c>
      <c r="H779" s="213">
        <v>20.5</v>
      </c>
      <c r="I779" s="213" t="s">
        <v>612</v>
      </c>
      <c r="J779" s="213" t="s">
        <v>612</v>
      </c>
      <c r="K779" s="209"/>
      <c r="L779" s="210"/>
      <c r="M779" s="210"/>
      <c r="N779" s="210"/>
      <c r="O779" s="210"/>
      <c r="P779" s="210"/>
      <c r="Q779" s="210"/>
      <c r="R779" s="210"/>
      <c r="S779" s="210"/>
      <c r="T779" s="210"/>
      <c r="U779" s="210"/>
      <c r="V779" s="210"/>
      <c r="W779" s="210"/>
      <c r="X779" s="210"/>
      <c r="Y779" s="210"/>
      <c r="Z779" s="210"/>
      <c r="AA779" s="210"/>
      <c r="AB779" s="210"/>
      <c r="AC779" s="210"/>
      <c r="AD779" s="210"/>
      <c r="AE779" s="210"/>
      <c r="AF779" s="210"/>
      <c r="AG779" s="210"/>
      <c r="AH779" s="210"/>
      <c r="AI779" s="210"/>
      <c r="AJ779" s="210"/>
      <c r="AK779" s="210"/>
      <c r="AL779" s="210"/>
      <c r="AM779" s="210"/>
      <c r="AN779" s="210"/>
      <c r="AO779" s="210"/>
      <c r="AP779" s="210"/>
      <c r="AQ779" s="210"/>
      <c r="AR779" s="210"/>
      <c r="AS779" s="210"/>
      <c r="AT779" s="210"/>
      <c r="AU779" s="210"/>
      <c r="AV779" s="210"/>
      <c r="AW779" s="210"/>
      <c r="AX779" s="210"/>
      <c r="AY779" s="210"/>
      <c r="AZ779" s="210"/>
      <c r="BA779" s="210"/>
      <c r="BB779" s="210"/>
      <c r="BC779" s="210"/>
      <c r="BD779" s="210"/>
      <c r="BE779" s="210"/>
      <c r="BF779" s="210"/>
      <c r="BG779" s="210"/>
      <c r="BH779" s="210"/>
      <c r="BI779" s="210"/>
      <c r="BJ779" s="210"/>
      <c r="BK779" s="210"/>
      <c r="BL779" s="210"/>
      <c r="BM779" s="214"/>
    </row>
    <row r="780" spans="1:65">
      <c r="A780" s="29"/>
      <c r="B780" s="3" t="s">
        <v>259</v>
      </c>
      <c r="C780" s="28"/>
      <c r="D780" s="213">
        <v>0</v>
      </c>
      <c r="E780" s="213">
        <v>0.68069659226088675</v>
      </c>
      <c r="F780" s="213">
        <v>6.8410525505948243</v>
      </c>
      <c r="G780" s="213">
        <v>2.8284271247461903</v>
      </c>
      <c r="H780" s="213">
        <v>3.0983866769659336</v>
      </c>
      <c r="I780" s="213" t="s">
        <v>612</v>
      </c>
      <c r="J780" s="213" t="s">
        <v>612</v>
      </c>
      <c r="K780" s="209"/>
      <c r="L780" s="210"/>
      <c r="M780" s="210"/>
      <c r="N780" s="210"/>
      <c r="O780" s="210"/>
      <c r="P780" s="210"/>
      <c r="Q780" s="210"/>
      <c r="R780" s="210"/>
      <c r="S780" s="210"/>
      <c r="T780" s="210"/>
      <c r="U780" s="210"/>
      <c r="V780" s="210"/>
      <c r="W780" s="210"/>
      <c r="X780" s="210"/>
      <c r="Y780" s="210"/>
      <c r="Z780" s="210"/>
      <c r="AA780" s="210"/>
      <c r="AB780" s="210"/>
      <c r="AC780" s="210"/>
      <c r="AD780" s="210"/>
      <c r="AE780" s="210"/>
      <c r="AF780" s="210"/>
      <c r="AG780" s="210"/>
      <c r="AH780" s="210"/>
      <c r="AI780" s="210"/>
      <c r="AJ780" s="210"/>
      <c r="AK780" s="210"/>
      <c r="AL780" s="210"/>
      <c r="AM780" s="210"/>
      <c r="AN780" s="210"/>
      <c r="AO780" s="210"/>
      <c r="AP780" s="210"/>
      <c r="AQ780" s="210"/>
      <c r="AR780" s="210"/>
      <c r="AS780" s="210"/>
      <c r="AT780" s="210"/>
      <c r="AU780" s="210"/>
      <c r="AV780" s="210"/>
      <c r="AW780" s="210"/>
      <c r="AX780" s="210"/>
      <c r="AY780" s="210"/>
      <c r="AZ780" s="210"/>
      <c r="BA780" s="210"/>
      <c r="BB780" s="210"/>
      <c r="BC780" s="210"/>
      <c r="BD780" s="210"/>
      <c r="BE780" s="210"/>
      <c r="BF780" s="210"/>
      <c r="BG780" s="210"/>
      <c r="BH780" s="210"/>
      <c r="BI780" s="210"/>
      <c r="BJ780" s="210"/>
      <c r="BK780" s="210"/>
      <c r="BL780" s="210"/>
      <c r="BM780" s="214"/>
    </row>
    <row r="781" spans="1:65">
      <c r="A781" s="29"/>
      <c r="B781" s="3" t="s">
        <v>86</v>
      </c>
      <c r="C781" s="28"/>
      <c r="D781" s="13">
        <v>0</v>
      </c>
      <c r="E781" s="13">
        <v>6.3086296192969793E-2</v>
      </c>
      <c r="F781" s="13">
        <v>0.33534571326445217</v>
      </c>
      <c r="G781" s="13">
        <v>0.12856486930664501</v>
      </c>
      <c r="H781" s="13">
        <v>0.15491933384829668</v>
      </c>
      <c r="I781" s="13" t="s">
        <v>612</v>
      </c>
      <c r="J781" s="13" t="s">
        <v>612</v>
      </c>
      <c r="K781" s="149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5"/>
    </row>
    <row r="782" spans="1:65">
      <c r="A782" s="29"/>
      <c r="B782" s="3" t="s">
        <v>260</v>
      </c>
      <c r="C782" s="28"/>
      <c r="D782" s="13">
        <v>0.32526521336103387</v>
      </c>
      <c r="E782" s="13">
        <v>-0.28502418986733824</v>
      </c>
      <c r="F782" s="13">
        <v>0.3517705176282544</v>
      </c>
      <c r="G782" s="13">
        <v>0.45779173469713719</v>
      </c>
      <c r="H782" s="13">
        <v>0.32526521336103387</v>
      </c>
      <c r="I782" s="13" t="s">
        <v>612</v>
      </c>
      <c r="J782" s="13" t="s">
        <v>612</v>
      </c>
      <c r="K782" s="149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5"/>
    </row>
    <row r="783" spans="1:65">
      <c r="A783" s="29"/>
      <c r="B783" s="45" t="s">
        <v>261</v>
      </c>
      <c r="C783" s="46"/>
      <c r="D783" s="44">
        <v>0.18</v>
      </c>
      <c r="E783" s="44">
        <v>0.59</v>
      </c>
      <c r="F783" s="44">
        <v>0.67</v>
      </c>
      <c r="G783" s="44">
        <v>0</v>
      </c>
      <c r="H783" s="44">
        <v>1.1000000000000001</v>
      </c>
      <c r="I783" s="44">
        <v>0.74</v>
      </c>
      <c r="J783" s="44">
        <v>0.74</v>
      </c>
      <c r="K783" s="149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5"/>
    </row>
    <row r="784" spans="1:65">
      <c r="B784" s="30"/>
      <c r="C784" s="20"/>
      <c r="D784" s="20"/>
      <c r="E784" s="20"/>
      <c r="F784" s="20"/>
      <c r="G784" s="20"/>
      <c r="H784" s="20"/>
      <c r="I784" s="20"/>
      <c r="J784" s="20"/>
      <c r="BM784" s="55"/>
    </row>
    <row r="785" spans="1:65" ht="19.5">
      <c r="B785" s="8" t="s">
        <v>480</v>
      </c>
      <c r="BM785" s="27" t="s">
        <v>66</v>
      </c>
    </row>
    <row r="786" spans="1:65" ht="19.5">
      <c r="A786" s="24" t="s">
        <v>290</v>
      </c>
      <c r="B786" s="18" t="s">
        <v>111</v>
      </c>
      <c r="C786" s="15" t="s">
        <v>112</v>
      </c>
      <c r="D786" s="16" t="s">
        <v>222</v>
      </c>
      <c r="E786" s="17" t="s">
        <v>222</v>
      </c>
      <c r="F786" s="17" t="s">
        <v>222</v>
      </c>
      <c r="G786" s="17" t="s">
        <v>222</v>
      </c>
      <c r="H786" s="17" t="s">
        <v>222</v>
      </c>
      <c r="I786" s="17" t="s">
        <v>222</v>
      </c>
      <c r="J786" s="17" t="s">
        <v>222</v>
      </c>
      <c r="K786" s="17" t="s">
        <v>222</v>
      </c>
      <c r="L786" s="17" t="s">
        <v>222</v>
      </c>
      <c r="M786" s="17" t="s">
        <v>222</v>
      </c>
      <c r="N786" s="17" t="s">
        <v>222</v>
      </c>
      <c r="O786" s="17" t="s">
        <v>222</v>
      </c>
      <c r="P786" s="17" t="s">
        <v>222</v>
      </c>
      <c r="Q786" s="149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7">
        <v>1</v>
      </c>
    </row>
    <row r="787" spans="1:65">
      <c r="A787" s="29"/>
      <c r="B787" s="19" t="s">
        <v>223</v>
      </c>
      <c r="C787" s="9" t="s">
        <v>223</v>
      </c>
      <c r="D787" s="147" t="s">
        <v>225</v>
      </c>
      <c r="E787" s="148" t="s">
        <v>226</v>
      </c>
      <c r="F787" s="148" t="s">
        <v>228</v>
      </c>
      <c r="G787" s="148" t="s">
        <v>229</v>
      </c>
      <c r="H787" s="148" t="s">
        <v>230</v>
      </c>
      <c r="I787" s="148" t="s">
        <v>231</v>
      </c>
      <c r="J787" s="148" t="s">
        <v>234</v>
      </c>
      <c r="K787" s="148" t="s">
        <v>236</v>
      </c>
      <c r="L787" s="148" t="s">
        <v>263</v>
      </c>
      <c r="M787" s="148" t="s">
        <v>237</v>
      </c>
      <c r="N787" s="148" t="s">
        <v>240</v>
      </c>
      <c r="O787" s="148" t="s">
        <v>242</v>
      </c>
      <c r="P787" s="148" t="s">
        <v>244</v>
      </c>
      <c r="Q787" s="149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7" t="s">
        <v>1</v>
      </c>
    </row>
    <row r="788" spans="1:65">
      <c r="A788" s="29"/>
      <c r="B788" s="19"/>
      <c r="C788" s="9"/>
      <c r="D788" s="10" t="s">
        <v>268</v>
      </c>
      <c r="E788" s="11" t="s">
        <v>102</v>
      </c>
      <c r="F788" s="11" t="s">
        <v>103</v>
      </c>
      <c r="G788" s="11" t="s">
        <v>103</v>
      </c>
      <c r="H788" s="11" t="s">
        <v>103</v>
      </c>
      <c r="I788" s="11" t="s">
        <v>103</v>
      </c>
      <c r="J788" s="11" t="s">
        <v>103</v>
      </c>
      <c r="K788" s="11" t="s">
        <v>103</v>
      </c>
      <c r="L788" s="11" t="s">
        <v>103</v>
      </c>
      <c r="M788" s="11" t="s">
        <v>103</v>
      </c>
      <c r="N788" s="11" t="s">
        <v>100</v>
      </c>
      <c r="O788" s="11" t="s">
        <v>103</v>
      </c>
      <c r="P788" s="11" t="s">
        <v>103</v>
      </c>
      <c r="Q788" s="149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7">
        <v>2</v>
      </c>
    </row>
    <row r="789" spans="1:65">
      <c r="A789" s="29"/>
      <c r="B789" s="19"/>
      <c r="C789" s="9"/>
      <c r="D789" s="25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149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7">
        <v>3</v>
      </c>
    </row>
    <row r="790" spans="1:65">
      <c r="A790" s="29"/>
      <c r="B790" s="18">
        <v>1</v>
      </c>
      <c r="C790" s="14">
        <v>1</v>
      </c>
      <c r="D790" s="21">
        <v>63.32</v>
      </c>
      <c r="E790" s="21">
        <v>65.03</v>
      </c>
      <c r="F790" s="21">
        <v>64.943197100000006</v>
      </c>
      <c r="G790" s="21">
        <v>65.245999999999995</v>
      </c>
      <c r="H790" s="21">
        <v>63.32</v>
      </c>
      <c r="I790" s="21">
        <v>69.31</v>
      </c>
      <c r="J790" s="21">
        <v>69.099999999999994</v>
      </c>
      <c r="K790" s="21">
        <v>62.3</v>
      </c>
      <c r="L790" s="21">
        <v>66.5</v>
      </c>
      <c r="M790" s="21">
        <v>65.459999999999994</v>
      </c>
      <c r="N790" s="21">
        <v>70.030489599999996</v>
      </c>
      <c r="O790" s="21">
        <v>67.667355099999995</v>
      </c>
      <c r="P790" s="21" t="s">
        <v>283</v>
      </c>
      <c r="Q790" s="149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7">
        <v>1</v>
      </c>
    </row>
    <row r="791" spans="1:65">
      <c r="A791" s="29"/>
      <c r="B791" s="19">
        <v>1</v>
      </c>
      <c r="C791" s="9">
        <v>2</v>
      </c>
      <c r="D791" s="11">
        <v>63.11</v>
      </c>
      <c r="E791" s="11">
        <v>65.459999999999994</v>
      </c>
      <c r="F791" s="11">
        <v>65.130781900000002</v>
      </c>
      <c r="G791" s="11">
        <v>66.742999999999995</v>
      </c>
      <c r="H791" s="11">
        <v>70.38</v>
      </c>
      <c r="I791" s="145">
        <v>47.06</v>
      </c>
      <c r="J791" s="11">
        <v>67.599999999999994</v>
      </c>
      <c r="K791" s="11">
        <v>68.3</v>
      </c>
      <c r="L791" s="11">
        <v>67.8</v>
      </c>
      <c r="M791" s="11">
        <v>65.89</v>
      </c>
      <c r="N791" s="11">
        <v>72.576430799999997</v>
      </c>
      <c r="O791" s="11">
        <v>68.418622200000001</v>
      </c>
      <c r="P791" s="11" t="s">
        <v>283</v>
      </c>
      <c r="Q791" s="149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7" t="e">
        <v>#N/A</v>
      </c>
    </row>
    <row r="792" spans="1:65">
      <c r="A792" s="29"/>
      <c r="B792" s="19">
        <v>1</v>
      </c>
      <c r="C792" s="9">
        <v>3</v>
      </c>
      <c r="D792" s="11">
        <v>63.11</v>
      </c>
      <c r="E792" s="11">
        <v>61.18</v>
      </c>
      <c r="F792" s="11">
        <v>64.686921699999999</v>
      </c>
      <c r="G792" s="11">
        <v>66.100999999999999</v>
      </c>
      <c r="H792" s="11">
        <v>68.03</v>
      </c>
      <c r="I792" s="11">
        <v>68.67</v>
      </c>
      <c r="J792" s="11">
        <v>68.7</v>
      </c>
      <c r="K792" s="11">
        <v>64.400000000000006</v>
      </c>
      <c r="L792" s="11">
        <v>66.5</v>
      </c>
      <c r="M792" s="11">
        <v>65.67</v>
      </c>
      <c r="N792" s="11">
        <v>69.535515200000006</v>
      </c>
      <c r="O792" s="11">
        <v>68.1939651</v>
      </c>
      <c r="P792" s="11" t="s">
        <v>283</v>
      </c>
      <c r="Q792" s="149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7">
        <v>16</v>
      </c>
    </row>
    <row r="793" spans="1:65">
      <c r="A793" s="29"/>
      <c r="B793" s="19">
        <v>1</v>
      </c>
      <c r="C793" s="9">
        <v>4</v>
      </c>
      <c r="D793" s="11">
        <v>63.11</v>
      </c>
      <c r="E793" s="11">
        <v>64.180000000000007</v>
      </c>
      <c r="F793" s="11">
        <v>64.627306799999999</v>
      </c>
      <c r="G793" s="11">
        <v>68.027000000000001</v>
      </c>
      <c r="H793" s="11">
        <v>61.18</v>
      </c>
      <c r="I793" s="11">
        <v>68.67</v>
      </c>
      <c r="J793" s="11">
        <v>70</v>
      </c>
      <c r="K793" s="11">
        <v>66.7</v>
      </c>
      <c r="L793" s="11">
        <v>66.7</v>
      </c>
      <c r="M793" s="11">
        <v>66.319999999999993</v>
      </c>
      <c r="N793" s="11">
        <v>72.533422000000002</v>
      </c>
      <c r="O793" s="11">
        <v>68.946394600000005</v>
      </c>
      <c r="P793" s="11" t="s">
        <v>283</v>
      </c>
      <c r="Q793" s="149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7">
        <v>66.515955780595007</v>
      </c>
    </row>
    <row r="794" spans="1:65">
      <c r="A794" s="29"/>
      <c r="B794" s="19">
        <v>1</v>
      </c>
      <c r="C794" s="9">
        <v>5</v>
      </c>
      <c r="D794" s="11">
        <v>63.11</v>
      </c>
      <c r="E794" s="11">
        <v>66.319999999999993</v>
      </c>
      <c r="F794" s="11">
        <v>65.319841600000004</v>
      </c>
      <c r="G794" s="11">
        <v>65.245999999999995</v>
      </c>
      <c r="H794" s="11">
        <v>62.04</v>
      </c>
      <c r="I794" s="11">
        <v>68.03</v>
      </c>
      <c r="J794" s="11">
        <v>68</v>
      </c>
      <c r="K794" s="11">
        <v>61.4</v>
      </c>
      <c r="L794" s="11">
        <v>67.2</v>
      </c>
      <c r="M794" s="11">
        <v>66.099999999999994</v>
      </c>
      <c r="N794" s="11">
        <v>68.853244700000005</v>
      </c>
      <c r="O794" s="11">
        <v>67.486805899999993</v>
      </c>
      <c r="P794" s="11" t="s">
        <v>283</v>
      </c>
      <c r="Q794" s="149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7">
        <v>52</v>
      </c>
    </row>
    <row r="795" spans="1:65">
      <c r="A795" s="29"/>
      <c r="B795" s="19">
        <v>1</v>
      </c>
      <c r="C795" s="9">
        <v>6</v>
      </c>
      <c r="D795" s="11">
        <v>63.75</v>
      </c>
      <c r="E795" s="11">
        <v>67.81</v>
      </c>
      <c r="F795" s="11">
        <v>64.925987199999994</v>
      </c>
      <c r="G795" s="11">
        <v>67.385000000000005</v>
      </c>
      <c r="H795" s="11">
        <v>67.38</v>
      </c>
      <c r="I795" s="11">
        <v>68.67</v>
      </c>
      <c r="J795" s="11">
        <v>68</v>
      </c>
      <c r="K795" s="11">
        <v>66.2</v>
      </c>
      <c r="L795" s="11">
        <v>67.2</v>
      </c>
      <c r="M795" s="11">
        <v>65.03</v>
      </c>
      <c r="N795" s="11">
        <v>68.671513099999999</v>
      </c>
      <c r="O795" s="11">
        <v>66.976221699999996</v>
      </c>
      <c r="P795" s="11" t="s">
        <v>283</v>
      </c>
      <c r="Q795" s="149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5"/>
    </row>
    <row r="796" spans="1:65">
      <c r="A796" s="29"/>
      <c r="B796" s="20" t="s">
        <v>257</v>
      </c>
      <c r="C796" s="12"/>
      <c r="D796" s="22">
        <v>63.251666666666672</v>
      </c>
      <c r="E796" s="22">
        <v>64.99666666666667</v>
      </c>
      <c r="F796" s="22">
        <v>64.939006050000003</v>
      </c>
      <c r="G796" s="22">
        <v>66.457999999999984</v>
      </c>
      <c r="H796" s="22">
        <v>65.388333333333335</v>
      </c>
      <c r="I796" s="22">
        <v>65.068333333333342</v>
      </c>
      <c r="J796" s="22">
        <v>68.566666666666663</v>
      </c>
      <c r="K796" s="22">
        <v>64.883333333333326</v>
      </c>
      <c r="L796" s="22">
        <v>66.983333333333334</v>
      </c>
      <c r="M796" s="22">
        <v>65.74499999999999</v>
      </c>
      <c r="N796" s="22">
        <v>70.366769233333329</v>
      </c>
      <c r="O796" s="22">
        <v>67.948227433333329</v>
      </c>
      <c r="P796" s="22" t="s">
        <v>612</v>
      </c>
      <c r="Q796" s="149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5"/>
    </row>
    <row r="797" spans="1:65">
      <c r="A797" s="29"/>
      <c r="B797" s="3" t="s">
        <v>258</v>
      </c>
      <c r="C797" s="28"/>
      <c r="D797" s="11">
        <v>63.11</v>
      </c>
      <c r="E797" s="11">
        <v>65.245000000000005</v>
      </c>
      <c r="F797" s="11">
        <v>64.93459215</v>
      </c>
      <c r="G797" s="11">
        <v>66.421999999999997</v>
      </c>
      <c r="H797" s="11">
        <v>65.349999999999994</v>
      </c>
      <c r="I797" s="11">
        <v>68.67</v>
      </c>
      <c r="J797" s="11">
        <v>68.349999999999994</v>
      </c>
      <c r="K797" s="11">
        <v>65.300000000000011</v>
      </c>
      <c r="L797" s="11">
        <v>66.95</v>
      </c>
      <c r="M797" s="11">
        <v>65.78</v>
      </c>
      <c r="N797" s="11">
        <v>69.783002400000001</v>
      </c>
      <c r="O797" s="11">
        <v>67.930660099999997</v>
      </c>
      <c r="P797" s="11" t="s">
        <v>612</v>
      </c>
      <c r="Q797" s="149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55"/>
    </row>
    <row r="798" spans="1:65">
      <c r="A798" s="29"/>
      <c r="B798" s="3" t="s">
        <v>259</v>
      </c>
      <c r="C798" s="28"/>
      <c r="D798" s="23">
        <v>0.25817952410419154</v>
      </c>
      <c r="E798" s="23">
        <v>2.2412377532664096</v>
      </c>
      <c r="F798" s="23">
        <v>0.26180286098816397</v>
      </c>
      <c r="G798" s="23">
        <v>1.137334779209713</v>
      </c>
      <c r="H798" s="23">
        <v>3.7164844499428025</v>
      </c>
      <c r="I798" s="23">
        <v>8.8315262931537539</v>
      </c>
      <c r="J798" s="23">
        <v>0.8869423130433387</v>
      </c>
      <c r="K798" s="23">
        <v>2.6738860608983828</v>
      </c>
      <c r="L798" s="23">
        <v>0.51153364177409288</v>
      </c>
      <c r="M798" s="23">
        <v>0.46384264573236256</v>
      </c>
      <c r="N798" s="23">
        <v>1.7632756778701391</v>
      </c>
      <c r="O798" s="23">
        <v>0.70916714174110196</v>
      </c>
      <c r="P798" s="23" t="s">
        <v>612</v>
      </c>
      <c r="Q798" s="199"/>
      <c r="R798" s="200"/>
      <c r="S798" s="200"/>
      <c r="T798" s="200"/>
      <c r="U798" s="200"/>
      <c r="V798" s="200"/>
      <c r="W798" s="200"/>
      <c r="X798" s="200"/>
      <c r="Y798" s="200"/>
      <c r="Z798" s="200"/>
      <c r="AA798" s="200"/>
      <c r="AB798" s="200"/>
      <c r="AC798" s="200"/>
      <c r="AD798" s="200"/>
      <c r="AE798" s="200"/>
      <c r="AF798" s="200"/>
      <c r="AG798" s="200"/>
      <c r="AH798" s="200"/>
      <c r="AI798" s="200"/>
      <c r="AJ798" s="200"/>
      <c r="AK798" s="200"/>
      <c r="AL798" s="200"/>
      <c r="AM798" s="200"/>
      <c r="AN798" s="200"/>
      <c r="AO798" s="200"/>
      <c r="AP798" s="200"/>
      <c r="AQ798" s="200"/>
      <c r="AR798" s="200"/>
      <c r="AS798" s="200"/>
      <c r="AT798" s="200"/>
      <c r="AU798" s="200"/>
      <c r="AV798" s="200"/>
      <c r="AW798" s="200"/>
      <c r="AX798" s="200"/>
      <c r="AY798" s="200"/>
      <c r="AZ798" s="200"/>
      <c r="BA798" s="200"/>
      <c r="BB798" s="200"/>
      <c r="BC798" s="200"/>
      <c r="BD798" s="200"/>
      <c r="BE798" s="200"/>
      <c r="BF798" s="200"/>
      <c r="BG798" s="200"/>
      <c r="BH798" s="200"/>
      <c r="BI798" s="200"/>
      <c r="BJ798" s="200"/>
      <c r="BK798" s="200"/>
      <c r="BL798" s="200"/>
      <c r="BM798" s="56"/>
    </row>
    <row r="799" spans="1:65">
      <c r="A799" s="29"/>
      <c r="B799" s="3" t="s">
        <v>86</v>
      </c>
      <c r="C799" s="28"/>
      <c r="D799" s="13">
        <v>4.0817821523152203E-3</v>
      </c>
      <c r="E799" s="13">
        <v>3.4482349145080408E-2</v>
      </c>
      <c r="F799" s="13">
        <v>4.0315193735270295E-3</v>
      </c>
      <c r="G799" s="13">
        <v>1.7113587216132195E-2</v>
      </c>
      <c r="H799" s="13">
        <v>5.6837118496308757E-2</v>
      </c>
      <c r="I799" s="13">
        <v>0.13572694797500709</v>
      </c>
      <c r="J799" s="13">
        <v>1.2935473695333089E-2</v>
      </c>
      <c r="K799" s="13">
        <v>4.1210676510121495E-2</v>
      </c>
      <c r="L799" s="13">
        <v>7.6367301583591873E-3</v>
      </c>
      <c r="M799" s="13">
        <v>7.0551775151321411E-3</v>
      </c>
      <c r="N799" s="13">
        <v>2.5058357760084009E-2</v>
      </c>
      <c r="O799" s="13">
        <v>1.0436874787306169E-2</v>
      </c>
      <c r="P799" s="13" t="s">
        <v>612</v>
      </c>
      <c r="Q799" s="149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5"/>
    </row>
    <row r="800" spans="1:65">
      <c r="A800" s="29"/>
      <c r="B800" s="3" t="s">
        <v>260</v>
      </c>
      <c r="C800" s="28"/>
      <c r="D800" s="13">
        <v>-4.9075279391544768E-2</v>
      </c>
      <c r="E800" s="13">
        <v>-2.2840972456890762E-2</v>
      </c>
      <c r="F800" s="13">
        <v>-2.3707841405701591E-2</v>
      </c>
      <c r="G800" s="13">
        <v>-8.7130643940824815E-4</v>
      </c>
      <c r="H800" s="13">
        <v>-1.6952660967259781E-2</v>
      </c>
      <c r="I800" s="13">
        <v>-2.1763536737511413E-2</v>
      </c>
      <c r="J800" s="13">
        <v>3.0830360354979991E-2</v>
      </c>
      <c r="K800" s="13">
        <v>-2.4544824292188405E-2</v>
      </c>
      <c r="L800" s="13">
        <v>7.026547950088613E-3</v>
      </c>
      <c r="M800" s="13">
        <v>-1.159053901500029E-2</v>
      </c>
      <c r="N800" s="13">
        <v>5.7893078548556964E-2</v>
      </c>
      <c r="O800" s="13">
        <v>2.1532753095553803E-2</v>
      </c>
      <c r="P800" s="13" t="s">
        <v>612</v>
      </c>
      <c r="Q800" s="149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5"/>
    </row>
    <row r="801" spans="1:65">
      <c r="A801" s="29"/>
      <c r="B801" s="45" t="s">
        <v>261</v>
      </c>
      <c r="C801" s="46"/>
      <c r="D801" s="44">
        <v>1.99</v>
      </c>
      <c r="E801" s="44">
        <v>0.49</v>
      </c>
      <c r="F801" s="44">
        <v>0.54</v>
      </c>
      <c r="G801" s="44">
        <v>0.76</v>
      </c>
      <c r="H801" s="44">
        <v>0.15</v>
      </c>
      <c r="I801" s="44">
        <v>0.43</v>
      </c>
      <c r="J801" s="44">
        <v>2.57</v>
      </c>
      <c r="K801" s="44">
        <v>0.59</v>
      </c>
      <c r="L801" s="44">
        <v>1.21</v>
      </c>
      <c r="M801" s="44">
        <v>0.15</v>
      </c>
      <c r="N801" s="44">
        <v>4.1100000000000003</v>
      </c>
      <c r="O801" s="44">
        <v>2.04</v>
      </c>
      <c r="P801" s="44" t="s">
        <v>262</v>
      </c>
      <c r="Q801" s="149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5"/>
    </row>
    <row r="802" spans="1:65">
      <c r="B802" s="3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BM802" s="55"/>
    </row>
    <row r="803" spans="1:65" ht="15">
      <c r="B803" s="8" t="s">
        <v>481</v>
      </c>
      <c r="BM803" s="27" t="s">
        <v>66</v>
      </c>
    </row>
    <row r="804" spans="1:65" ht="15">
      <c r="A804" s="24" t="s">
        <v>12</v>
      </c>
      <c r="B804" s="18" t="s">
        <v>111</v>
      </c>
      <c r="C804" s="15" t="s">
        <v>112</v>
      </c>
      <c r="D804" s="16" t="s">
        <v>222</v>
      </c>
      <c r="E804" s="17" t="s">
        <v>222</v>
      </c>
      <c r="F804" s="17" t="s">
        <v>222</v>
      </c>
      <c r="G804" s="17" t="s">
        <v>222</v>
      </c>
      <c r="H804" s="17" t="s">
        <v>222</v>
      </c>
      <c r="I804" s="17" t="s">
        <v>222</v>
      </c>
      <c r="J804" s="17" t="s">
        <v>222</v>
      </c>
      <c r="K804" s="17" t="s">
        <v>222</v>
      </c>
      <c r="L804" s="17" t="s">
        <v>222</v>
      </c>
      <c r="M804" s="17" t="s">
        <v>222</v>
      </c>
      <c r="N804" s="17" t="s">
        <v>222</v>
      </c>
      <c r="O804" s="149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7">
        <v>1</v>
      </c>
    </row>
    <row r="805" spans="1:65">
      <c r="A805" s="29"/>
      <c r="B805" s="19" t="s">
        <v>223</v>
      </c>
      <c r="C805" s="9" t="s">
        <v>223</v>
      </c>
      <c r="D805" s="147" t="s">
        <v>226</v>
      </c>
      <c r="E805" s="148" t="s">
        <v>227</v>
      </c>
      <c r="F805" s="148" t="s">
        <v>228</v>
      </c>
      <c r="G805" s="148" t="s">
        <v>229</v>
      </c>
      <c r="H805" s="148" t="s">
        <v>231</v>
      </c>
      <c r="I805" s="148" t="s">
        <v>233</v>
      </c>
      <c r="J805" s="148" t="s">
        <v>235</v>
      </c>
      <c r="K805" s="148" t="s">
        <v>238</v>
      </c>
      <c r="L805" s="148" t="s">
        <v>240</v>
      </c>
      <c r="M805" s="148" t="s">
        <v>243</v>
      </c>
      <c r="N805" s="148" t="s">
        <v>244</v>
      </c>
      <c r="O805" s="149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7" t="s">
        <v>3</v>
      </c>
    </row>
    <row r="806" spans="1:65">
      <c r="A806" s="29"/>
      <c r="B806" s="19"/>
      <c r="C806" s="9"/>
      <c r="D806" s="10" t="s">
        <v>102</v>
      </c>
      <c r="E806" s="11" t="s">
        <v>102</v>
      </c>
      <c r="F806" s="11" t="s">
        <v>102</v>
      </c>
      <c r="G806" s="11" t="s">
        <v>268</v>
      </c>
      <c r="H806" s="11" t="s">
        <v>102</v>
      </c>
      <c r="I806" s="11" t="s">
        <v>99</v>
      </c>
      <c r="J806" s="11" t="s">
        <v>102</v>
      </c>
      <c r="K806" s="11" t="s">
        <v>103</v>
      </c>
      <c r="L806" s="11" t="s">
        <v>100</v>
      </c>
      <c r="M806" s="11" t="s">
        <v>102</v>
      </c>
      <c r="N806" s="11" t="s">
        <v>102</v>
      </c>
      <c r="O806" s="149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7">
        <v>2</v>
      </c>
    </row>
    <row r="807" spans="1:65">
      <c r="A807" s="29"/>
      <c r="B807" s="19"/>
      <c r="C807" s="9"/>
      <c r="D807" s="25"/>
      <c r="E807" s="25"/>
      <c r="F807" s="25"/>
      <c r="G807" s="25"/>
      <c r="H807" s="25"/>
      <c r="I807" s="25"/>
      <c r="J807" s="25"/>
      <c r="K807" s="25"/>
      <c r="L807" s="25"/>
      <c r="M807" s="25"/>
      <c r="N807" s="25"/>
      <c r="O807" s="149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7">
        <v>3</v>
      </c>
    </row>
    <row r="808" spans="1:65">
      <c r="A808" s="29"/>
      <c r="B808" s="18">
        <v>1</v>
      </c>
      <c r="C808" s="14">
        <v>1</v>
      </c>
      <c r="D808" s="143">
        <v>30.4</v>
      </c>
      <c r="E808" s="21">
        <v>4.8109518749228464</v>
      </c>
      <c r="F808" s="21">
        <v>4.9183305486671296</v>
      </c>
      <c r="G808" s="21">
        <v>5.0999999999999996</v>
      </c>
      <c r="H808" s="21">
        <v>5</v>
      </c>
      <c r="I808" s="21">
        <v>4.76</v>
      </c>
      <c r="J808" s="21">
        <v>4.68</v>
      </c>
      <c r="K808" s="143">
        <v>4</v>
      </c>
      <c r="L808" s="21">
        <v>4.9251153488251571</v>
      </c>
      <c r="M808" s="21">
        <v>4.7</v>
      </c>
      <c r="N808" s="21">
        <v>4.9000000000000004</v>
      </c>
      <c r="O808" s="149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7">
        <v>1</v>
      </c>
    </row>
    <row r="809" spans="1:65">
      <c r="A809" s="29"/>
      <c r="B809" s="19">
        <v>1</v>
      </c>
      <c r="C809" s="9">
        <v>2</v>
      </c>
      <c r="D809" s="144">
        <v>30.599999999999998</v>
      </c>
      <c r="E809" s="11">
        <v>4.6693478967501001</v>
      </c>
      <c r="F809" s="11">
        <v>4.9107799854718897</v>
      </c>
      <c r="G809" s="11">
        <v>4.4000000000000004</v>
      </c>
      <c r="H809" s="145">
        <v>3.4</v>
      </c>
      <c r="I809" s="11">
        <v>4.9800000000000004</v>
      </c>
      <c r="J809" s="11">
        <v>3.97</v>
      </c>
      <c r="K809" s="144">
        <v>3</v>
      </c>
      <c r="L809" s="11">
        <v>5.182017847032327</v>
      </c>
      <c r="M809" s="11">
        <v>4.8</v>
      </c>
      <c r="N809" s="11">
        <v>5</v>
      </c>
      <c r="O809" s="149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7" t="e">
        <v>#N/A</v>
      </c>
    </row>
    <row r="810" spans="1:65">
      <c r="A810" s="29"/>
      <c r="B810" s="19">
        <v>1</v>
      </c>
      <c r="C810" s="9">
        <v>3</v>
      </c>
      <c r="D810" s="144">
        <v>28.6</v>
      </c>
      <c r="E810" s="11">
        <v>4.9067829709414061</v>
      </c>
      <c r="F810" s="11">
        <v>4.9194948664816902</v>
      </c>
      <c r="G810" s="11">
        <v>4.8</v>
      </c>
      <c r="H810" s="11">
        <v>4.3</v>
      </c>
      <c r="I810" s="11">
        <v>5.36</v>
      </c>
      <c r="J810" s="11">
        <v>4.13</v>
      </c>
      <c r="K810" s="144">
        <v>4</v>
      </c>
      <c r="L810" s="11">
        <v>5.12443259013821</v>
      </c>
      <c r="M810" s="11">
        <v>4.7</v>
      </c>
      <c r="N810" s="11">
        <v>4.9000000000000004</v>
      </c>
      <c r="O810" s="149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7">
        <v>16</v>
      </c>
    </row>
    <row r="811" spans="1:65">
      <c r="A811" s="29"/>
      <c r="B811" s="19">
        <v>1</v>
      </c>
      <c r="C811" s="9">
        <v>4</v>
      </c>
      <c r="D811" s="144">
        <v>30</v>
      </c>
      <c r="E811" s="11">
        <v>4.4989550769639202</v>
      </c>
      <c r="F811" s="11">
        <v>4.9110682925359903</v>
      </c>
      <c r="G811" s="11">
        <v>4.2</v>
      </c>
      <c r="H811" s="11">
        <v>4.5</v>
      </c>
      <c r="I811" s="11">
        <v>5.35</v>
      </c>
      <c r="J811" s="11">
        <v>4.2699999999999996</v>
      </c>
      <c r="K811" s="144">
        <v>3</v>
      </c>
      <c r="L811" s="11">
        <v>5.0023136523074649</v>
      </c>
      <c r="M811" s="11">
        <v>4.5999999999999996</v>
      </c>
      <c r="N811" s="11">
        <v>5</v>
      </c>
      <c r="O811" s="149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7">
        <v>4.7941542929193206</v>
      </c>
    </row>
    <row r="812" spans="1:65">
      <c r="A812" s="29"/>
      <c r="B812" s="19">
        <v>1</v>
      </c>
      <c r="C812" s="9">
        <v>5</v>
      </c>
      <c r="D812" s="144">
        <v>31</v>
      </c>
      <c r="E812" s="11">
        <v>4.8841298873163064</v>
      </c>
      <c r="F812" s="11">
        <v>4.9226034064034003</v>
      </c>
      <c r="G812" s="11">
        <v>4.7</v>
      </c>
      <c r="H812" s="11">
        <v>4.4000000000000004</v>
      </c>
      <c r="I812" s="11">
        <v>4.95</v>
      </c>
      <c r="J812" s="11">
        <v>4.78</v>
      </c>
      <c r="K812" s="144">
        <v>4</v>
      </c>
      <c r="L812" s="11">
        <v>5.0405988060023965</v>
      </c>
      <c r="M812" s="11">
        <v>4.5999999999999996</v>
      </c>
      <c r="N812" s="11">
        <v>5</v>
      </c>
      <c r="O812" s="149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7">
        <v>53</v>
      </c>
    </row>
    <row r="813" spans="1:65">
      <c r="A813" s="29"/>
      <c r="B813" s="19">
        <v>1</v>
      </c>
      <c r="C813" s="9">
        <v>6</v>
      </c>
      <c r="D813" s="144">
        <v>31.7</v>
      </c>
      <c r="E813" s="11">
        <v>4.9827168603838468</v>
      </c>
      <c r="F813" s="11">
        <v>4.9013497955938403</v>
      </c>
      <c r="G813" s="11">
        <v>5</v>
      </c>
      <c r="H813" s="11">
        <v>4.5</v>
      </c>
      <c r="I813" s="11">
        <v>4.99</v>
      </c>
      <c r="J813" s="11">
        <v>4.24</v>
      </c>
      <c r="K813" s="144">
        <v>3</v>
      </c>
      <c r="L813" s="11">
        <v>5.4733421109054285</v>
      </c>
      <c r="M813" s="11">
        <v>4.7</v>
      </c>
      <c r="N813" s="11">
        <v>5.0999999999999996</v>
      </c>
      <c r="O813" s="149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5"/>
    </row>
    <row r="814" spans="1:65">
      <c r="A814" s="29"/>
      <c r="B814" s="20" t="s">
        <v>257</v>
      </c>
      <c r="C814" s="12"/>
      <c r="D814" s="22">
        <v>30.383333333333329</v>
      </c>
      <c r="E814" s="22">
        <v>4.7921474278797378</v>
      </c>
      <c r="F814" s="22">
        <v>4.9139378158589899</v>
      </c>
      <c r="G814" s="22">
        <v>4.7</v>
      </c>
      <c r="H814" s="22">
        <v>4.3500000000000005</v>
      </c>
      <c r="I814" s="22">
        <v>5.0650000000000004</v>
      </c>
      <c r="J814" s="22">
        <v>4.3449999999999998</v>
      </c>
      <c r="K814" s="22">
        <v>3.5</v>
      </c>
      <c r="L814" s="22">
        <v>5.1246367258684975</v>
      </c>
      <c r="M814" s="22">
        <v>4.6833333333333327</v>
      </c>
      <c r="N814" s="22">
        <v>4.9833333333333334</v>
      </c>
      <c r="O814" s="149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5"/>
    </row>
    <row r="815" spans="1:65">
      <c r="A815" s="29"/>
      <c r="B815" s="3" t="s">
        <v>258</v>
      </c>
      <c r="C815" s="28"/>
      <c r="D815" s="11">
        <v>30.5</v>
      </c>
      <c r="E815" s="11">
        <v>4.8475408811195759</v>
      </c>
      <c r="F815" s="11">
        <v>4.9146994206015595</v>
      </c>
      <c r="G815" s="11">
        <v>4.75</v>
      </c>
      <c r="H815" s="11">
        <v>4.45</v>
      </c>
      <c r="I815" s="11">
        <v>4.9850000000000003</v>
      </c>
      <c r="J815" s="11">
        <v>4.2549999999999999</v>
      </c>
      <c r="K815" s="11">
        <v>3.5</v>
      </c>
      <c r="L815" s="11">
        <v>5.0825156980703028</v>
      </c>
      <c r="M815" s="11">
        <v>4.7</v>
      </c>
      <c r="N815" s="11">
        <v>5</v>
      </c>
      <c r="O815" s="149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5"/>
    </row>
    <row r="816" spans="1:65">
      <c r="A816" s="29"/>
      <c r="B816" s="3" t="s">
        <v>259</v>
      </c>
      <c r="C816" s="28"/>
      <c r="D816" s="23">
        <v>1.0476958846281037</v>
      </c>
      <c r="E816" s="23">
        <v>0.178501471081771</v>
      </c>
      <c r="F816" s="23">
        <v>7.7708903438548794E-3</v>
      </c>
      <c r="G816" s="23">
        <v>0.34641016151377524</v>
      </c>
      <c r="H816" s="23">
        <v>0.52440442408507304</v>
      </c>
      <c r="I816" s="23">
        <v>0.23972901368002997</v>
      </c>
      <c r="J816" s="23">
        <v>0.31778923833257788</v>
      </c>
      <c r="K816" s="23">
        <v>0.54772255750516607</v>
      </c>
      <c r="L816" s="23">
        <v>0.19324707836822713</v>
      </c>
      <c r="M816" s="23">
        <v>7.5277265270908222E-2</v>
      </c>
      <c r="N816" s="23">
        <v>7.5277265270907834E-2</v>
      </c>
      <c r="O816" s="199"/>
      <c r="P816" s="200"/>
      <c r="Q816" s="200"/>
      <c r="R816" s="200"/>
      <c r="S816" s="200"/>
      <c r="T816" s="200"/>
      <c r="U816" s="200"/>
      <c r="V816" s="200"/>
      <c r="W816" s="200"/>
      <c r="X816" s="200"/>
      <c r="Y816" s="200"/>
      <c r="Z816" s="200"/>
      <c r="AA816" s="200"/>
      <c r="AB816" s="200"/>
      <c r="AC816" s="200"/>
      <c r="AD816" s="200"/>
      <c r="AE816" s="200"/>
      <c r="AF816" s="200"/>
      <c r="AG816" s="200"/>
      <c r="AH816" s="200"/>
      <c r="AI816" s="200"/>
      <c r="AJ816" s="200"/>
      <c r="AK816" s="200"/>
      <c r="AL816" s="200"/>
      <c r="AM816" s="200"/>
      <c r="AN816" s="200"/>
      <c r="AO816" s="200"/>
      <c r="AP816" s="200"/>
      <c r="AQ816" s="200"/>
      <c r="AR816" s="200"/>
      <c r="AS816" s="200"/>
      <c r="AT816" s="200"/>
      <c r="AU816" s="200"/>
      <c r="AV816" s="200"/>
      <c r="AW816" s="200"/>
      <c r="AX816" s="200"/>
      <c r="AY816" s="200"/>
      <c r="AZ816" s="200"/>
      <c r="BA816" s="200"/>
      <c r="BB816" s="200"/>
      <c r="BC816" s="200"/>
      <c r="BD816" s="200"/>
      <c r="BE816" s="200"/>
      <c r="BF816" s="200"/>
      <c r="BG816" s="200"/>
      <c r="BH816" s="200"/>
      <c r="BI816" s="200"/>
      <c r="BJ816" s="200"/>
      <c r="BK816" s="200"/>
      <c r="BL816" s="200"/>
      <c r="BM816" s="56"/>
    </row>
    <row r="817" spans="1:65">
      <c r="A817" s="29"/>
      <c r="B817" s="3" t="s">
        <v>86</v>
      </c>
      <c r="C817" s="28"/>
      <c r="D817" s="13">
        <v>3.448258534157226E-2</v>
      </c>
      <c r="E817" s="13">
        <v>3.7248743651600906E-2</v>
      </c>
      <c r="F817" s="13">
        <v>1.5813977781272501E-3</v>
      </c>
      <c r="G817" s="13">
        <v>7.3704289683781968E-2</v>
      </c>
      <c r="H817" s="13">
        <v>0.12055274116898229</v>
      </c>
      <c r="I817" s="13">
        <v>4.7330506155978273E-2</v>
      </c>
      <c r="J817" s="13">
        <v>7.3139065208878695E-2</v>
      </c>
      <c r="K817" s="13">
        <v>0.15649215928719032</v>
      </c>
      <c r="L817" s="13">
        <v>3.7709419946342949E-2</v>
      </c>
      <c r="M817" s="13">
        <v>1.6073437424393218E-2</v>
      </c>
      <c r="N817" s="13">
        <v>1.5105805739981505E-2</v>
      </c>
      <c r="O817" s="149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5"/>
    </row>
    <row r="818" spans="1:65">
      <c r="A818" s="29"/>
      <c r="B818" s="3" t="s">
        <v>260</v>
      </c>
      <c r="C818" s="28"/>
      <c r="D818" s="13">
        <v>5.3375793678997141</v>
      </c>
      <c r="E818" s="13">
        <v>-4.1860668576032545E-4</v>
      </c>
      <c r="F818" s="13">
        <v>2.4985329136482326E-2</v>
      </c>
      <c r="G818" s="13">
        <v>-1.9639395640307367E-2</v>
      </c>
      <c r="H818" s="13">
        <v>-9.2644972560709915E-2</v>
      </c>
      <c r="I818" s="13">
        <v>5.6494991719541199E-2</v>
      </c>
      <c r="J818" s="13">
        <v>-9.3687909373858735E-2</v>
      </c>
      <c r="K818" s="13">
        <v>-0.26994423079597363</v>
      </c>
      <c r="L818" s="13">
        <v>6.8934459084322608E-2</v>
      </c>
      <c r="M818" s="13">
        <v>-2.3115851684136213E-2</v>
      </c>
      <c r="N818" s="13">
        <v>3.9460357104780464E-2</v>
      </c>
      <c r="O818" s="149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A819" s="29"/>
      <c r="B819" s="45" t="s">
        <v>261</v>
      </c>
      <c r="C819" s="46"/>
      <c r="D819" s="44">
        <v>90.21</v>
      </c>
      <c r="E819" s="44">
        <v>0.22</v>
      </c>
      <c r="F819" s="44">
        <v>0.22</v>
      </c>
      <c r="G819" s="44">
        <v>0.54</v>
      </c>
      <c r="H819" s="44">
        <v>1.78</v>
      </c>
      <c r="I819" s="44">
        <v>0.75</v>
      </c>
      <c r="J819" s="44">
        <v>1.8</v>
      </c>
      <c r="K819" s="44" t="s">
        <v>262</v>
      </c>
      <c r="L819" s="44">
        <v>0.96</v>
      </c>
      <c r="M819" s="44">
        <v>0.6</v>
      </c>
      <c r="N819" s="44">
        <v>0.46</v>
      </c>
      <c r="O819" s="149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5"/>
    </row>
    <row r="820" spans="1:65">
      <c r="B820" s="30" t="s">
        <v>277</v>
      </c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BM820" s="55"/>
    </row>
    <row r="821" spans="1:65">
      <c r="BM821" s="55"/>
    </row>
    <row r="822" spans="1:65" ht="15">
      <c r="B822" s="8" t="s">
        <v>482</v>
      </c>
      <c r="BM822" s="27" t="s">
        <v>66</v>
      </c>
    </row>
    <row r="823" spans="1:65" ht="15">
      <c r="A823" s="24" t="s">
        <v>15</v>
      </c>
      <c r="B823" s="18" t="s">
        <v>111</v>
      </c>
      <c r="C823" s="15" t="s">
        <v>112</v>
      </c>
      <c r="D823" s="16" t="s">
        <v>222</v>
      </c>
      <c r="E823" s="17" t="s">
        <v>222</v>
      </c>
      <c r="F823" s="17" t="s">
        <v>222</v>
      </c>
      <c r="G823" s="17" t="s">
        <v>222</v>
      </c>
      <c r="H823" s="17" t="s">
        <v>222</v>
      </c>
      <c r="I823" s="17" t="s">
        <v>222</v>
      </c>
      <c r="J823" s="17" t="s">
        <v>222</v>
      </c>
      <c r="K823" s="17" t="s">
        <v>222</v>
      </c>
      <c r="L823" s="17" t="s">
        <v>222</v>
      </c>
      <c r="M823" s="17" t="s">
        <v>222</v>
      </c>
      <c r="N823" s="17" t="s">
        <v>222</v>
      </c>
      <c r="O823" s="17" t="s">
        <v>222</v>
      </c>
      <c r="P823" s="149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7">
        <v>1</v>
      </c>
    </row>
    <row r="824" spans="1:65">
      <c r="A824" s="29"/>
      <c r="B824" s="19" t="s">
        <v>223</v>
      </c>
      <c r="C824" s="9" t="s">
        <v>223</v>
      </c>
      <c r="D824" s="147" t="s">
        <v>226</v>
      </c>
      <c r="E824" s="148" t="s">
        <v>229</v>
      </c>
      <c r="F824" s="148" t="s">
        <v>230</v>
      </c>
      <c r="G824" s="148" t="s">
        <v>231</v>
      </c>
      <c r="H824" s="148" t="s">
        <v>233</v>
      </c>
      <c r="I824" s="148" t="s">
        <v>235</v>
      </c>
      <c r="J824" s="148" t="s">
        <v>237</v>
      </c>
      <c r="K824" s="148" t="s">
        <v>238</v>
      </c>
      <c r="L824" s="148" t="s">
        <v>240</v>
      </c>
      <c r="M824" s="148" t="s">
        <v>242</v>
      </c>
      <c r="N824" s="148" t="s">
        <v>243</v>
      </c>
      <c r="O824" s="148" t="s">
        <v>244</v>
      </c>
      <c r="P824" s="149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7" t="s">
        <v>3</v>
      </c>
    </row>
    <row r="825" spans="1:65">
      <c r="A825" s="29"/>
      <c r="B825" s="19"/>
      <c r="C825" s="9"/>
      <c r="D825" s="10" t="s">
        <v>102</v>
      </c>
      <c r="E825" s="11" t="s">
        <v>268</v>
      </c>
      <c r="F825" s="11" t="s">
        <v>103</v>
      </c>
      <c r="G825" s="11" t="s">
        <v>102</v>
      </c>
      <c r="H825" s="11" t="s">
        <v>99</v>
      </c>
      <c r="I825" s="11" t="s">
        <v>102</v>
      </c>
      <c r="J825" s="11" t="s">
        <v>102</v>
      </c>
      <c r="K825" s="11" t="s">
        <v>103</v>
      </c>
      <c r="L825" s="11" t="s">
        <v>100</v>
      </c>
      <c r="M825" s="11" t="s">
        <v>102</v>
      </c>
      <c r="N825" s="11" t="s">
        <v>102</v>
      </c>
      <c r="O825" s="11" t="s">
        <v>102</v>
      </c>
      <c r="P825" s="149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7">
        <v>2</v>
      </c>
    </row>
    <row r="826" spans="1:65">
      <c r="A826" s="29"/>
      <c r="B826" s="19"/>
      <c r="C826" s="9"/>
      <c r="D826" s="25"/>
      <c r="E826" s="25"/>
      <c r="F826" s="25"/>
      <c r="G826" s="25"/>
      <c r="H826" s="25"/>
      <c r="I826" s="25"/>
      <c r="J826" s="25"/>
      <c r="K826" s="25"/>
      <c r="L826" s="25"/>
      <c r="M826" s="25"/>
      <c r="N826" s="25"/>
      <c r="O826" s="25"/>
      <c r="P826" s="149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7">
        <v>2</v>
      </c>
    </row>
    <row r="827" spans="1:65">
      <c r="A827" s="29"/>
      <c r="B827" s="18">
        <v>1</v>
      </c>
      <c r="C827" s="14">
        <v>1</v>
      </c>
      <c r="D827" s="143" t="s">
        <v>96</v>
      </c>
      <c r="E827" s="21">
        <v>4.3</v>
      </c>
      <c r="F827" s="143">
        <v>109.99999999999999</v>
      </c>
      <c r="G827" s="21">
        <v>5</v>
      </c>
      <c r="H827" s="21">
        <v>3.7</v>
      </c>
      <c r="I827" s="21">
        <v>5</v>
      </c>
      <c r="J827" s="143" t="s">
        <v>95</v>
      </c>
      <c r="K827" s="150">
        <v>157</v>
      </c>
      <c r="L827" s="143" t="s">
        <v>96</v>
      </c>
      <c r="M827" s="143" t="s">
        <v>95</v>
      </c>
      <c r="N827" s="143">
        <v>8</v>
      </c>
      <c r="O827" s="21">
        <v>4</v>
      </c>
      <c r="P827" s="149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7">
        <v>1</v>
      </c>
    </row>
    <row r="828" spans="1:65">
      <c r="A828" s="29"/>
      <c r="B828" s="19">
        <v>1</v>
      </c>
      <c r="C828" s="9">
        <v>2</v>
      </c>
      <c r="D828" s="144" t="s">
        <v>96</v>
      </c>
      <c r="E828" s="11">
        <v>4.2</v>
      </c>
      <c r="F828" s="144" t="s">
        <v>104</v>
      </c>
      <c r="G828" s="11">
        <v>4</v>
      </c>
      <c r="H828" s="11">
        <v>3.9</v>
      </c>
      <c r="I828" s="11">
        <v>5</v>
      </c>
      <c r="J828" s="144" t="s">
        <v>95</v>
      </c>
      <c r="K828" s="144">
        <v>39</v>
      </c>
      <c r="L828" s="144" t="s">
        <v>96</v>
      </c>
      <c r="M828" s="144" t="s">
        <v>95</v>
      </c>
      <c r="N828" s="144">
        <v>8</v>
      </c>
      <c r="O828" s="11">
        <v>4</v>
      </c>
      <c r="P828" s="149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7" t="e">
        <v>#N/A</v>
      </c>
    </row>
    <row r="829" spans="1:65">
      <c r="A829" s="29"/>
      <c r="B829" s="19">
        <v>1</v>
      </c>
      <c r="C829" s="9">
        <v>3</v>
      </c>
      <c r="D829" s="144" t="s">
        <v>96</v>
      </c>
      <c r="E829" s="11">
        <v>3.3</v>
      </c>
      <c r="F829" s="144" t="s">
        <v>104</v>
      </c>
      <c r="G829" s="11">
        <v>4</v>
      </c>
      <c r="H829" s="11">
        <v>4.2</v>
      </c>
      <c r="I829" s="11">
        <v>4</v>
      </c>
      <c r="J829" s="144" t="s">
        <v>95</v>
      </c>
      <c r="K829" s="144">
        <v>30</v>
      </c>
      <c r="L829" s="144" t="s">
        <v>96</v>
      </c>
      <c r="M829" s="144" t="s">
        <v>95</v>
      </c>
      <c r="N829" s="144">
        <v>6</v>
      </c>
      <c r="O829" s="11">
        <v>4</v>
      </c>
      <c r="P829" s="149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7">
        <v>16</v>
      </c>
    </row>
    <row r="830" spans="1:65">
      <c r="A830" s="29"/>
      <c r="B830" s="19">
        <v>1</v>
      </c>
      <c r="C830" s="9">
        <v>4</v>
      </c>
      <c r="D830" s="144" t="s">
        <v>96</v>
      </c>
      <c r="E830" s="11">
        <v>4</v>
      </c>
      <c r="F830" s="144" t="s">
        <v>104</v>
      </c>
      <c r="G830" s="11">
        <v>6</v>
      </c>
      <c r="H830" s="11">
        <v>3.9</v>
      </c>
      <c r="I830" s="11">
        <v>5</v>
      </c>
      <c r="J830" s="144" t="s">
        <v>95</v>
      </c>
      <c r="K830" s="144">
        <v>21</v>
      </c>
      <c r="L830" s="144" t="s">
        <v>96</v>
      </c>
      <c r="M830" s="144" t="s">
        <v>95</v>
      </c>
      <c r="N830" s="144">
        <v>7</v>
      </c>
      <c r="O830" s="11">
        <v>4</v>
      </c>
      <c r="P830" s="149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7">
        <v>4.2700000000000005</v>
      </c>
    </row>
    <row r="831" spans="1:65">
      <c r="A831" s="29"/>
      <c r="B831" s="19">
        <v>1</v>
      </c>
      <c r="C831" s="9">
        <v>5</v>
      </c>
      <c r="D831" s="144" t="s">
        <v>96</v>
      </c>
      <c r="E831" s="11">
        <v>3.8</v>
      </c>
      <c r="F831" s="144" t="s">
        <v>104</v>
      </c>
      <c r="G831" s="11">
        <v>5</v>
      </c>
      <c r="H831" s="11">
        <v>4.2</v>
      </c>
      <c r="I831" s="11">
        <v>5</v>
      </c>
      <c r="J831" s="144" t="s">
        <v>95</v>
      </c>
      <c r="K831" s="144">
        <v>85</v>
      </c>
      <c r="L831" s="144" t="s">
        <v>96</v>
      </c>
      <c r="M831" s="144" t="s">
        <v>95</v>
      </c>
      <c r="N831" s="144">
        <v>9</v>
      </c>
      <c r="O831" s="11">
        <v>4</v>
      </c>
      <c r="P831" s="149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7">
        <v>54</v>
      </c>
    </row>
    <row r="832" spans="1:65">
      <c r="A832" s="29"/>
      <c r="B832" s="19">
        <v>1</v>
      </c>
      <c r="C832" s="9">
        <v>6</v>
      </c>
      <c r="D832" s="144" t="s">
        <v>96</v>
      </c>
      <c r="E832" s="11">
        <v>3.9</v>
      </c>
      <c r="F832" s="144">
        <v>50</v>
      </c>
      <c r="G832" s="11">
        <v>5</v>
      </c>
      <c r="H832" s="11">
        <v>3.7</v>
      </c>
      <c r="I832" s="11">
        <v>4</v>
      </c>
      <c r="J832" s="144" t="s">
        <v>95</v>
      </c>
      <c r="K832" s="144">
        <v>28</v>
      </c>
      <c r="L832" s="144" t="s">
        <v>96</v>
      </c>
      <c r="M832" s="144" t="s">
        <v>95</v>
      </c>
      <c r="N832" s="144">
        <v>7</v>
      </c>
      <c r="O832" s="11">
        <v>4</v>
      </c>
      <c r="P832" s="149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5"/>
    </row>
    <row r="833" spans="1:65">
      <c r="A833" s="29"/>
      <c r="B833" s="20" t="s">
        <v>257</v>
      </c>
      <c r="C833" s="12"/>
      <c r="D833" s="22" t="s">
        <v>612</v>
      </c>
      <c r="E833" s="22">
        <v>3.9166666666666665</v>
      </c>
      <c r="F833" s="22">
        <v>80</v>
      </c>
      <c r="G833" s="22">
        <v>4.833333333333333</v>
      </c>
      <c r="H833" s="22">
        <v>3.9333333333333336</v>
      </c>
      <c r="I833" s="22">
        <v>4.666666666666667</v>
      </c>
      <c r="J833" s="22" t="s">
        <v>612</v>
      </c>
      <c r="K833" s="22">
        <v>60</v>
      </c>
      <c r="L833" s="22" t="s">
        <v>612</v>
      </c>
      <c r="M833" s="22" t="s">
        <v>612</v>
      </c>
      <c r="N833" s="22">
        <v>7.5</v>
      </c>
      <c r="O833" s="22">
        <v>4</v>
      </c>
      <c r="P833" s="149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5"/>
    </row>
    <row r="834" spans="1:65">
      <c r="A834" s="29"/>
      <c r="B834" s="3" t="s">
        <v>258</v>
      </c>
      <c r="C834" s="28"/>
      <c r="D834" s="11" t="s">
        <v>612</v>
      </c>
      <c r="E834" s="11">
        <v>3.95</v>
      </c>
      <c r="F834" s="11">
        <v>80</v>
      </c>
      <c r="G834" s="11">
        <v>5</v>
      </c>
      <c r="H834" s="11">
        <v>3.9</v>
      </c>
      <c r="I834" s="11">
        <v>5</v>
      </c>
      <c r="J834" s="11" t="s">
        <v>612</v>
      </c>
      <c r="K834" s="11">
        <v>34.5</v>
      </c>
      <c r="L834" s="11" t="s">
        <v>612</v>
      </c>
      <c r="M834" s="11" t="s">
        <v>612</v>
      </c>
      <c r="N834" s="11">
        <v>7.5</v>
      </c>
      <c r="O834" s="11">
        <v>4</v>
      </c>
      <c r="P834" s="149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5"/>
    </row>
    <row r="835" spans="1:65">
      <c r="A835" s="29"/>
      <c r="B835" s="3" t="s">
        <v>259</v>
      </c>
      <c r="C835" s="28"/>
      <c r="D835" s="23" t="s">
        <v>612</v>
      </c>
      <c r="E835" s="23">
        <v>0.3544949458972112</v>
      </c>
      <c r="F835" s="23">
        <v>42.42640687119281</v>
      </c>
      <c r="G835" s="23">
        <v>0.75277265270908222</v>
      </c>
      <c r="H835" s="23">
        <v>0.2250925735484551</v>
      </c>
      <c r="I835" s="23">
        <v>0.51639777949432408</v>
      </c>
      <c r="J835" s="23" t="s">
        <v>612</v>
      </c>
      <c r="K835" s="23">
        <v>52.763623833091678</v>
      </c>
      <c r="L835" s="23" t="s">
        <v>612</v>
      </c>
      <c r="M835" s="23" t="s">
        <v>612</v>
      </c>
      <c r="N835" s="23">
        <v>1.0488088481701516</v>
      </c>
      <c r="O835" s="23">
        <v>0</v>
      </c>
      <c r="P835" s="149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5"/>
    </row>
    <row r="836" spans="1:65">
      <c r="A836" s="29"/>
      <c r="B836" s="3" t="s">
        <v>86</v>
      </c>
      <c r="C836" s="28"/>
      <c r="D836" s="13" t="s">
        <v>612</v>
      </c>
      <c r="E836" s="13">
        <v>9.0509347888649672E-2</v>
      </c>
      <c r="F836" s="13">
        <v>0.53033008588991015</v>
      </c>
      <c r="G836" s="13">
        <v>0.15574606607774116</v>
      </c>
      <c r="H836" s="13">
        <v>5.7226925478420787E-2</v>
      </c>
      <c r="I836" s="13">
        <v>0.11065666703449802</v>
      </c>
      <c r="J836" s="13" t="s">
        <v>612</v>
      </c>
      <c r="K836" s="13">
        <v>0.87939373055152792</v>
      </c>
      <c r="L836" s="13" t="s">
        <v>612</v>
      </c>
      <c r="M836" s="13" t="s">
        <v>612</v>
      </c>
      <c r="N836" s="13">
        <v>0.13984117975602023</v>
      </c>
      <c r="O836" s="13">
        <v>0</v>
      </c>
      <c r="P836" s="149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A837" s="29"/>
      <c r="B837" s="3" t="s">
        <v>260</v>
      </c>
      <c r="C837" s="28"/>
      <c r="D837" s="13" t="s">
        <v>612</v>
      </c>
      <c r="E837" s="13">
        <v>-8.274785323965661E-2</v>
      </c>
      <c r="F837" s="13">
        <v>17.735362997658079</v>
      </c>
      <c r="G837" s="13">
        <v>0.13192818110850868</v>
      </c>
      <c r="H837" s="13">
        <v>-7.8844652615144506E-2</v>
      </c>
      <c r="I837" s="13">
        <v>9.2896174863387859E-2</v>
      </c>
      <c r="J837" s="13" t="s">
        <v>612</v>
      </c>
      <c r="K837" s="13">
        <v>13.051522248243558</v>
      </c>
      <c r="L837" s="13" t="s">
        <v>612</v>
      </c>
      <c r="M837" s="13" t="s">
        <v>612</v>
      </c>
      <c r="N837" s="13">
        <v>0.75644028103044469</v>
      </c>
      <c r="O837" s="13">
        <v>-6.3231850117096089E-2</v>
      </c>
      <c r="P837" s="149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5"/>
    </row>
    <row r="838" spans="1:65">
      <c r="A838" s="29"/>
      <c r="B838" s="45" t="s">
        <v>261</v>
      </c>
      <c r="C838" s="46"/>
      <c r="D838" s="44">
        <v>0</v>
      </c>
      <c r="E838" s="44">
        <v>0.68</v>
      </c>
      <c r="F838" s="44">
        <v>24.05</v>
      </c>
      <c r="G838" s="44">
        <v>0.1</v>
      </c>
      <c r="H838" s="44">
        <v>0.67</v>
      </c>
      <c r="I838" s="44">
        <v>0.21</v>
      </c>
      <c r="J838" s="44">
        <v>28.23</v>
      </c>
      <c r="K838" s="44">
        <v>34.5</v>
      </c>
      <c r="L838" s="44">
        <v>0</v>
      </c>
      <c r="M838" s="44">
        <v>28.23</v>
      </c>
      <c r="N838" s="44">
        <v>1.57</v>
      </c>
      <c r="O838" s="44">
        <v>0.63</v>
      </c>
      <c r="P838" s="149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5"/>
    </row>
    <row r="839" spans="1:65">
      <c r="B839" s="3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BM839" s="55"/>
    </row>
    <row r="840" spans="1:65" ht="15">
      <c r="B840" s="8" t="s">
        <v>483</v>
      </c>
      <c r="BM840" s="27" t="s">
        <v>66</v>
      </c>
    </row>
    <row r="841" spans="1:65" ht="15">
      <c r="A841" s="24" t="s">
        <v>18</v>
      </c>
      <c r="B841" s="18" t="s">
        <v>111</v>
      </c>
      <c r="C841" s="15" t="s">
        <v>112</v>
      </c>
      <c r="D841" s="16" t="s">
        <v>222</v>
      </c>
      <c r="E841" s="17" t="s">
        <v>222</v>
      </c>
      <c r="F841" s="17" t="s">
        <v>222</v>
      </c>
      <c r="G841" s="17" t="s">
        <v>222</v>
      </c>
      <c r="H841" s="17" t="s">
        <v>222</v>
      </c>
      <c r="I841" s="17" t="s">
        <v>222</v>
      </c>
      <c r="J841" s="17" t="s">
        <v>222</v>
      </c>
      <c r="K841" s="17" t="s">
        <v>222</v>
      </c>
      <c r="L841" s="17" t="s">
        <v>222</v>
      </c>
      <c r="M841" s="17" t="s">
        <v>222</v>
      </c>
      <c r="N841" s="17" t="s">
        <v>222</v>
      </c>
      <c r="O841" s="17" t="s">
        <v>222</v>
      </c>
      <c r="P841" s="17" t="s">
        <v>222</v>
      </c>
      <c r="Q841" s="17" t="s">
        <v>222</v>
      </c>
      <c r="R841" s="149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7">
        <v>1</v>
      </c>
    </row>
    <row r="842" spans="1:65">
      <c r="A842" s="29"/>
      <c r="B842" s="19" t="s">
        <v>223</v>
      </c>
      <c r="C842" s="9" t="s">
        <v>223</v>
      </c>
      <c r="D842" s="147" t="s">
        <v>225</v>
      </c>
      <c r="E842" s="148" t="s">
        <v>226</v>
      </c>
      <c r="F842" s="148" t="s">
        <v>227</v>
      </c>
      <c r="G842" s="148" t="s">
        <v>229</v>
      </c>
      <c r="H842" s="148" t="s">
        <v>230</v>
      </c>
      <c r="I842" s="148" t="s">
        <v>231</v>
      </c>
      <c r="J842" s="148" t="s">
        <v>233</v>
      </c>
      <c r="K842" s="148" t="s">
        <v>235</v>
      </c>
      <c r="L842" s="148" t="s">
        <v>237</v>
      </c>
      <c r="M842" s="148" t="s">
        <v>238</v>
      </c>
      <c r="N842" s="148" t="s">
        <v>240</v>
      </c>
      <c r="O842" s="148" t="s">
        <v>242</v>
      </c>
      <c r="P842" s="148" t="s">
        <v>243</v>
      </c>
      <c r="Q842" s="148" t="s">
        <v>244</v>
      </c>
      <c r="R842" s="149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7" t="s">
        <v>3</v>
      </c>
    </row>
    <row r="843" spans="1:65">
      <c r="A843" s="29"/>
      <c r="B843" s="19"/>
      <c r="C843" s="9"/>
      <c r="D843" s="10" t="s">
        <v>268</v>
      </c>
      <c r="E843" s="11" t="s">
        <v>102</v>
      </c>
      <c r="F843" s="11" t="s">
        <v>103</v>
      </c>
      <c r="G843" s="11" t="s">
        <v>268</v>
      </c>
      <c r="H843" s="11" t="s">
        <v>103</v>
      </c>
      <c r="I843" s="11" t="s">
        <v>102</v>
      </c>
      <c r="J843" s="11" t="s">
        <v>99</v>
      </c>
      <c r="K843" s="11" t="s">
        <v>102</v>
      </c>
      <c r="L843" s="11" t="s">
        <v>102</v>
      </c>
      <c r="M843" s="11" t="s">
        <v>103</v>
      </c>
      <c r="N843" s="11" t="s">
        <v>100</v>
      </c>
      <c r="O843" s="11" t="s">
        <v>102</v>
      </c>
      <c r="P843" s="11" t="s">
        <v>102</v>
      </c>
      <c r="Q843" s="11" t="s">
        <v>103</v>
      </c>
      <c r="R843" s="149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7">
        <v>0</v>
      </c>
    </row>
    <row r="844" spans="1:65">
      <c r="A844" s="29"/>
      <c r="B844" s="19"/>
      <c r="C844" s="9"/>
      <c r="D844" s="25"/>
      <c r="E844" s="25"/>
      <c r="F844" s="25"/>
      <c r="G844" s="25"/>
      <c r="H844" s="25"/>
      <c r="I844" s="25"/>
      <c r="J844" s="25"/>
      <c r="K844" s="25"/>
      <c r="L844" s="25"/>
      <c r="M844" s="25"/>
      <c r="N844" s="25"/>
      <c r="O844" s="25"/>
      <c r="P844" s="25"/>
      <c r="Q844" s="25"/>
      <c r="R844" s="149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7">
        <v>0</v>
      </c>
    </row>
    <row r="845" spans="1:65">
      <c r="A845" s="29"/>
      <c r="B845" s="18">
        <v>1</v>
      </c>
      <c r="C845" s="14">
        <v>1</v>
      </c>
      <c r="D845" s="217">
        <v>130</v>
      </c>
      <c r="E845" s="217">
        <v>132</v>
      </c>
      <c r="F845" s="217">
        <v>127.57666666666668</v>
      </c>
      <c r="G845" s="217">
        <v>108</v>
      </c>
      <c r="H845" s="217">
        <v>109.99999999999999</v>
      </c>
      <c r="I845" s="217">
        <v>120</v>
      </c>
      <c r="J845" s="217">
        <v>132.5</v>
      </c>
      <c r="K845" s="217">
        <v>120</v>
      </c>
      <c r="L845" s="217">
        <v>123.00000000000001</v>
      </c>
      <c r="M845" s="217">
        <v>147</v>
      </c>
      <c r="N845" s="217">
        <v>122.77852931534395</v>
      </c>
      <c r="O845" s="217">
        <v>118.81607882933727</v>
      </c>
      <c r="P845" s="217">
        <v>115</v>
      </c>
      <c r="Q845" s="217">
        <v>123.00000000000001</v>
      </c>
      <c r="R845" s="219"/>
      <c r="S845" s="220"/>
      <c r="T845" s="220"/>
      <c r="U845" s="220"/>
      <c r="V845" s="220"/>
      <c r="W845" s="220"/>
      <c r="X845" s="220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  <c r="AJ845" s="220"/>
      <c r="AK845" s="220"/>
      <c r="AL845" s="220"/>
      <c r="AM845" s="220"/>
      <c r="AN845" s="220"/>
      <c r="AO845" s="220"/>
      <c r="AP845" s="220"/>
      <c r="AQ845" s="220"/>
      <c r="AR845" s="220"/>
      <c r="AS845" s="220"/>
      <c r="AT845" s="220"/>
      <c r="AU845" s="220"/>
      <c r="AV845" s="220"/>
      <c r="AW845" s="220"/>
      <c r="AX845" s="220"/>
      <c r="AY845" s="220"/>
      <c r="AZ845" s="220"/>
      <c r="BA845" s="220"/>
      <c r="BB845" s="220"/>
      <c r="BC845" s="220"/>
      <c r="BD845" s="220"/>
      <c r="BE845" s="220"/>
      <c r="BF845" s="220"/>
      <c r="BG845" s="220"/>
      <c r="BH845" s="220"/>
      <c r="BI845" s="220"/>
      <c r="BJ845" s="220"/>
      <c r="BK845" s="220"/>
      <c r="BL845" s="220"/>
      <c r="BM845" s="221">
        <v>1</v>
      </c>
    </row>
    <row r="846" spans="1:65">
      <c r="A846" s="29"/>
      <c r="B846" s="19">
        <v>1</v>
      </c>
      <c r="C846" s="9">
        <v>2</v>
      </c>
      <c r="D846" s="222">
        <v>130</v>
      </c>
      <c r="E846" s="222">
        <v>132</v>
      </c>
      <c r="F846" s="222">
        <v>128.37666666666667</v>
      </c>
      <c r="G846" s="222">
        <v>112</v>
      </c>
      <c r="H846" s="222">
        <v>130</v>
      </c>
      <c r="I846" s="223">
        <v>81</v>
      </c>
      <c r="J846" s="222">
        <v>132</v>
      </c>
      <c r="K846" s="222">
        <v>130</v>
      </c>
      <c r="L846" s="222">
        <v>124</v>
      </c>
      <c r="M846" s="222">
        <v>135</v>
      </c>
      <c r="N846" s="222">
        <v>125.61220979738657</v>
      </c>
      <c r="O846" s="222">
        <v>113.07479534969798</v>
      </c>
      <c r="P846" s="222">
        <v>117</v>
      </c>
      <c r="Q846" s="222">
        <v>121</v>
      </c>
      <c r="R846" s="219"/>
      <c r="S846" s="220"/>
      <c r="T846" s="220"/>
      <c r="U846" s="220"/>
      <c r="V846" s="220"/>
      <c r="W846" s="220"/>
      <c r="X846" s="220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  <c r="AJ846" s="220"/>
      <c r="AK846" s="220"/>
      <c r="AL846" s="220"/>
      <c r="AM846" s="220"/>
      <c r="AN846" s="220"/>
      <c r="AO846" s="220"/>
      <c r="AP846" s="220"/>
      <c r="AQ846" s="220"/>
      <c r="AR846" s="220"/>
      <c r="AS846" s="220"/>
      <c r="AT846" s="220"/>
      <c r="AU846" s="220"/>
      <c r="AV846" s="220"/>
      <c r="AW846" s="220"/>
      <c r="AX846" s="220"/>
      <c r="AY846" s="220"/>
      <c r="AZ846" s="220"/>
      <c r="BA846" s="220"/>
      <c r="BB846" s="220"/>
      <c r="BC846" s="220"/>
      <c r="BD846" s="220"/>
      <c r="BE846" s="220"/>
      <c r="BF846" s="220"/>
      <c r="BG846" s="220"/>
      <c r="BH846" s="220"/>
      <c r="BI846" s="220"/>
      <c r="BJ846" s="220"/>
      <c r="BK846" s="220"/>
      <c r="BL846" s="220"/>
      <c r="BM846" s="221" t="e">
        <v>#N/A</v>
      </c>
    </row>
    <row r="847" spans="1:65">
      <c r="A847" s="29"/>
      <c r="B847" s="19">
        <v>1</v>
      </c>
      <c r="C847" s="9">
        <v>3</v>
      </c>
      <c r="D847" s="222">
        <v>130</v>
      </c>
      <c r="E847" s="222">
        <v>133</v>
      </c>
      <c r="F847" s="222">
        <v>128.43666666666667</v>
      </c>
      <c r="G847" s="222">
        <v>114</v>
      </c>
      <c r="H847" s="222">
        <v>130</v>
      </c>
      <c r="I847" s="222">
        <v>117</v>
      </c>
      <c r="J847" s="222">
        <v>133</v>
      </c>
      <c r="K847" s="222">
        <v>120</v>
      </c>
      <c r="L847" s="222">
        <v>120</v>
      </c>
      <c r="M847" s="222">
        <v>130</v>
      </c>
      <c r="N847" s="222">
        <v>130.71834423673477</v>
      </c>
      <c r="O847" s="222">
        <v>128.7941638647612</v>
      </c>
      <c r="P847" s="222">
        <v>114</v>
      </c>
      <c r="Q847" s="222">
        <v>120</v>
      </c>
      <c r="R847" s="219"/>
      <c r="S847" s="220"/>
      <c r="T847" s="220"/>
      <c r="U847" s="220"/>
      <c r="V847" s="220"/>
      <c r="W847" s="220"/>
      <c r="X847" s="220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  <c r="AJ847" s="220"/>
      <c r="AK847" s="220"/>
      <c r="AL847" s="220"/>
      <c r="AM847" s="220"/>
      <c r="AN847" s="220"/>
      <c r="AO847" s="220"/>
      <c r="AP847" s="220"/>
      <c r="AQ847" s="220"/>
      <c r="AR847" s="220"/>
      <c r="AS847" s="220"/>
      <c r="AT847" s="220"/>
      <c r="AU847" s="220"/>
      <c r="AV847" s="220"/>
      <c r="AW847" s="220"/>
      <c r="AX847" s="220"/>
      <c r="AY847" s="220"/>
      <c r="AZ847" s="220"/>
      <c r="BA847" s="220"/>
      <c r="BB847" s="220"/>
      <c r="BC847" s="220"/>
      <c r="BD847" s="220"/>
      <c r="BE847" s="220"/>
      <c r="BF847" s="220"/>
      <c r="BG847" s="220"/>
      <c r="BH847" s="220"/>
      <c r="BI847" s="220"/>
      <c r="BJ847" s="220"/>
      <c r="BK847" s="220"/>
      <c r="BL847" s="220"/>
      <c r="BM847" s="221">
        <v>16</v>
      </c>
    </row>
    <row r="848" spans="1:65">
      <c r="A848" s="29"/>
      <c r="B848" s="19">
        <v>1</v>
      </c>
      <c r="C848" s="9">
        <v>4</v>
      </c>
      <c r="D848" s="222">
        <v>130</v>
      </c>
      <c r="E848" s="222">
        <v>124</v>
      </c>
      <c r="F848" s="222">
        <v>124.87666666666667</v>
      </c>
      <c r="G848" s="222">
        <v>113</v>
      </c>
      <c r="H848" s="222">
        <v>109.99999999999999</v>
      </c>
      <c r="I848" s="222">
        <v>116</v>
      </c>
      <c r="J848" s="222">
        <v>140</v>
      </c>
      <c r="K848" s="222">
        <v>120</v>
      </c>
      <c r="L848" s="222">
        <v>128</v>
      </c>
      <c r="M848" s="222">
        <v>134</v>
      </c>
      <c r="N848" s="222">
        <v>125.59518157722317</v>
      </c>
      <c r="O848" s="222">
        <v>131.03508744501133</v>
      </c>
      <c r="P848" s="222">
        <v>115</v>
      </c>
      <c r="Q848" s="222">
        <v>121</v>
      </c>
      <c r="R848" s="219"/>
      <c r="S848" s="220"/>
      <c r="T848" s="220"/>
      <c r="U848" s="220"/>
      <c r="V848" s="220"/>
      <c r="W848" s="220"/>
      <c r="X848" s="220"/>
      <c r="Y848" s="220"/>
      <c r="Z848" s="220"/>
      <c r="AA848" s="220"/>
      <c r="AB848" s="220"/>
      <c r="AC848" s="220"/>
      <c r="AD848" s="220"/>
      <c r="AE848" s="220"/>
      <c r="AF848" s="220"/>
      <c r="AG848" s="220"/>
      <c r="AH848" s="220"/>
      <c r="AI848" s="220"/>
      <c r="AJ848" s="220"/>
      <c r="AK848" s="220"/>
      <c r="AL848" s="220"/>
      <c r="AM848" s="220"/>
      <c r="AN848" s="220"/>
      <c r="AO848" s="220"/>
      <c r="AP848" s="220"/>
      <c r="AQ848" s="220"/>
      <c r="AR848" s="220"/>
      <c r="AS848" s="220"/>
      <c r="AT848" s="220"/>
      <c r="AU848" s="220"/>
      <c r="AV848" s="220"/>
      <c r="AW848" s="220"/>
      <c r="AX848" s="220"/>
      <c r="AY848" s="220"/>
      <c r="AZ848" s="220"/>
      <c r="BA848" s="220"/>
      <c r="BB848" s="220"/>
      <c r="BC848" s="220"/>
      <c r="BD848" s="220"/>
      <c r="BE848" s="220"/>
      <c r="BF848" s="220"/>
      <c r="BG848" s="220"/>
      <c r="BH848" s="220"/>
      <c r="BI848" s="220"/>
      <c r="BJ848" s="220"/>
      <c r="BK848" s="220"/>
      <c r="BL848" s="220"/>
      <c r="BM848" s="221">
        <v>124.35675179390412</v>
      </c>
    </row>
    <row r="849" spans="1:65">
      <c r="A849" s="29"/>
      <c r="B849" s="19">
        <v>1</v>
      </c>
      <c r="C849" s="9">
        <v>5</v>
      </c>
      <c r="D849" s="222">
        <v>130</v>
      </c>
      <c r="E849" s="222">
        <v>134</v>
      </c>
      <c r="F849" s="222">
        <v>127.28666666666666</v>
      </c>
      <c r="G849" s="222">
        <v>109</v>
      </c>
      <c r="H849" s="222">
        <v>130</v>
      </c>
      <c r="I849" s="222">
        <v>117</v>
      </c>
      <c r="J849" s="222">
        <v>135.5</v>
      </c>
      <c r="K849" s="222">
        <v>120</v>
      </c>
      <c r="L849" s="222">
        <v>125</v>
      </c>
      <c r="M849" s="222">
        <v>141</v>
      </c>
      <c r="N849" s="222">
        <v>122.69909285910867</v>
      </c>
      <c r="O849" s="222">
        <v>122.37758539653909</v>
      </c>
      <c r="P849" s="222">
        <v>119</v>
      </c>
      <c r="Q849" s="222">
        <v>121</v>
      </c>
      <c r="R849" s="219"/>
      <c r="S849" s="220"/>
      <c r="T849" s="220"/>
      <c r="U849" s="220"/>
      <c r="V849" s="220"/>
      <c r="W849" s="220"/>
      <c r="X849" s="220"/>
      <c r="Y849" s="220"/>
      <c r="Z849" s="220"/>
      <c r="AA849" s="220"/>
      <c r="AB849" s="220"/>
      <c r="AC849" s="220"/>
      <c r="AD849" s="220"/>
      <c r="AE849" s="220"/>
      <c r="AF849" s="220"/>
      <c r="AG849" s="220"/>
      <c r="AH849" s="220"/>
      <c r="AI849" s="220"/>
      <c r="AJ849" s="220"/>
      <c r="AK849" s="220"/>
      <c r="AL849" s="220"/>
      <c r="AM849" s="220"/>
      <c r="AN849" s="220"/>
      <c r="AO849" s="220"/>
      <c r="AP849" s="220"/>
      <c r="AQ849" s="220"/>
      <c r="AR849" s="220"/>
      <c r="AS849" s="220"/>
      <c r="AT849" s="220"/>
      <c r="AU849" s="220"/>
      <c r="AV849" s="220"/>
      <c r="AW849" s="220"/>
      <c r="AX849" s="220"/>
      <c r="AY849" s="220"/>
      <c r="AZ849" s="220"/>
      <c r="BA849" s="220"/>
      <c r="BB849" s="220"/>
      <c r="BC849" s="220"/>
      <c r="BD849" s="220"/>
      <c r="BE849" s="220"/>
      <c r="BF849" s="220"/>
      <c r="BG849" s="220"/>
      <c r="BH849" s="220"/>
      <c r="BI849" s="220"/>
      <c r="BJ849" s="220"/>
      <c r="BK849" s="220"/>
      <c r="BL849" s="220"/>
      <c r="BM849" s="221">
        <v>55</v>
      </c>
    </row>
    <row r="850" spans="1:65">
      <c r="A850" s="29"/>
      <c r="B850" s="19">
        <v>1</v>
      </c>
      <c r="C850" s="9">
        <v>6</v>
      </c>
      <c r="D850" s="222">
        <v>130</v>
      </c>
      <c r="E850" s="222">
        <v>124</v>
      </c>
      <c r="F850" s="222">
        <v>127.31666666666665</v>
      </c>
      <c r="G850" s="222">
        <v>111</v>
      </c>
      <c r="H850" s="222">
        <v>120</v>
      </c>
      <c r="I850" s="222">
        <v>119</v>
      </c>
      <c r="J850" s="222">
        <v>135</v>
      </c>
      <c r="K850" s="222">
        <v>120</v>
      </c>
      <c r="L850" s="222">
        <v>126</v>
      </c>
      <c r="M850" s="222">
        <v>142</v>
      </c>
      <c r="N850" s="222">
        <v>124.18724282344334</v>
      </c>
      <c r="O850" s="222">
        <v>113.60883919336025</v>
      </c>
      <c r="P850" s="222">
        <v>118</v>
      </c>
      <c r="Q850" s="222">
        <v>123.00000000000001</v>
      </c>
      <c r="R850" s="219"/>
      <c r="S850" s="220"/>
      <c r="T850" s="220"/>
      <c r="U850" s="220"/>
      <c r="V850" s="220"/>
      <c r="W850" s="220"/>
      <c r="X850" s="220"/>
      <c r="Y850" s="220"/>
      <c r="Z850" s="220"/>
      <c r="AA850" s="220"/>
      <c r="AB850" s="220"/>
      <c r="AC850" s="220"/>
      <c r="AD850" s="220"/>
      <c r="AE850" s="220"/>
      <c r="AF850" s="220"/>
      <c r="AG850" s="220"/>
      <c r="AH850" s="220"/>
      <c r="AI850" s="220"/>
      <c r="AJ850" s="220"/>
      <c r="AK850" s="220"/>
      <c r="AL850" s="220"/>
      <c r="AM850" s="220"/>
      <c r="AN850" s="220"/>
      <c r="AO850" s="220"/>
      <c r="AP850" s="220"/>
      <c r="AQ850" s="220"/>
      <c r="AR850" s="220"/>
      <c r="AS850" s="220"/>
      <c r="AT850" s="220"/>
      <c r="AU850" s="220"/>
      <c r="AV850" s="220"/>
      <c r="AW850" s="220"/>
      <c r="AX850" s="220"/>
      <c r="AY850" s="220"/>
      <c r="AZ850" s="220"/>
      <c r="BA850" s="220"/>
      <c r="BB850" s="220"/>
      <c r="BC850" s="220"/>
      <c r="BD850" s="220"/>
      <c r="BE850" s="220"/>
      <c r="BF850" s="220"/>
      <c r="BG850" s="220"/>
      <c r="BH850" s="220"/>
      <c r="BI850" s="220"/>
      <c r="BJ850" s="220"/>
      <c r="BK850" s="220"/>
      <c r="BL850" s="220"/>
      <c r="BM850" s="225"/>
    </row>
    <row r="851" spans="1:65">
      <c r="A851" s="29"/>
      <c r="B851" s="20" t="s">
        <v>257</v>
      </c>
      <c r="C851" s="12"/>
      <c r="D851" s="226">
        <v>130</v>
      </c>
      <c r="E851" s="226">
        <v>129.83333333333334</v>
      </c>
      <c r="F851" s="226">
        <v>127.31166666666665</v>
      </c>
      <c r="G851" s="226">
        <v>111.16666666666667</v>
      </c>
      <c r="H851" s="226">
        <v>121.66666666666667</v>
      </c>
      <c r="I851" s="226">
        <v>111.66666666666667</v>
      </c>
      <c r="J851" s="226">
        <v>134.66666666666666</v>
      </c>
      <c r="K851" s="226">
        <v>121.66666666666667</v>
      </c>
      <c r="L851" s="226">
        <v>124.33333333333333</v>
      </c>
      <c r="M851" s="226">
        <v>138.16666666666666</v>
      </c>
      <c r="N851" s="226">
        <v>125.26510010154009</v>
      </c>
      <c r="O851" s="226">
        <v>121.28442501311785</v>
      </c>
      <c r="P851" s="226">
        <v>116.33333333333333</v>
      </c>
      <c r="Q851" s="226">
        <v>121.5</v>
      </c>
      <c r="R851" s="219"/>
      <c r="S851" s="220"/>
      <c r="T851" s="220"/>
      <c r="U851" s="220"/>
      <c r="V851" s="220"/>
      <c r="W851" s="220"/>
      <c r="X851" s="220"/>
      <c r="Y851" s="220"/>
      <c r="Z851" s="220"/>
      <c r="AA851" s="220"/>
      <c r="AB851" s="220"/>
      <c r="AC851" s="220"/>
      <c r="AD851" s="220"/>
      <c r="AE851" s="220"/>
      <c r="AF851" s="220"/>
      <c r="AG851" s="220"/>
      <c r="AH851" s="220"/>
      <c r="AI851" s="220"/>
      <c r="AJ851" s="220"/>
      <c r="AK851" s="220"/>
      <c r="AL851" s="220"/>
      <c r="AM851" s="220"/>
      <c r="AN851" s="220"/>
      <c r="AO851" s="220"/>
      <c r="AP851" s="220"/>
      <c r="AQ851" s="220"/>
      <c r="AR851" s="220"/>
      <c r="AS851" s="220"/>
      <c r="AT851" s="220"/>
      <c r="AU851" s="220"/>
      <c r="AV851" s="220"/>
      <c r="AW851" s="220"/>
      <c r="AX851" s="220"/>
      <c r="AY851" s="220"/>
      <c r="AZ851" s="220"/>
      <c r="BA851" s="220"/>
      <c r="BB851" s="220"/>
      <c r="BC851" s="220"/>
      <c r="BD851" s="220"/>
      <c r="BE851" s="220"/>
      <c r="BF851" s="220"/>
      <c r="BG851" s="220"/>
      <c r="BH851" s="220"/>
      <c r="BI851" s="220"/>
      <c r="BJ851" s="220"/>
      <c r="BK851" s="220"/>
      <c r="BL851" s="220"/>
      <c r="BM851" s="225"/>
    </row>
    <row r="852" spans="1:65">
      <c r="A852" s="29"/>
      <c r="B852" s="3" t="s">
        <v>258</v>
      </c>
      <c r="C852" s="28"/>
      <c r="D852" s="222">
        <v>130</v>
      </c>
      <c r="E852" s="222">
        <v>132</v>
      </c>
      <c r="F852" s="222">
        <v>127.44666666666666</v>
      </c>
      <c r="G852" s="222">
        <v>111.5</v>
      </c>
      <c r="H852" s="222">
        <v>125</v>
      </c>
      <c r="I852" s="222">
        <v>117</v>
      </c>
      <c r="J852" s="222">
        <v>134</v>
      </c>
      <c r="K852" s="222">
        <v>120</v>
      </c>
      <c r="L852" s="222">
        <v>124.5</v>
      </c>
      <c r="M852" s="222">
        <v>138</v>
      </c>
      <c r="N852" s="222">
        <v>124.89121220033326</v>
      </c>
      <c r="O852" s="222">
        <v>120.59683211293819</v>
      </c>
      <c r="P852" s="222">
        <v>116</v>
      </c>
      <c r="Q852" s="222">
        <v>121</v>
      </c>
      <c r="R852" s="219"/>
      <c r="S852" s="220"/>
      <c r="T852" s="220"/>
      <c r="U852" s="220"/>
      <c r="V852" s="220"/>
      <c r="W852" s="220"/>
      <c r="X852" s="220"/>
      <c r="Y852" s="220"/>
      <c r="Z852" s="220"/>
      <c r="AA852" s="220"/>
      <c r="AB852" s="220"/>
      <c r="AC852" s="220"/>
      <c r="AD852" s="220"/>
      <c r="AE852" s="220"/>
      <c r="AF852" s="220"/>
      <c r="AG852" s="220"/>
      <c r="AH852" s="220"/>
      <c r="AI852" s="220"/>
      <c r="AJ852" s="220"/>
      <c r="AK852" s="220"/>
      <c r="AL852" s="220"/>
      <c r="AM852" s="220"/>
      <c r="AN852" s="220"/>
      <c r="AO852" s="220"/>
      <c r="AP852" s="220"/>
      <c r="AQ852" s="220"/>
      <c r="AR852" s="220"/>
      <c r="AS852" s="220"/>
      <c r="AT852" s="220"/>
      <c r="AU852" s="220"/>
      <c r="AV852" s="220"/>
      <c r="AW852" s="220"/>
      <c r="AX852" s="220"/>
      <c r="AY852" s="220"/>
      <c r="AZ852" s="220"/>
      <c r="BA852" s="220"/>
      <c r="BB852" s="220"/>
      <c r="BC852" s="220"/>
      <c r="BD852" s="220"/>
      <c r="BE852" s="220"/>
      <c r="BF852" s="220"/>
      <c r="BG852" s="220"/>
      <c r="BH852" s="220"/>
      <c r="BI852" s="220"/>
      <c r="BJ852" s="220"/>
      <c r="BK852" s="220"/>
      <c r="BL852" s="220"/>
      <c r="BM852" s="225"/>
    </row>
    <row r="853" spans="1:65">
      <c r="A853" s="29"/>
      <c r="B853" s="3" t="s">
        <v>259</v>
      </c>
      <c r="C853" s="28"/>
      <c r="D853" s="222">
        <v>0</v>
      </c>
      <c r="E853" s="222">
        <v>4.5789372857319925</v>
      </c>
      <c r="F853" s="222">
        <v>1.2961442820920837</v>
      </c>
      <c r="G853" s="222">
        <v>2.3166067138525404</v>
      </c>
      <c r="H853" s="222">
        <v>9.8319208025017577</v>
      </c>
      <c r="I853" s="222">
        <v>15.095253117012172</v>
      </c>
      <c r="J853" s="222">
        <v>2.960855732160327</v>
      </c>
      <c r="K853" s="222">
        <v>4.0824829046386313</v>
      </c>
      <c r="L853" s="222">
        <v>2.7325202042558914</v>
      </c>
      <c r="M853" s="222">
        <v>6.2423286253341921</v>
      </c>
      <c r="N853" s="222">
        <v>2.9629888381327256</v>
      </c>
      <c r="O853" s="222">
        <v>7.5507875731535927</v>
      </c>
      <c r="P853" s="222">
        <v>1.96638416050035</v>
      </c>
      <c r="Q853" s="222">
        <v>1.224744871391596</v>
      </c>
      <c r="R853" s="219"/>
      <c r="S853" s="220"/>
      <c r="T853" s="220"/>
      <c r="U853" s="220"/>
      <c r="V853" s="220"/>
      <c r="W853" s="220"/>
      <c r="X853" s="220"/>
      <c r="Y853" s="220"/>
      <c r="Z853" s="220"/>
      <c r="AA853" s="220"/>
      <c r="AB853" s="220"/>
      <c r="AC853" s="220"/>
      <c r="AD853" s="220"/>
      <c r="AE853" s="220"/>
      <c r="AF853" s="220"/>
      <c r="AG853" s="220"/>
      <c r="AH853" s="220"/>
      <c r="AI853" s="220"/>
      <c r="AJ853" s="220"/>
      <c r="AK853" s="220"/>
      <c r="AL853" s="220"/>
      <c r="AM853" s="220"/>
      <c r="AN853" s="220"/>
      <c r="AO853" s="220"/>
      <c r="AP853" s="220"/>
      <c r="AQ853" s="220"/>
      <c r="AR853" s="220"/>
      <c r="AS853" s="220"/>
      <c r="AT853" s="220"/>
      <c r="AU853" s="220"/>
      <c r="AV853" s="220"/>
      <c r="AW853" s="220"/>
      <c r="AX853" s="220"/>
      <c r="AY853" s="220"/>
      <c r="AZ853" s="220"/>
      <c r="BA853" s="220"/>
      <c r="BB853" s="220"/>
      <c r="BC853" s="220"/>
      <c r="BD853" s="220"/>
      <c r="BE853" s="220"/>
      <c r="BF853" s="220"/>
      <c r="BG853" s="220"/>
      <c r="BH853" s="220"/>
      <c r="BI853" s="220"/>
      <c r="BJ853" s="220"/>
      <c r="BK853" s="220"/>
      <c r="BL853" s="220"/>
      <c r="BM853" s="225"/>
    </row>
    <row r="854" spans="1:65">
      <c r="A854" s="29"/>
      <c r="B854" s="3" t="s">
        <v>86</v>
      </c>
      <c r="C854" s="28"/>
      <c r="D854" s="13">
        <v>0</v>
      </c>
      <c r="E854" s="13">
        <v>3.5267809646202762E-2</v>
      </c>
      <c r="F854" s="13">
        <v>1.018087592463705E-2</v>
      </c>
      <c r="G854" s="13">
        <v>2.0839040904220753E-2</v>
      </c>
      <c r="H854" s="13">
        <v>8.0810307965767866E-2</v>
      </c>
      <c r="I854" s="13">
        <v>0.13518137119712392</v>
      </c>
      <c r="J854" s="13">
        <v>2.1986552466537083E-2</v>
      </c>
      <c r="K854" s="13">
        <v>3.3554654010728477E-2</v>
      </c>
      <c r="L854" s="13">
        <v>2.1977374296964274E-2</v>
      </c>
      <c r="M854" s="13">
        <v>4.5179700545241439E-2</v>
      </c>
      <c r="N854" s="13">
        <v>2.3653745821708698E-2</v>
      </c>
      <c r="O854" s="13">
        <v>6.2256860865168108E-2</v>
      </c>
      <c r="P854" s="13">
        <v>1.6903015706306736E-2</v>
      </c>
      <c r="Q854" s="13">
        <v>1.008020470281149E-2</v>
      </c>
      <c r="R854" s="149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5"/>
    </row>
    <row r="855" spans="1:65">
      <c r="A855" s="29"/>
      <c r="B855" s="3" t="s">
        <v>260</v>
      </c>
      <c r="C855" s="28"/>
      <c r="D855" s="13">
        <v>4.5379507945402242E-2</v>
      </c>
      <c r="E855" s="13">
        <v>4.4039277807010668E-2</v>
      </c>
      <c r="F855" s="13">
        <v>2.3761595813146519E-2</v>
      </c>
      <c r="G855" s="13">
        <v>-0.10606649769284193</v>
      </c>
      <c r="H855" s="13">
        <v>-2.1631998974174893E-2</v>
      </c>
      <c r="I855" s="13">
        <v>-0.10204580727766732</v>
      </c>
      <c r="J855" s="13">
        <v>8.2905951820365198E-2</v>
      </c>
      <c r="K855" s="13">
        <v>-2.1631998974174893E-2</v>
      </c>
      <c r="L855" s="13">
        <v>-1.8831675991026753E-4</v>
      </c>
      <c r="M855" s="13">
        <v>0.11105078472658758</v>
      </c>
      <c r="N855" s="13">
        <v>7.3043746683039146E-3</v>
      </c>
      <c r="O855" s="13">
        <v>-2.4705749679583278E-2</v>
      </c>
      <c r="P855" s="13">
        <v>-6.4519363402704255E-2</v>
      </c>
      <c r="Q855" s="13">
        <v>-2.2972229112566467E-2</v>
      </c>
      <c r="R855" s="149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55"/>
    </row>
    <row r="856" spans="1:65">
      <c r="A856" s="29"/>
      <c r="B856" s="45" t="s">
        <v>261</v>
      </c>
      <c r="C856" s="46"/>
      <c r="D856" s="44">
        <v>0.86</v>
      </c>
      <c r="E856" s="44">
        <v>0.84</v>
      </c>
      <c r="F856" s="44">
        <v>0.53</v>
      </c>
      <c r="G856" s="44">
        <v>1.45</v>
      </c>
      <c r="H856" s="44">
        <v>0.16</v>
      </c>
      <c r="I856" s="44">
        <v>1.39</v>
      </c>
      <c r="J856" s="44">
        <v>1.43</v>
      </c>
      <c r="K856" s="44">
        <v>0.16</v>
      </c>
      <c r="L856" s="44">
        <v>0.16</v>
      </c>
      <c r="M856" s="44">
        <v>1.86</v>
      </c>
      <c r="N856" s="44">
        <v>0.28000000000000003</v>
      </c>
      <c r="O856" s="44">
        <v>0.21</v>
      </c>
      <c r="P856" s="44">
        <v>0.82</v>
      </c>
      <c r="Q856" s="44">
        <v>0.18</v>
      </c>
      <c r="R856" s="149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5"/>
    </row>
    <row r="857" spans="1:65">
      <c r="B857" s="3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BM857" s="55"/>
    </row>
    <row r="858" spans="1:65" ht="15">
      <c r="B858" s="8" t="s">
        <v>484</v>
      </c>
      <c r="BM858" s="27" t="s">
        <v>66</v>
      </c>
    </row>
    <row r="859" spans="1:65" ht="15">
      <c r="A859" s="24" t="s">
        <v>21</v>
      </c>
      <c r="B859" s="18" t="s">
        <v>111</v>
      </c>
      <c r="C859" s="15" t="s">
        <v>112</v>
      </c>
      <c r="D859" s="16" t="s">
        <v>222</v>
      </c>
      <c r="E859" s="17" t="s">
        <v>222</v>
      </c>
      <c r="F859" s="17" t="s">
        <v>222</v>
      </c>
      <c r="G859" s="17" t="s">
        <v>222</v>
      </c>
      <c r="H859" s="17" t="s">
        <v>222</v>
      </c>
      <c r="I859" s="17" t="s">
        <v>222</v>
      </c>
      <c r="J859" s="17" t="s">
        <v>222</v>
      </c>
      <c r="K859" s="17" t="s">
        <v>222</v>
      </c>
      <c r="L859" s="17" t="s">
        <v>222</v>
      </c>
      <c r="M859" s="17" t="s">
        <v>222</v>
      </c>
      <c r="N859" s="17" t="s">
        <v>222</v>
      </c>
      <c r="O859" s="17" t="s">
        <v>222</v>
      </c>
      <c r="P859" s="149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7">
        <v>1</v>
      </c>
    </row>
    <row r="860" spans="1:65">
      <c r="A860" s="29"/>
      <c r="B860" s="19" t="s">
        <v>223</v>
      </c>
      <c r="C860" s="9" t="s">
        <v>223</v>
      </c>
      <c r="D860" s="147" t="s">
        <v>225</v>
      </c>
      <c r="E860" s="148" t="s">
        <v>226</v>
      </c>
      <c r="F860" s="148" t="s">
        <v>229</v>
      </c>
      <c r="G860" s="148" t="s">
        <v>231</v>
      </c>
      <c r="H860" s="148" t="s">
        <v>233</v>
      </c>
      <c r="I860" s="148" t="s">
        <v>235</v>
      </c>
      <c r="J860" s="148" t="s">
        <v>237</v>
      </c>
      <c r="K860" s="148" t="s">
        <v>238</v>
      </c>
      <c r="L860" s="148" t="s">
        <v>240</v>
      </c>
      <c r="M860" s="148" t="s">
        <v>242</v>
      </c>
      <c r="N860" s="148" t="s">
        <v>243</v>
      </c>
      <c r="O860" s="148" t="s">
        <v>244</v>
      </c>
      <c r="P860" s="149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7" t="s">
        <v>3</v>
      </c>
    </row>
    <row r="861" spans="1:65">
      <c r="A861" s="29"/>
      <c r="B861" s="19"/>
      <c r="C861" s="9"/>
      <c r="D861" s="10" t="s">
        <v>268</v>
      </c>
      <c r="E861" s="11" t="s">
        <v>102</v>
      </c>
      <c r="F861" s="11" t="s">
        <v>268</v>
      </c>
      <c r="G861" s="11" t="s">
        <v>102</v>
      </c>
      <c r="H861" s="11" t="s">
        <v>99</v>
      </c>
      <c r="I861" s="11" t="s">
        <v>102</v>
      </c>
      <c r="J861" s="11" t="s">
        <v>102</v>
      </c>
      <c r="K861" s="11" t="s">
        <v>103</v>
      </c>
      <c r="L861" s="11" t="s">
        <v>100</v>
      </c>
      <c r="M861" s="11" t="s">
        <v>102</v>
      </c>
      <c r="N861" s="11" t="s">
        <v>102</v>
      </c>
      <c r="O861" s="11" t="s">
        <v>102</v>
      </c>
      <c r="P861" s="149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7">
        <v>2</v>
      </c>
    </row>
    <row r="862" spans="1:65">
      <c r="A862" s="29"/>
      <c r="B862" s="19"/>
      <c r="C862" s="9"/>
      <c r="D862" s="25"/>
      <c r="E862" s="25"/>
      <c r="F862" s="25"/>
      <c r="G862" s="25"/>
      <c r="H862" s="25"/>
      <c r="I862" s="25"/>
      <c r="J862" s="25"/>
      <c r="K862" s="25"/>
      <c r="L862" s="25"/>
      <c r="M862" s="25"/>
      <c r="N862" s="25"/>
      <c r="O862" s="25"/>
      <c r="P862" s="149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7">
        <v>2</v>
      </c>
    </row>
    <row r="863" spans="1:65">
      <c r="A863" s="29"/>
      <c r="B863" s="18">
        <v>1</v>
      </c>
      <c r="C863" s="14">
        <v>1</v>
      </c>
      <c r="D863" s="143">
        <v>0.3</v>
      </c>
      <c r="E863" s="143">
        <v>2.98</v>
      </c>
      <c r="F863" s="143">
        <v>1.4</v>
      </c>
      <c r="G863" s="21">
        <v>0.9</v>
      </c>
      <c r="H863" s="21">
        <v>0.9</v>
      </c>
      <c r="I863" s="21">
        <v>0.9</v>
      </c>
      <c r="J863" s="21">
        <v>0.8</v>
      </c>
      <c r="K863" s="143" t="s">
        <v>96</v>
      </c>
      <c r="L863" s="21">
        <v>1.0051030723463716</v>
      </c>
      <c r="M863" s="21">
        <v>1.1261280814403851</v>
      </c>
      <c r="N863" s="21">
        <v>1.38</v>
      </c>
      <c r="O863" s="21">
        <v>0.9</v>
      </c>
      <c r="P863" s="149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7">
        <v>1</v>
      </c>
    </row>
    <row r="864" spans="1:65">
      <c r="A864" s="29"/>
      <c r="B864" s="19">
        <v>1</v>
      </c>
      <c r="C864" s="9">
        <v>2</v>
      </c>
      <c r="D864" s="144">
        <v>0.5</v>
      </c>
      <c r="E864" s="144">
        <v>2.81</v>
      </c>
      <c r="F864" s="144">
        <v>1.5</v>
      </c>
      <c r="G864" s="11">
        <v>0.7</v>
      </c>
      <c r="H864" s="11">
        <v>0.9</v>
      </c>
      <c r="I864" s="11">
        <v>0.91</v>
      </c>
      <c r="J864" s="11">
        <v>1</v>
      </c>
      <c r="K864" s="144" t="s">
        <v>96</v>
      </c>
      <c r="L864" s="11">
        <v>1.0248405334998401</v>
      </c>
      <c r="M864" s="11">
        <v>1.018987033224263</v>
      </c>
      <c r="N864" s="11">
        <v>1.2819999999999998</v>
      </c>
      <c r="O864" s="11">
        <v>0.9</v>
      </c>
      <c r="P864" s="149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7" t="e">
        <v>#N/A</v>
      </c>
    </row>
    <row r="865" spans="1:65">
      <c r="A865" s="29"/>
      <c r="B865" s="19">
        <v>1</v>
      </c>
      <c r="C865" s="9">
        <v>3</v>
      </c>
      <c r="D865" s="144">
        <v>0.4</v>
      </c>
      <c r="E865" s="144">
        <v>2.69</v>
      </c>
      <c r="F865" s="144">
        <v>1.5</v>
      </c>
      <c r="G865" s="11">
        <v>1</v>
      </c>
      <c r="H865" s="11">
        <v>0.9</v>
      </c>
      <c r="I865" s="11">
        <v>0.9</v>
      </c>
      <c r="J865" s="11">
        <v>0.9</v>
      </c>
      <c r="K865" s="144" t="s">
        <v>96</v>
      </c>
      <c r="L865" s="11">
        <v>1.0244535698318362</v>
      </c>
      <c r="M865" s="11">
        <v>1.3223634003529874</v>
      </c>
      <c r="N865" s="11">
        <v>1.1200000000000001</v>
      </c>
      <c r="O865" s="11">
        <v>0.9</v>
      </c>
      <c r="P865" s="149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7">
        <v>16</v>
      </c>
    </row>
    <row r="866" spans="1:65">
      <c r="A866" s="29"/>
      <c r="B866" s="19">
        <v>1</v>
      </c>
      <c r="C866" s="9">
        <v>4</v>
      </c>
      <c r="D866" s="144">
        <v>0.5</v>
      </c>
      <c r="E866" s="144">
        <v>2.63</v>
      </c>
      <c r="F866" s="144">
        <v>1.6</v>
      </c>
      <c r="G866" s="11">
        <v>1.1000000000000001</v>
      </c>
      <c r="H866" s="11">
        <v>0.9</v>
      </c>
      <c r="I866" s="11">
        <v>0.91</v>
      </c>
      <c r="J866" s="11">
        <v>0.9</v>
      </c>
      <c r="K866" s="144" t="s">
        <v>96</v>
      </c>
      <c r="L866" s="11">
        <v>1.0314218806192601</v>
      </c>
      <c r="M866" s="11">
        <v>1.2187169726312439</v>
      </c>
      <c r="N866" s="11">
        <v>1.18</v>
      </c>
      <c r="O866" s="11">
        <v>1</v>
      </c>
      <c r="P866" s="149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7">
        <v>1.0021338667475879</v>
      </c>
    </row>
    <row r="867" spans="1:65">
      <c r="A867" s="29"/>
      <c r="B867" s="19">
        <v>1</v>
      </c>
      <c r="C867" s="9">
        <v>5</v>
      </c>
      <c r="D867" s="144">
        <v>0.4</v>
      </c>
      <c r="E867" s="144">
        <v>2.82</v>
      </c>
      <c r="F867" s="144">
        <v>1.3</v>
      </c>
      <c r="G867" s="11">
        <v>1.1000000000000001</v>
      </c>
      <c r="H867" s="11">
        <v>0.9</v>
      </c>
      <c r="I867" s="11">
        <v>0.9</v>
      </c>
      <c r="J867" s="11">
        <v>0.8</v>
      </c>
      <c r="K867" s="144" t="s">
        <v>96</v>
      </c>
      <c r="L867" s="11">
        <v>1.0509083606024379</v>
      </c>
      <c r="M867" s="11">
        <v>1.2243003964270551</v>
      </c>
      <c r="N867" s="145">
        <v>1.52</v>
      </c>
      <c r="O867" s="11">
        <v>1</v>
      </c>
      <c r="P867" s="149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7">
        <v>56</v>
      </c>
    </row>
    <row r="868" spans="1:65">
      <c r="A868" s="29"/>
      <c r="B868" s="19">
        <v>1</v>
      </c>
      <c r="C868" s="9">
        <v>6</v>
      </c>
      <c r="D868" s="144">
        <v>0.4</v>
      </c>
      <c r="E868" s="144">
        <v>2.75</v>
      </c>
      <c r="F868" s="144">
        <v>1.5</v>
      </c>
      <c r="G868" s="11">
        <v>1.1000000000000001</v>
      </c>
      <c r="H868" s="11">
        <v>0.9</v>
      </c>
      <c r="I868" s="11">
        <v>0.85</v>
      </c>
      <c r="J868" s="11">
        <v>0.9</v>
      </c>
      <c r="K868" s="144" t="s">
        <v>96</v>
      </c>
      <c r="L868" s="11">
        <v>1.0046807005254845</v>
      </c>
      <c r="M868" s="11">
        <v>1.074121602383054</v>
      </c>
      <c r="N868" s="11">
        <v>1.21</v>
      </c>
      <c r="O868" s="11">
        <v>0.9</v>
      </c>
      <c r="P868" s="149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5"/>
    </row>
    <row r="869" spans="1:65">
      <c r="A869" s="29"/>
      <c r="B869" s="20" t="s">
        <v>257</v>
      </c>
      <c r="C869" s="12"/>
      <c r="D869" s="22">
        <v>0.41666666666666669</v>
      </c>
      <c r="E869" s="22">
        <v>2.78</v>
      </c>
      <c r="F869" s="22">
        <v>1.4666666666666668</v>
      </c>
      <c r="G869" s="22">
        <v>0.98333333333333339</v>
      </c>
      <c r="H869" s="22">
        <v>0.9</v>
      </c>
      <c r="I869" s="22">
        <v>0.89500000000000002</v>
      </c>
      <c r="J869" s="22">
        <v>0.88333333333333341</v>
      </c>
      <c r="K869" s="22" t="s">
        <v>612</v>
      </c>
      <c r="L869" s="22">
        <v>1.0235680195708716</v>
      </c>
      <c r="M869" s="22">
        <v>1.1641029144098314</v>
      </c>
      <c r="N869" s="22">
        <v>1.2819999999999998</v>
      </c>
      <c r="O869" s="22">
        <v>0.93333333333333346</v>
      </c>
      <c r="P869" s="149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55"/>
    </row>
    <row r="870" spans="1:65">
      <c r="A870" s="29"/>
      <c r="B870" s="3" t="s">
        <v>258</v>
      </c>
      <c r="C870" s="28"/>
      <c r="D870" s="11">
        <v>0.4</v>
      </c>
      <c r="E870" s="11">
        <v>2.7800000000000002</v>
      </c>
      <c r="F870" s="11">
        <v>1.5</v>
      </c>
      <c r="G870" s="11">
        <v>1.05</v>
      </c>
      <c r="H870" s="11">
        <v>0.9</v>
      </c>
      <c r="I870" s="11">
        <v>0.9</v>
      </c>
      <c r="J870" s="11">
        <v>0.9</v>
      </c>
      <c r="K870" s="11" t="s">
        <v>612</v>
      </c>
      <c r="L870" s="11">
        <v>1.0246470516658381</v>
      </c>
      <c r="M870" s="11">
        <v>1.1724225270358146</v>
      </c>
      <c r="N870" s="11">
        <v>1.246</v>
      </c>
      <c r="O870" s="11">
        <v>0.9</v>
      </c>
      <c r="P870" s="149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5"/>
    </row>
    <row r="871" spans="1:65">
      <c r="A871" s="29"/>
      <c r="B871" s="3" t="s">
        <v>259</v>
      </c>
      <c r="C871" s="28"/>
      <c r="D871" s="23">
        <v>7.5277265270908084E-2</v>
      </c>
      <c r="E871" s="23">
        <v>0.12165525060596441</v>
      </c>
      <c r="F871" s="23">
        <v>0.10327955589886448</v>
      </c>
      <c r="G871" s="23">
        <v>0.16020819787597199</v>
      </c>
      <c r="H871" s="23">
        <v>0</v>
      </c>
      <c r="I871" s="23">
        <v>2.2583179581272449E-2</v>
      </c>
      <c r="J871" s="23">
        <v>7.5277265270908084E-2</v>
      </c>
      <c r="K871" s="23" t="s">
        <v>612</v>
      </c>
      <c r="L871" s="23">
        <v>1.737392280850622E-2</v>
      </c>
      <c r="M871" s="23">
        <v>0.11157970875833233</v>
      </c>
      <c r="N871" s="23">
        <v>0.14702380759591357</v>
      </c>
      <c r="O871" s="23">
        <v>5.1639777949432218E-2</v>
      </c>
      <c r="P871" s="149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5"/>
    </row>
    <row r="872" spans="1:65">
      <c r="A872" s="29"/>
      <c r="B872" s="3" t="s">
        <v>86</v>
      </c>
      <c r="C872" s="28"/>
      <c r="D872" s="13">
        <v>0.1806654366501794</v>
      </c>
      <c r="E872" s="13">
        <v>4.376088151293684E-2</v>
      </c>
      <c r="F872" s="13">
        <v>7.0417879021953053E-2</v>
      </c>
      <c r="G872" s="13">
        <v>0.16292359106031049</v>
      </c>
      <c r="H872" s="13">
        <v>0</v>
      </c>
      <c r="I872" s="13">
        <v>2.5232602884103294E-2</v>
      </c>
      <c r="J872" s="13">
        <v>8.5219545589707263E-2</v>
      </c>
      <c r="K872" s="13" t="s">
        <v>612</v>
      </c>
      <c r="L872" s="13">
        <v>1.6973882024753171E-2</v>
      </c>
      <c r="M872" s="13">
        <v>9.5850381763626299E-2</v>
      </c>
      <c r="N872" s="13">
        <v>0.11468315725110265</v>
      </c>
      <c r="O872" s="13">
        <v>5.53283335172488E-2</v>
      </c>
      <c r="P872" s="149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5"/>
    </row>
    <row r="873" spans="1:65">
      <c r="A873" s="29"/>
      <c r="B873" s="3" t="s">
        <v>260</v>
      </c>
      <c r="C873" s="28"/>
      <c r="D873" s="13">
        <v>-0.58422055127330164</v>
      </c>
      <c r="E873" s="13">
        <v>1.774080481904531</v>
      </c>
      <c r="F873" s="13">
        <v>0.46354365951797827</v>
      </c>
      <c r="G873" s="13">
        <v>-1.8760501004991825E-2</v>
      </c>
      <c r="H873" s="13">
        <v>-0.10191639075033154</v>
      </c>
      <c r="I873" s="13">
        <v>-0.10690574413505194</v>
      </c>
      <c r="J873" s="13">
        <v>-0.11854756869939942</v>
      </c>
      <c r="K873" s="13" t="s">
        <v>612</v>
      </c>
      <c r="L873" s="13">
        <v>2.1388512587492858E-2</v>
      </c>
      <c r="M873" s="13">
        <v>0.16162416323471018</v>
      </c>
      <c r="N873" s="13">
        <v>0.27927020784230527</v>
      </c>
      <c r="O873" s="13">
        <v>-6.8654034852195567E-2</v>
      </c>
      <c r="P873" s="149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5"/>
    </row>
    <row r="874" spans="1:65">
      <c r="A874" s="29"/>
      <c r="B874" s="45" t="s">
        <v>261</v>
      </c>
      <c r="C874" s="46"/>
      <c r="D874" s="44">
        <v>2.82</v>
      </c>
      <c r="E874" s="44">
        <v>8.5299999999999994</v>
      </c>
      <c r="F874" s="44">
        <v>2.2200000000000002</v>
      </c>
      <c r="G874" s="44">
        <v>0.1</v>
      </c>
      <c r="H874" s="44">
        <v>0.5</v>
      </c>
      <c r="I874" s="44">
        <v>0.52</v>
      </c>
      <c r="J874" s="44">
        <v>0.57999999999999996</v>
      </c>
      <c r="K874" s="44">
        <v>19.2</v>
      </c>
      <c r="L874" s="44">
        <v>0.1</v>
      </c>
      <c r="M874" s="44">
        <v>0.77</v>
      </c>
      <c r="N874" s="44">
        <v>1.34</v>
      </c>
      <c r="O874" s="44">
        <v>0.34</v>
      </c>
      <c r="P874" s="149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5"/>
    </row>
    <row r="875" spans="1:65">
      <c r="B875" s="3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BM875" s="55"/>
    </row>
    <row r="876" spans="1:65" ht="15">
      <c r="B876" s="8" t="s">
        <v>485</v>
      </c>
      <c r="BM876" s="27" t="s">
        <v>66</v>
      </c>
    </row>
    <row r="877" spans="1:65" ht="15">
      <c r="A877" s="24" t="s">
        <v>24</v>
      </c>
      <c r="B877" s="18" t="s">
        <v>111</v>
      </c>
      <c r="C877" s="15" t="s">
        <v>112</v>
      </c>
      <c r="D877" s="16" t="s">
        <v>222</v>
      </c>
      <c r="E877" s="17" t="s">
        <v>222</v>
      </c>
      <c r="F877" s="17" t="s">
        <v>222</v>
      </c>
      <c r="G877" s="17" t="s">
        <v>222</v>
      </c>
      <c r="H877" s="17" t="s">
        <v>222</v>
      </c>
      <c r="I877" s="17" t="s">
        <v>222</v>
      </c>
      <c r="J877" s="17" t="s">
        <v>222</v>
      </c>
      <c r="K877" s="17" t="s">
        <v>222</v>
      </c>
      <c r="L877" s="17" t="s">
        <v>222</v>
      </c>
      <c r="M877" s="17" t="s">
        <v>222</v>
      </c>
      <c r="N877" s="17" t="s">
        <v>222</v>
      </c>
      <c r="O877" s="149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7">
        <v>1</v>
      </c>
    </row>
    <row r="878" spans="1:65">
      <c r="A878" s="29"/>
      <c r="B878" s="19" t="s">
        <v>223</v>
      </c>
      <c r="C878" s="9" t="s">
        <v>223</v>
      </c>
      <c r="D878" s="147" t="s">
        <v>225</v>
      </c>
      <c r="E878" s="148" t="s">
        <v>226</v>
      </c>
      <c r="F878" s="148" t="s">
        <v>227</v>
      </c>
      <c r="G878" s="148" t="s">
        <v>229</v>
      </c>
      <c r="H878" s="148" t="s">
        <v>231</v>
      </c>
      <c r="I878" s="148" t="s">
        <v>233</v>
      </c>
      <c r="J878" s="148" t="s">
        <v>235</v>
      </c>
      <c r="K878" s="148" t="s">
        <v>238</v>
      </c>
      <c r="L878" s="148" t="s">
        <v>240</v>
      </c>
      <c r="M878" s="148" t="s">
        <v>243</v>
      </c>
      <c r="N878" s="148" t="s">
        <v>244</v>
      </c>
      <c r="O878" s="149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7" t="s">
        <v>3</v>
      </c>
    </row>
    <row r="879" spans="1:65">
      <c r="A879" s="29"/>
      <c r="B879" s="19"/>
      <c r="C879" s="9"/>
      <c r="D879" s="10" t="s">
        <v>268</v>
      </c>
      <c r="E879" s="11" t="s">
        <v>102</v>
      </c>
      <c r="F879" s="11" t="s">
        <v>102</v>
      </c>
      <c r="G879" s="11" t="s">
        <v>268</v>
      </c>
      <c r="H879" s="11" t="s">
        <v>102</v>
      </c>
      <c r="I879" s="11" t="s">
        <v>99</v>
      </c>
      <c r="J879" s="11" t="s">
        <v>102</v>
      </c>
      <c r="K879" s="11" t="s">
        <v>103</v>
      </c>
      <c r="L879" s="11" t="s">
        <v>100</v>
      </c>
      <c r="M879" s="11" t="s">
        <v>102</v>
      </c>
      <c r="N879" s="11" t="s">
        <v>102</v>
      </c>
      <c r="O879" s="149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27">
        <v>2</v>
      </c>
    </row>
    <row r="880" spans="1:65">
      <c r="A880" s="29"/>
      <c r="B880" s="19"/>
      <c r="C880" s="9"/>
      <c r="D880" s="25"/>
      <c r="E880" s="25"/>
      <c r="F880" s="25"/>
      <c r="G880" s="25"/>
      <c r="H880" s="25"/>
      <c r="I880" s="25"/>
      <c r="J880" s="25"/>
      <c r="K880" s="25"/>
      <c r="L880" s="25"/>
      <c r="M880" s="25"/>
      <c r="N880" s="25"/>
      <c r="O880" s="149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7">
        <v>3</v>
      </c>
    </row>
    <row r="881" spans="1:65">
      <c r="A881" s="29"/>
      <c r="B881" s="18">
        <v>1</v>
      </c>
      <c r="C881" s="14">
        <v>1</v>
      </c>
      <c r="D881" s="21">
        <v>0.5</v>
      </c>
      <c r="E881" s="143">
        <v>2.93</v>
      </c>
      <c r="F881" s="21">
        <v>0.56567854696802156</v>
      </c>
      <c r="G881" s="143">
        <v>0.5</v>
      </c>
      <c r="H881" s="143">
        <v>0.5</v>
      </c>
      <c r="I881" s="21">
        <v>0.51</v>
      </c>
      <c r="J881" s="21">
        <v>0.46</v>
      </c>
      <c r="K881" s="143" t="s">
        <v>271</v>
      </c>
      <c r="L881" s="143" t="s">
        <v>105</v>
      </c>
      <c r="M881" s="21">
        <v>0.54</v>
      </c>
      <c r="N881" s="21">
        <v>0.56000000000000005</v>
      </c>
      <c r="O881" s="149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7">
        <v>1</v>
      </c>
    </row>
    <row r="882" spans="1:65">
      <c r="A882" s="29"/>
      <c r="B882" s="19">
        <v>1</v>
      </c>
      <c r="C882" s="9">
        <v>2</v>
      </c>
      <c r="D882" s="11">
        <v>0.5</v>
      </c>
      <c r="E882" s="144">
        <v>2.81</v>
      </c>
      <c r="F882" s="11">
        <v>0.51889580903429899</v>
      </c>
      <c r="G882" s="144">
        <v>0.5</v>
      </c>
      <c r="H882" s="144">
        <v>0.4</v>
      </c>
      <c r="I882" s="11">
        <v>0.5</v>
      </c>
      <c r="J882" s="11">
        <v>0.51</v>
      </c>
      <c r="K882" s="144" t="s">
        <v>271</v>
      </c>
      <c r="L882" s="144" t="s">
        <v>105</v>
      </c>
      <c r="M882" s="11">
        <v>0.51</v>
      </c>
      <c r="N882" s="11">
        <v>0.56000000000000005</v>
      </c>
      <c r="O882" s="149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7" t="e">
        <v>#N/A</v>
      </c>
    </row>
    <row r="883" spans="1:65">
      <c r="A883" s="29"/>
      <c r="B883" s="19">
        <v>1</v>
      </c>
      <c r="C883" s="9">
        <v>3</v>
      </c>
      <c r="D883" s="11">
        <v>0.5</v>
      </c>
      <c r="E883" s="144">
        <v>2.69</v>
      </c>
      <c r="F883" s="11">
        <v>0.55229356832116561</v>
      </c>
      <c r="G883" s="144">
        <v>0.4</v>
      </c>
      <c r="H883" s="144">
        <v>0.5</v>
      </c>
      <c r="I883" s="11">
        <v>0.53</v>
      </c>
      <c r="J883" s="11">
        <v>0.54</v>
      </c>
      <c r="K883" s="144" t="s">
        <v>271</v>
      </c>
      <c r="L883" s="144" t="s">
        <v>105</v>
      </c>
      <c r="M883" s="11">
        <v>0.51</v>
      </c>
      <c r="N883" s="11">
        <v>0.55000000000000004</v>
      </c>
      <c r="O883" s="149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7">
        <v>16</v>
      </c>
    </row>
    <row r="884" spans="1:65">
      <c r="A884" s="29"/>
      <c r="B884" s="19">
        <v>1</v>
      </c>
      <c r="C884" s="9">
        <v>4</v>
      </c>
      <c r="D884" s="11">
        <v>0.49</v>
      </c>
      <c r="E884" s="144">
        <v>2.75</v>
      </c>
      <c r="F884" s="11">
        <v>0.54978734637860804</v>
      </c>
      <c r="G884" s="144">
        <v>0.5</v>
      </c>
      <c r="H884" s="144">
        <v>0.5</v>
      </c>
      <c r="I884" s="11">
        <v>0.51</v>
      </c>
      <c r="J884" s="11">
        <v>0.46</v>
      </c>
      <c r="K884" s="144" t="s">
        <v>271</v>
      </c>
      <c r="L884" s="144" t="s">
        <v>105</v>
      </c>
      <c r="M884" s="11">
        <v>0.52</v>
      </c>
      <c r="N884" s="11">
        <v>0.55000000000000004</v>
      </c>
      <c r="O884" s="149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7">
        <v>0.52213521938589169</v>
      </c>
    </row>
    <row r="885" spans="1:65">
      <c r="A885" s="29"/>
      <c r="B885" s="19">
        <v>1</v>
      </c>
      <c r="C885" s="9">
        <v>5</v>
      </c>
      <c r="D885" s="11">
        <v>0.48</v>
      </c>
      <c r="E885" s="144">
        <v>2.82</v>
      </c>
      <c r="F885" s="11">
        <v>0.54540663425877056</v>
      </c>
      <c r="G885" s="144">
        <v>0.5</v>
      </c>
      <c r="H885" s="144">
        <v>0.5</v>
      </c>
      <c r="I885" s="11">
        <v>0.53</v>
      </c>
      <c r="J885" s="11">
        <v>0.52</v>
      </c>
      <c r="K885" s="144" t="s">
        <v>271</v>
      </c>
      <c r="L885" s="144" t="s">
        <v>105</v>
      </c>
      <c r="M885" s="11">
        <v>0.54</v>
      </c>
      <c r="N885" s="11">
        <v>0.56000000000000005</v>
      </c>
      <c r="O885" s="149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7">
        <v>57</v>
      </c>
    </row>
    <row r="886" spans="1:65">
      <c r="A886" s="29"/>
      <c r="B886" s="19">
        <v>1</v>
      </c>
      <c r="C886" s="9">
        <v>6</v>
      </c>
      <c r="D886" s="11">
        <v>0.5</v>
      </c>
      <c r="E886" s="144">
        <v>2.75</v>
      </c>
      <c r="F886" s="11">
        <v>0.54480599293123655</v>
      </c>
      <c r="G886" s="144">
        <v>0.5</v>
      </c>
      <c r="H886" s="144">
        <v>0.5</v>
      </c>
      <c r="I886" s="11">
        <v>0.5</v>
      </c>
      <c r="J886" s="11">
        <v>0.5</v>
      </c>
      <c r="K886" s="144" t="s">
        <v>271</v>
      </c>
      <c r="L886" s="144" t="s">
        <v>105</v>
      </c>
      <c r="M886" s="11">
        <v>0.5</v>
      </c>
      <c r="N886" s="11">
        <v>0.57999999999999996</v>
      </c>
      <c r="O886" s="149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55"/>
    </row>
    <row r="887" spans="1:65">
      <c r="A887" s="29"/>
      <c r="B887" s="20" t="s">
        <v>257</v>
      </c>
      <c r="C887" s="12"/>
      <c r="D887" s="22">
        <v>0.49499999999999994</v>
      </c>
      <c r="E887" s="22">
        <v>2.7916666666666665</v>
      </c>
      <c r="F887" s="22">
        <v>0.54614464964868359</v>
      </c>
      <c r="G887" s="22">
        <v>0.48333333333333334</v>
      </c>
      <c r="H887" s="22">
        <v>0.48333333333333334</v>
      </c>
      <c r="I887" s="22">
        <v>0.51333333333333331</v>
      </c>
      <c r="J887" s="22">
        <v>0.49833333333333335</v>
      </c>
      <c r="K887" s="22" t="s">
        <v>612</v>
      </c>
      <c r="L887" s="22" t="s">
        <v>612</v>
      </c>
      <c r="M887" s="22">
        <v>0.52</v>
      </c>
      <c r="N887" s="22">
        <v>0.56000000000000005</v>
      </c>
      <c r="O887" s="149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55"/>
    </row>
    <row r="888" spans="1:65">
      <c r="A888" s="29"/>
      <c r="B888" s="3" t="s">
        <v>258</v>
      </c>
      <c r="C888" s="28"/>
      <c r="D888" s="11">
        <v>0.5</v>
      </c>
      <c r="E888" s="11">
        <v>2.7800000000000002</v>
      </c>
      <c r="F888" s="11">
        <v>0.54759699031868925</v>
      </c>
      <c r="G888" s="11">
        <v>0.5</v>
      </c>
      <c r="H888" s="11">
        <v>0.5</v>
      </c>
      <c r="I888" s="11">
        <v>0.51</v>
      </c>
      <c r="J888" s="11">
        <v>0.505</v>
      </c>
      <c r="K888" s="11" t="s">
        <v>612</v>
      </c>
      <c r="L888" s="11" t="s">
        <v>612</v>
      </c>
      <c r="M888" s="11">
        <v>0.51500000000000001</v>
      </c>
      <c r="N888" s="11">
        <v>0.56000000000000005</v>
      </c>
      <c r="O888" s="149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5"/>
    </row>
    <row r="889" spans="1:65">
      <c r="A889" s="29"/>
      <c r="B889" s="3" t="s">
        <v>259</v>
      </c>
      <c r="C889" s="28"/>
      <c r="D889" s="23">
        <v>8.3666002653407633E-3</v>
      </c>
      <c r="E889" s="23">
        <v>8.2563107176672298E-2</v>
      </c>
      <c r="F889" s="23">
        <v>1.5345928242634846E-2</v>
      </c>
      <c r="G889" s="23">
        <v>4.0824829046386291E-2</v>
      </c>
      <c r="H889" s="23">
        <v>4.0824829046386291E-2</v>
      </c>
      <c r="I889" s="23">
        <v>1.3662601021279476E-2</v>
      </c>
      <c r="J889" s="23">
        <v>3.2506409624359731E-2</v>
      </c>
      <c r="K889" s="23" t="s">
        <v>612</v>
      </c>
      <c r="L889" s="23" t="s">
        <v>612</v>
      </c>
      <c r="M889" s="23">
        <v>1.6733200530681523E-2</v>
      </c>
      <c r="N889" s="23">
        <v>1.0954451150103291E-2</v>
      </c>
      <c r="O889" s="199"/>
      <c r="P889" s="200"/>
      <c r="Q889" s="200"/>
      <c r="R889" s="200"/>
      <c r="S889" s="200"/>
      <c r="T889" s="200"/>
      <c r="U889" s="200"/>
      <c r="V889" s="200"/>
      <c r="W889" s="200"/>
      <c r="X889" s="200"/>
      <c r="Y889" s="200"/>
      <c r="Z889" s="200"/>
      <c r="AA889" s="200"/>
      <c r="AB889" s="200"/>
      <c r="AC889" s="200"/>
      <c r="AD889" s="200"/>
      <c r="AE889" s="200"/>
      <c r="AF889" s="200"/>
      <c r="AG889" s="200"/>
      <c r="AH889" s="200"/>
      <c r="AI889" s="200"/>
      <c r="AJ889" s="200"/>
      <c r="AK889" s="200"/>
      <c r="AL889" s="200"/>
      <c r="AM889" s="200"/>
      <c r="AN889" s="200"/>
      <c r="AO889" s="200"/>
      <c r="AP889" s="200"/>
      <c r="AQ889" s="200"/>
      <c r="AR889" s="200"/>
      <c r="AS889" s="200"/>
      <c r="AT889" s="200"/>
      <c r="AU889" s="200"/>
      <c r="AV889" s="200"/>
      <c r="AW889" s="200"/>
      <c r="AX889" s="200"/>
      <c r="AY889" s="200"/>
      <c r="AZ889" s="200"/>
      <c r="BA889" s="200"/>
      <c r="BB889" s="200"/>
      <c r="BC889" s="200"/>
      <c r="BD889" s="200"/>
      <c r="BE889" s="200"/>
      <c r="BF889" s="200"/>
      <c r="BG889" s="200"/>
      <c r="BH889" s="200"/>
      <c r="BI889" s="200"/>
      <c r="BJ889" s="200"/>
      <c r="BK889" s="200"/>
      <c r="BL889" s="200"/>
      <c r="BM889" s="56"/>
    </row>
    <row r="890" spans="1:65">
      <c r="A890" s="29"/>
      <c r="B890" s="3" t="s">
        <v>86</v>
      </c>
      <c r="C890" s="28"/>
      <c r="D890" s="13">
        <v>1.6902222758264172E-2</v>
      </c>
      <c r="E890" s="13">
        <v>2.9574844361793064E-2</v>
      </c>
      <c r="F890" s="13">
        <v>2.8098651616392037E-2</v>
      </c>
      <c r="G890" s="13">
        <v>8.4465163544247504E-2</v>
      </c>
      <c r="H890" s="13">
        <v>8.4465163544247504E-2</v>
      </c>
      <c r="I890" s="13">
        <v>2.661545653496002E-2</v>
      </c>
      <c r="J890" s="13">
        <v>6.5230253426808826E-2</v>
      </c>
      <c r="K890" s="13" t="s">
        <v>612</v>
      </c>
      <c r="L890" s="13" t="s">
        <v>612</v>
      </c>
      <c r="M890" s="13">
        <v>3.217923178977216E-2</v>
      </c>
      <c r="N890" s="13">
        <v>1.9561519910898734E-2</v>
      </c>
      <c r="O890" s="149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5"/>
    </row>
    <row r="891" spans="1:65">
      <c r="A891" s="29"/>
      <c r="B891" s="3" t="s">
        <v>260</v>
      </c>
      <c r="C891" s="28"/>
      <c r="D891" s="13">
        <v>-5.196971661441796E-2</v>
      </c>
      <c r="E891" s="13">
        <v>4.3466354366021882</v>
      </c>
      <c r="F891" s="13">
        <v>4.5983165608001864E-2</v>
      </c>
      <c r="G891" s="13">
        <v>-7.4313864707680755E-2</v>
      </c>
      <c r="H891" s="13">
        <v>-7.4313864707680755E-2</v>
      </c>
      <c r="I891" s="13">
        <v>-1.6857483896433378E-2</v>
      </c>
      <c r="J891" s="13">
        <v>-4.5585674302056955E-2</v>
      </c>
      <c r="K891" s="13" t="s">
        <v>612</v>
      </c>
      <c r="L891" s="13" t="s">
        <v>612</v>
      </c>
      <c r="M891" s="13">
        <v>-4.0893992717117023E-3</v>
      </c>
      <c r="N891" s="13">
        <v>7.2519108476618355E-2</v>
      </c>
      <c r="O891" s="149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5"/>
    </row>
    <row r="892" spans="1:65">
      <c r="A892" s="29"/>
      <c r="B892" s="45" t="s">
        <v>261</v>
      </c>
      <c r="C892" s="46"/>
      <c r="D892" s="44">
        <v>0.67</v>
      </c>
      <c r="E892" s="44">
        <v>61.27</v>
      </c>
      <c r="F892" s="44">
        <v>0.71</v>
      </c>
      <c r="G892" s="44" t="s">
        <v>262</v>
      </c>
      <c r="H892" s="44" t="s">
        <v>262</v>
      </c>
      <c r="I892" s="44">
        <v>0.18</v>
      </c>
      <c r="J892" s="44">
        <v>0.57999999999999996</v>
      </c>
      <c r="K892" s="44">
        <v>26.43</v>
      </c>
      <c r="L892" s="44">
        <v>0.54</v>
      </c>
      <c r="M892" s="44">
        <v>0</v>
      </c>
      <c r="N892" s="44">
        <v>1.08</v>
      </c>
      <c r="O892" s="149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5"/>
    </row>
    <row r="893" spans="1:65">
      <c r="B893" s="30" t="s">
        <v>284</v>
      </c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BM893" s="55"/>
    </row>
    <row r="894" spans="1:65">
      <c r="BM894" s="55"/>
    </row>
    <row r="895" spans="1:65" ht="15">
      <c r="B895" s="8" t="s">
        <v>486</v>
      </c>
      <c r="BM895" s="27" t="s">
        <v>66</v>
      </c>
    </row>
    <row r="896" spans="1:65" ht="15">
      <c r="A896" s="24" t="s">
        <v>27</v>
      </c>
      <c r="B896" s="18" t="s">
        <v>111</v>
      </c>
      <c r="C896" s="15" t="s">
        <v>112</v>
      </c>
      <c r="D896" s="16" t="s">
        <v>222</v>
      </c>
      <c r="E896" s="17" t="s">
        <v>222</v>
      </c>
      <c r="F896" s="17" t="s">
        <v>222</v>
      </c>
      <c r="G896" s="17" t="s">
        <v>222</v>
      </c>
      <c r="H896" s="17" t="s">
        <v>222</v>
      </c>
      <c r="I896" s="17" t="s">
        <v>222</v>
      </c>
      <c r="J896" s="17" t="s">
        <v>222</v>
      </c>
      <c r="K896" s="17" t="s">
        <v>222</v>
      </c>
      <c r="L896" s="149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7">
        <v>1</v>
      </c>
    </row>
    <row r="897" spans="1:65">
      <c r="A897" s="29"/>
      <c r="B897" s="19" t="s">
        <v>223</v>
      </c>
      <c r="C897" s="9" t="s">
        <v>223</v>
      </c>
      <c r="D897" s="147" t="s">
        <v>225</v>
      </c>
      <c r="E897" s="148" t="s">
        <v>226</v>
      </c>
      <c r="F897" s="148" t="s">
        <v>229</v>
      </c>
      <c r="G897" s="148" t="s">
        <v>231</v>
      </c>
      <c r="H897" s="148" t="s">
        <v>235</v>
      </c>
      <c r="I897" s="148" t="s">
        <v>237</v>
      </c>
      <c r="J897" s="148" t="s">
        <v>242</v>
      </c>
      <c r="K897" s="148" t="s">
        <v>244</v>
      </c>
      <c r="L897" s="149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7" t="s">
        <v>3</v>
      </c>
    </row>
    <row r="898" spans="1:65">
      <c r="A898" s="29"/>
      <c r="B898" s="19"/>
      <c r="C898" s="9"/>
      <c r="D898" s="10" t="s">
        <v>268</v>
      </c>
      <c r="E898" s="11" t="s">
        <v>102</v>
      </c>
      <c r="F898" s="11" t="s">
        <v>268</v>
      </c>
      <c r="G898" s="11" t="s">
        <v>102</v>
      </c>
      <c r="H898" s="11" t="s">
        <v>102</v>
      </c>
      <c r="I898" s="11" t="s">
        <v>102</v>
      </c>
      <c r="J898" s="11" t="s">
        <v>102</v>
      </c>
      <c r="K898" s="11" t="s">
        <v>102</v>
      </c>
      <c r="L898" s="149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7">
        <v>2</v>
      </c>
    </row>
    <row r="899" spans="1:65">
      <c r="A899" s="29"/>
      <c r="B899" s="19"/>
      <c r="C899" s="9"/>
      <c r="D899" s="25"/>
      <c r="E899" s="25"/>
      <c r="F899" s="25"/>
      <c r="G899" s="25"/>
      <c r="H899" s="25"/>
      <c r="I899" s="25"/>
      <c r="J899" s="25"/>
      <c r="K899" s="25"/>
      <c r="L899" s="149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7">
        <v>2</v>
      </c>
    </row>
    <row r="900" spans="1:65">
      <c r="A900" s="29"/>
      <c r="B900" s="18">
        <v>1</v>
      </c>
      <c r="C900" s="14">
        <v>1</v>
      </c>
      <c r="D900" s="21">
        <v>2</v>
      </c>
      <c r="E900" s="143">
        <v>5</v>
      </c>
      <c r="F900" s="143">
        <v>10</v>
      </c>
      <c r="G900" s="21">
        <v>2</v>
      </c>
      <c r="H900" s="21">
        <v>1.7</v>
      </c>
      <c r="I900" s="143" t="s">
        <v>106</v>
      </c>
      <c r="J900" s="21">
        <v>1.9929406615390002</v>
      </c>
      <c r="K900" s="21">
        <v>2</v>
      </c>
      <c r="L900" s="149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7">
        <v>1</v>
      </c>
    </row>
    <row r="901" spans="1:65">
      <c r="A901" s="29"/>
      <c r="B901" s="19">
        <v>1</v>
      </c>
      <c r="C901" s="9">
        <v>2</v>
      </c>
      <c r="D901" s="11">
        <v>2</v>
      </c>
      <c r="E901" s="144">
        <v>5</v>
      </c>
      <c r="F901" s="144">
        <v>11</v>
      </c>
      <c r="G901" s="11">
        <v>1</v>
      </c>
      <c r="H901" s="11">
        <v>1.5</v>
      </c>
      <c r="I901" s="144" t="s">
        <v>106</v>
      </c>
      <c r="J901" s="11">
        <v>1.9483368529546297</v>
      </c>
      <c r="K901" s="11">
        <v>2</v>
      </c>
      <c r="L901" s="149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7" t="e">
        <v>#N/A</v>
      </c>
    </row>
    <row r="902" spans="1:65">
      <c r="A902" s="29"/>
      <c r="B902" s="19">
        <v>1</v>
      </c>
      <c r="C902" s="9">
        <v>3</v>
      </c>
      <c r="D902" s="11">
        <v>2</v>
      </c>
      <c r="E902" s="144">
        <v>5</v>
      </c>
      <c r="F902" s="144">
        <v>12</v>
      </c>
      <c r="G902" s="11">
        <v>2</v>
      </c>
      <c r="H902" s="11">
        <v>1.2</v>
      </c>
      <c r="I902" s="144" t="s">
        <v>106</v>
      </c>
      <c r="J902" s="11">
        <v>2.210036378552537</v>
      </c>
      <c r="K902" s="11">
        <v>2</v>
      </c>
      <c r="L902" s="149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7">
        <v>16</v>
      </c>
    </row>
    <row r="903" spans="1:65">
      <c r="A903" s="29"/>
      <c r="B903" s="19">
        <v>1</v>
      </c>
      <c r="C903" s="9">
        <v>4</v>
      </c>
      <c r="D903" s="11">
        <v>2</v>
      </c>
      <c r="E903" s="144">
        <v>5</v>
      </c>
      <c r="F903" s="144">
        <v>12</v>
      </c>
      <c r="G903" s="11">
        <v>2</v>
      </c>
      <c r="H903" s="11">
        <v>1.9</v>
      </c>
      <c r="I903" s="144" t="s">
        <v>106</v>
      </c>
      <c r="J903" s="11">
        <v>2.1427027639404699</v>
      </c>
      <c r="K903" s="11">
        <v>2</v>
      </c>
      <c r="L903" s="149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7">
        <v>1.862677388628508</v>
      </c>
    </row>
    <row r="904" spans="1:65">
      <c r="A904" s="29"/>
      <c r="B904" s="19">
        <v>1</v>
      </c>
      <c r="C904" s="9">
        <v>5</v>
      </c>
      <c r="D904" s="11">
        <v>2</v>
      </c>
      <c r="E904" s="144">
        <v>5</v>
      </c>
      <c r="F904" s="144">
        <v>10</v>
      </c>
      <c r="G904" s="11">
        <v>2</v>
      </c>
      <c r="H904" s="11">
        <v>1.5</v>
      </c>
      <c r="I904" s="144" t="s">
        <v>106</v>
      </c>
      <c r="J904" s="11">
        <v>2.0011748050758174</v>
      </c>
      <c r="K904" s="11">
        <v>2</v>
      </c>
      <c r="L904" s="149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7">
        <v>58</v>
      </c>
    </row>
    <row r="905" spans="1:65">
      <c r="A905" s="29"/>
      <c r="B905" s="19">
        <v>1</v>
      </c>
      <c r="C905" s="9">
        <v>6</v>
      </c>
      <c r="D905" s="11">
        <v>2</v>
      </c>
      <c r="E905" s="144">
        <v>5</v>
      </c>
      <c r="F905" s="144">
        <v>10</v>
      </c>
      <c r="G905" s="11">
        <v>1</v>
      </c>
      <c r="H905" s="11">
        <v>1.6</v>
      </c>
      <c r="I905" s="144" t="s">
        <v>106</v>
      </c>
      <c r="J905" s="11">
        <v>2.1851301967927799</v>
      </c>
      <c r="K905" s="11">
        <v>2</v>
      </c>
      <c r="L905" s="149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55"/>
    </row>
    <row r="906" spans="1:65">
      <c r="A906" s="29"/>
      <c r="B906" s="20" t="s">
        <v>257</v>
      </c>
      <c r="C906" s="12"/>
      <c r="D906" s="22">
        <v>2</v>
      </c>
      <c r="E906" s="22">
        <v>5</v>
      </c>
      <c r="F906" s="22">
        <v>10.833333333333334</v>
      </c>
      <c r="G906" s="22">
        <v>1.6666666666666667</v>
      </c>
      <c r="H906" s="22">
        <v>1.5666666666666667</v>
      </c>
      <c r="I906" s="22" t="s">
        <v>612</v>
      </c>
      <c r="J906" s="22">
        <v>2.0800536098092057</v>
      </c>
      <c r="K906" s="22">
        <v>2</v>
      </c>
      <c r="L906" s="149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5"/>
    </row>
    <row r="907" spans="1:65">
      <c r="A907" s="29"/>
      <c r="B907" s="3" t="s">
        <v>258</v>
      </c>
      <c r="C907" s="28"/>
      <c r="D907" s="11">
        <v>2</v>
      </c>
      <c r="E907" s="11">
        <v>5</v>
      </c>
      <c r="F907" s="11">
        <v>10.5</v>
      </c>
      <c r="G907" s="11">
        <v>2</v>
      </c>
      <c r="H907" s="11">
        <v>1.55</v>
      </c>
      <c r="I907" s="11" t="s">
        <v>612</v>
      </c>
      <c r="J907" s="11">
        <v>2.0719387845081436</v>
      </c>
      <c r="K907" s="11">
        <v>2</v>
      </c>
      <c r="L907" s="149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5"/>
    </row>
    <row r="908" spans="1:65">
      <c r="A908" s="29"/>
      <c r="B908" s="3" t="s">
        <v>259</v>
      </c>
      <c r="C908" s="28"/>
      <c r="D908" s="23">
        <v>0</v>
      </c>
      <c r="E908" s="23">
        <v>0</v>
      </c>
      <c r="F908" s="23">
        <v>0.98319208025017513</v>
      </c>
      <c r="G908" s="23">
        <v>0.51639777949432208</v>
      </c>
      <c r="H908" s="23">
        <v>0.23380903889000171</v>
      </c>
      <c r="I908" s="23" t="s">
        <v>612</v>
      </c>
      <c r="J908" s="23">
        <v>0.11226875027757714</v>
      </c>
      <c r="K908" s="23">
        <v>0</v>
      </c>
      <c r="L908" s="149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5"/>
    </row>
    <row r="909" spans="1:65">
      <c r="A909" s="29"/>
      <c r="B909" s="3" t="s">
        <v>86</v>
      </c>
      <c r="C909" s="28"/>
      <c r="D909" s="13">
        <v>0</v>
      </c>
      <c r="E909" s="13">
        <v>0</v>
      </c>
      <c r="F909" s="13">
        <v>9.0756192023093082E-2</v>
      </c>
      <c r="G909" s="13">
        <v>0.30983866769659324</v>
      </c>
      <c r="H909" s="13">
        <v>0.14923981205744791</v>
      </c>
      <c r="I909" s="13" t="s">
        <v>612</v>
      </c>
      <c r="J909" s="13">
        <v>5.3973969588156465E-2</v>
      </c>
      <c r="K909" s="13">
        <v>0</v>
      </c>
      <c r="L909" s="149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5"/>
    </row>
    <row r="910" spans="1:65">
      <c r="A910" s="29"/>
      <c r="B910" s="3" t="s">
        <v>260</v>
      </c>
      <c r="C910" s="28"/>
      <c r="D910" s="13">
        <v>7.3723239574300603E-2</v>
      </c>
      <c r="E910" s="13">
        <v>1.6843080989357513</v>
      </c>
      <c r="F910" s="13">
        <v>4.8160008810274615</v>
      </c>
      <c r="G910" s="13">
        <v>-0.10523063368808283</v>
      </c>
      <c r="H910" s="13">
        <v>-0.15891679566679795</v>
      </c>
      <c r="I910" s="13" t="s">
        <v>612</v>
      </c>
      <c r="J910" s="13">
        <v>0.11670095020627924</v>
      </c>
      <c r="K910" s="13">
        <v>7.3723239574300603E-2</v>
      </c>
      <c r="L910" s="149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55"/>
    </row>
    <row r="911" spans="1:65">
      <c r="A911" s="29"/>
      <c r="B911" s="45" t="s">
        <v>261</v>
      </c>
      <c r="C911" s="46"/>
      <c r="D911" s="44">
        <v>0</v>
      </c>
      <c r="E911" s="44">
        <v>5.28</v>
      </c>
      <c r="F911" s="44">
        <v>15.54</v>
      </c>
      <c r="G911" s="44">
        <v>0.59</v>
      </c>
      <c r="H911" s="44">
        <v>0.76</v>
      </c>
      <c r="I911" s="44">
        <v>1.76</v>
      </c>
      <c r="J911" s="44">
        <v>0.14000000000000001</v>
      </c>
      <c r="K911" s="44">
        <v>0</v>
      </c>
      <c r="L911" s="149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5"/>
    </row>
    <row r="912" spans="1:65">
      <c r="B912" s="30"/>
      <c r="C912" s="20"/>
      <c r="D912" s="20"/>
      <c r="E912" s="20"/>
      <c r="F912" s="20"/>
      <c r="G912" s="20"/>
      <c r="H912" s="20"/>
      <c r="I912" s="20"/>
      <c r="J912" s="20"/>
      <c r="K912" s="20"/>
      <c r="BM912" s="55"/>
    </row>
    <row r="913" spans="1:65" ht="15">
      <c r="B913" s="8" t="s">
        <v>487</v>
      </c>
      <c r="BM913" s="27" t="s">
        <v>66</v>
      </c>
    </row>
    <row r="914" spans="1:65" ht="15">
      <c r="A914" s="24" t="s">
        <v>30</v>
      </c>
      <c r="B914" s="18" t="s">
        <v>111</v>
      </c>
      <c r="C914" s="15" t="s">
        <v>112</v>
      </c>
      <c r="D914" s="16" t="s">
        <v>222</v>
      </c>
      <c r="E914" s="17" t="s">
        <v>222</v>
      </c>
      <c r="F914" s="17" t="s">
        <v>222</v>
      </c>
      <c r="G914" s="17" t="s">
        <v>222</v>
      </c>
      <c r="H914" s="17" t="s">
        <v>222</v>
      </c>
      <c r="I914" s="17" t="s">
        <v>222</v>
      </c>
      <c r="J914" s="17" t="s">
        <v>222</v>
      </c>
      <c r="K914" s="17" t="s">
        <v>222</v>
      </c>
      <c r="L914" s="17" t="s">
        <v>222</v>
      </c>
      <c r="M914" s="17" t="s">
        <v>222</v>
      </c>
      <c r="N914" s="17" t="s">
        <v>222</v>
      </c>
      <c r="O914" s="17" t="s">
        <v>222</v>
      </c>
      <c r="P914" s="17" t="s">
        <v>222</v>
      </c>
      <c r="Q914" s="17" t="s">
        <v>222</v>
      </c>
      <c r="R914" s="149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7">
        <v>1</v>
      </c>
    </row>
    <row r="915" spans="1:65">
      <c r="A915" s="29"/>
      <c r="B915" s="19" t="s">
        <v>223</v>
      </c>
      <c r="C915" s="9" t="s">
        <v>223</v>
      </c>
      <c r="D915" s="147" t="s">
        <v>225</v>
      </c>
      <c r="E915" s="148" t="s">
        <v>226</v>
      </c>
      <c r="F915" s="148" t="s">
        <v>227</v>
      </c>
      <c r="G915" s="148" t="s">
        <v>228</v>
      </c>
      <c r="H915" s="148" t="s">
        <v>229</v>
      </c>
      <c r="I915" s="148" t="s">
        <v>231</v>
      </c>
      <c r="J915" s="148" t="s">
        <v>233</v>
      </c>
      <c r="K915" s="148" t="s">
        <v>235</v>
      </c>
      <c r="L915" s="148" t="s">
        <v>237</v>
      </c>
      <c r="M915" s="148" t="s">
        <v>238</v>
      </c>
      <c r="N915" s="148" t="s">
        <v>240</v>
      </c>
      <c r="O915" s="148" t="s">
        <v>242</v>
      </c>
      <c r="P915" s="148" t="s">
        <v>243</v>
      </c>
      <c r="Q915" s="148" t="s">
        <v>244</v>
      </c>
      <c r="R915" s="149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7" t="s">
        <v>3</v>
      </c>
    </row>
    <row r="916" spans="1:65">
      <c r="A916" s="29"/>
      <c r="B916" s="19"/>
      <c r="C916" s="9"/>
      <c r="D916" s="10" t="s">
        <v>268</v>
      </c>
      <c r="E916" s="11" t="s">
        <v>102</v>
      </c>
      <c r="F916" s="11" t="s">
        <v>102</v>
      </c>
      <c r="G916" s="11" t="s">
        <v>102</v>
      </c>
      <c r="H916" s="11" t="s">
        <v>268</v>
      </c>
      <c r="I916" s="11" t="s">
        <v>102</v>
      </c>
      <c r="J916" s="11" t="s">
        <v>99</v>
      </c>
      <c r="K916" s="11" t="s">
        <v>102</v>
      </c>
      <c r="L916" s="11" t="s">
        <v>102</v>
      </c>
      <c r="M916" s="11" t="s">
        <v>103</v>
      </c>
      <c r="N916" s="11" t="s">
        <v>100</v>
      </c>
      <c r="O916" s="11" t="s">
        <v>102</v>
      </c>
      <c r="P916" s="11" t="s">
        <v>102</v>
      </c>
      <c r="Q916" s="11" t="s">
        <v>102</v>
      </c>
      <c r="R916" s="149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7">
        <v>2</v>
      </c>
    </row>
    <row r="917" spans="1:65">
      <c r="A917" s="29"/>
      <c r="B917" s="19"/>
      <c r="C917" s="9"/>
      <c r="D917" s="25"/>
      <c r="E917" s="25"/>
      <c r="F917" s="25"/>
      <c r="G917" s="25"/>
      <c r="H917" s="25"/>
      <c r="I917" s="25"/>
      <c r="J917" s="25"/>
      <c r="K917" s="25"/>
      <c r="L917" s="25"/>
      <c r="M917" s="25"/>
      <c r="N917" s="25"/>
      <c r="O917" s="25"/>
      <c r="P917" s="25"/>
      <c r="Q917" s="25"/>
      <c r="R917" s="149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7">
        <v>3</v>
      </c>
    </row>
    <row r="918" spans="1:65">
      <c r="A918" s="29"/>
      <c r="B918" s="18">
        <v>1</v>
      </c>
      <c r="C918" s="14">
        <v>1</v>
      </c>
      <c r="D918" s="21">
        <v>9.4</v>
      </c>
      <c r="E918" s="143">
        <v>6</v>
      </c>
      <c r="F918" s="21">
        <v>10.1020023824851</v>
      </c>
      <c r="G918" s="21">
        <v>9.5058817452462208</v>
      </c>
      <c r="H918" s="21">
        <v>9.8000000000000007</v>
      </c>
      <c r="I918" s="21">
        <v>9.6999999999999993</v>
      </c>
      <c r="J918" s="21">
        <v>9.61</v>
      </c>
      <c r="K918" s="143">
        <v>8.5</v>
      </c>
      <c r="L918" s="21">
        <v>9.6</v>
      </c>
      <c r="M918" s="143" t="s">
        <v>104</v>
      </c>
      <c r="N918" s="21">
        <v>9.7791861778299314</v>
      </c>
      <c r="O918" s="21">
        <v>8.8870916357305152</v>
      </c>
      <c r="P918" s="21">
        <v>9.3000000000000007</v>
      </c>
      <c r="Q918" s="21">
        <v>9.6999999999999993</v>
      </c>
      <c r="R918" s="149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7">
        <v>1</v>
      </c>
    </row>
    <row r="919" spans="1:65">
      <c r="A919" s="29"/>
      <c r="B919" s="19">
        <v>1</v>
      </c>
      <c r="C919" s="9">
        <v>2</v>
      </c>
      <c r="D919" s="11">
        <v>9.9</v>
      </c>
      <c r="E919" s="144">
        <v>5</v>
      </c>
      <c r="F919" s="11">
        <v>10.4742428568552</v>
      </c>
      <c r="G919" s="11">
        <v>9.4948619602172908</v>
      </c>
      <c r="H919" s="11">
        <v>10.199999999999999</v>
      </c>
      <c r="I919" s="145">
        <v>6.7</v>
      </c>
      <c r="J919" s="11">
        <v>9.4</v>
      </c>
      <c r="K919" s="144">
        <v>8.6999999999999993</v>
      </c>
      <c r="L919" s="11">
        <v>9.3000000000000007</v>
      </c>
      <c r="M919" s="144" t="s">
        <v>104</v>
      </c>
      <c r="N919" s="11">
        <v>9.6271302033493562</v>
      </c>
      <c r="O919" s="11">
        <v>8.8123809387335363</v>
      </c>
      <c r="P919" s="11">
        <v>9.1999999999999993</v>
      </c>
      <c r="Q919" s="11">
        <v>9.6999999999999993</v>
      </c>
      <c r="R919" s="149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7" t="e">
        <v>#N/A</v>
      </c>
    </row>
    <row r="920" spans="1:65">
      <c r="A920" s="29"/>
      <c r="B920" s="19">
        <v>1</v>
      </c>
      <c r="C920" s="9">
        <v>3</v>
      </c>
      <c r="D920" s="11">
        <v>9.6</v>
      </c>
      <c r="E920" s="144">
        <v>5</v>
      </c>
      <c r="F920" s="11">
        <v>10.491321876470399</v>
      </c>
      <c r="G920" s="11">
        <v>9.5290578214198494</v>
      </c>
      <c r="H920" s="11">
        <v>9.6</v>
      </c>
      <c r="I920" s="11">
        <v>9.4</v>
      </c>
      <c r="J920" s="11">
        <v>9.1199999999999992</v>
      </c>
      <c r="K920" s="144">
        <v>8.6</v>
      </c>
      <c r="L920" s="11">
        <v>9.1</v>
      </c>
      <c r="M920" s="144" t="s">
        <v>104</v>
      </c>
      <c r="N920" s="11">
        <v>9.6658364413868689</v>
      </c>
      <c r="O920" s="11">
        <v>9.8822296665470226</v>
      </c>
      <c r="P920" s="11">
        <v>9.3000000000000007</v>
      </c>
      <c r="Q920" s="11">
        <v>9.8000000000000007</v>
      </c>
      <c r="R920" s="149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7">
        <v>16</v>
      </c>
    </row>
    <row r="921" spans="1:65">
      <c r="A921" s="29"/>
      <c r="B921" s="19">
        <v>1</v>
      </c>
      <c r="C921" s="9">
        <v>4</v>
      </c>
      <c r="D921" s="11">
        <v>9.4</v>
      </c>
      <c r="E921" s="144">
        <v>5</v>
      </c>
      <c r="F921" s="11">
        <v>10.6676396458443</v>
      </c>
      <c r="G921" s="11">
        <v>9.5115649835947593</v>
      </c>
      <c r="H921" s="11">
        <v>9.6</v>
      </c>
      <c r="I921" s="11">
        <v>9.6</v>
      </c>
      <c r="J921" s="11">
        <v>9.57</v>
      </c>
      <c r="K921" s="144">
        <v>8.5</v>
      </c>
      <c r="L921" s="11">
        <v>9.6</v>
      </c>
      <c r="M921" s="144" t="s">
        <v>104</v>
      </c>
      <c r="N921" s="11">
        <v>10.117698288009676</v>
      </c>
      <c r="O921" s="11">
        <v>9.2414551932979272</v>
      </c>
      <c r="P921" s="11">
        <v>9.1</v>
      </c>
      <c r="Q921" s="11">
        <v>10</v>
      </c>
      <c r="R921" s="149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7">
        <v>9.5894260688214867</v>
      </c>
    </row>
    <row r="922" spans="1:65">
      <c r="A922" s="29"/>
      <c r="B922" s="19">
        <v>1</v>
      </c>
      <c r="C922" s="9">
        <v>5</v>
      </c>
      <c r="D922" s="11">
        <v>9.5</v>
      </c>
      <c r="E922" s="144">
        <v>5</v>
      </c>
      <c r="F922" s="11">
        <v>10.192910992575801</v>
      </c>
      <c r="G922" s="11">
        <v>9.475354073598</v>
      </c>
      <c r="H922" s="11">
        <v>9.4</v>
      </c>
      <c r="I922" s="11">
        <v>9.6999999999999993</v>
      </c>
      <c r="J922" s="11">
        <v>9.4700000000000006</v>
      </c>
      <c r="K922" s="145">
        <v>9.1999999999999993</v>
      </c>
      <c r="L922" s="11">
        <v>9.4</v>
      </c>
      <c r="M922" s="144" t="s">
        <v>104</v>
      </c>
      <c r="N922" s="11">
        <v>10.008850121449342</v>
      </c>
      <c r="O922" s="11">
        <v>9.7225723258905035</v>
      </c>
      <c r="P922" s="11">
        <v>9.4</v>
      </c>
      <c r="Q922" s="11">
        <v>9.9</v>
      </c>
      <c r="R922" s="149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7">
        <v>59</v>
      </c>
    </row>
    <row r="923" spans="1:65">
      <c r="A923" s="29"/>
      <c r="B923" s="19">
        <v>1</v>
      </c>
      <c r="C923" s="9">
        <v>6</v>
      </c>
      <c r="D923" s="11">
        <v>9.4</v>
      </c>
      <c r="E923" s="144">
        <v>6</v>
      </c>
      <c r="F923" s="11">
        <v>9.8986419854811789</v>
      </c>
      <c r="G923" s="11">
        <v>9.5399724117759597</v>
      </c>
      <c r="H923" s="11">
        <v>10.1</v>
      </c>
      <c r="I923" s="11">
        <v>9.6999999999999993</v>
      </c>
      <c r="J923" s="11">
        <v>9.51</v>
      </c>
      <c r="K923" s="144">
        <v>8.6</v>
      </c>
      <c r="L923" s="11">
        <v>9</v>
      </c>
      <c r="M923" s="144" t="s">
        <v>104</v>
      </c>
      <c r="N923" s="11">
        <v>9.3796804891458265</v>
      </c>
      <c r="O923" s="11">
        <v>8.5945563252836106</v>
      </c>
      <c r="P923" s="11">
        <v>9</v>
      </c>
      <c r="Q923" s="11">
        <v>9.6</v>
      </c>
      <c r="R923" s="149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5"/>
    </row>
    <row r="924" spans="1:65">
      <c r="A924" s="29"/>
      <c r="B924" s="20" t="s">
        <v>257</v>
      </c>
      <c r="C924" s="12"/>
      <c r="D924" s="22">
        <v>9.5333333333333332</v>
      </c>
      <c r="E924" s="22">
        <v>5.333333333333333</v>
      </c>
      <c r="F924" s="22">
        <v>10.304459956618665</v>
      </c>
      <c r="G924" s="22">
        <v>9.509448832642013</v>
      </c>
      <c r="H924" s="22">
        <v>9.7833333333333332</v>
      </c>
      <c r="I924" s="22">
        <v>9.1333333333333329</v>
      </c>
      <c r="J924" s="22">
        <v>9.4466666666666654</v>
      </c>
      <c r="K924" s="22">
        <v>8.6833333333333336</v>
      </c>
      <c r="L924" s="22">
        <v>9.3333333333333339</v>
      </c>
      <c r="M924" s="22" t="s">
        <v>612</v>
      </c>
      <c r="N924" s="22">
        <v>9.763063620195167</v>
      </c>
      <c r="O924" s="22">
        <v>9.1900476809138532</v>
      </c>
      <c r="P924" s="22">
        <v>9.2166666666666668</v>
      </c>
      <c r="Q924" s="22">
        <v>9.7833333333333332</v>
      </c>
      <c r="R924" s="149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5"/>
    </row>
    <row r="925" spans="1:65">
      <c r="A925" s="29"/>
      <c r="B925" s="3" t="s">
        <v>258</v>
      </c>
      <c r="C925" s="28"/>
      <c r="D925" s="11">
        <v>9.4499999999999993</v>
      </c>
      <c r="E925" s="11">
        <v>5</v>
      </c>
      <c r="F925" s="11">
        <v>10.333576924715501</v>
      </c>
      <c r="G925" s="11">
        <v>9.50872336442049</v>
      </c>
      <c r="H925" s="11">
        <v>9.6999999999999993</v>
      </c>
      <c r="I925" s="11">
        <v>9.6499999999999986</v>
      </c>
      <c r="J925" s="11">
        <v>9.49</v>
      </c>
      <c r="K925" s="11">
        <v>8.6</v>
      </c>
      <c r="L925" s="11">
        <v>9.3500000000000014</v>
      </c>
      <c r="M925" s="11" t="s">
        <v>612</v>
      </c>
      <c r="N925" s="11">
        <v>9.7225113096084002</v>
      </c>
      <c r="O925" s="11">
        <v>9.0642734145142221</v>
      </c>
      <c r="P925" s="11">
        <v>9.25</v>
      </c>
      <c r="Q925" s="11">
        <v>9.75</v>
      </c>
      <c r="R925" s="149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5"/>
    </row>
    <row r="926" spans="1:65">
      <c r="A926" s="29"/>
      <c r="B926" s="3" t="s">
        <v>259</v>
      </c>
      <c r="C926" s="28"/>
      <c r="D926" s="23">
        <v>0.19663841605003496</v>
      </c>
      <c r="E926" s="23">
        <v>0.51639777949432231</v>
      </c>
      <c r="F926" s="23">
        <v>0.2876677122551865</v>
      </c>
      <c r="G926" s="23">
        <v>2.3275020828278866E-2</v>
      </c>
      <c r="H926" s="23">
        <v>0.31251666622224566</v>
      </c>
      <c r="I926" s="23">
        <v>1.1977757163453722</v>
      </c>
      <c r="J926" s="23">
        <v>0.17625738755203069</v>
      </c>
      <c r="K926" s="23">
        <v>0.26394443859772182</v>
      </c>
      <c r="L926" s="23">
        <v>0.25033311140691439</v>
      </c>
      <c r="M926" s="23" t="s">
        <v>612</v>
      </c>
      <c r="N926" s="23">
        <v>0.26883092529207098</v>
      </c>
      <c r="O926" s="23">
        <v>0.52045472793791969</v>
      </c>
      <c r="P926" s="23">
        <v>0.14719601443879776</v>
      </c>
      <c r="Q926" s="23">
        <v>0.14719601443879776</v>
      </c>
      <c r="R926" s="199"/>
      <c r="S926" s="200"/>
      <c r="T926" s="200"/>
      <c r="U926" s="200"/>
      <c r="V926" s="200"/>
      <c r="W926" s="200"/>
      <c r="X926" s="200"/>
      <c r="Y926" s="200"/>
      <c r="Z926" s="200"/>
      <c r="AA926" s="200"/>
      <c r="AB926" s="200"/>
      <c r="AC926" s="200"/>
      <c r="AD926" s="200"/>
      <c r="AE926" s="200"/>
      <c r="AF926" s="200"/>
      <c r="AG926" s="200"/>
      <c r="AH926" s="200"/>
      <c r="AI926" s="200"/>
      <c r="AJ926" s="200"/>
      <c r="AK926" s="200"/>
      <c r="AL926" s="200"/>
      <c r="AM926" s="200"/>
      <c r="AN926" s="200"/>
      <c r="AO926" s="200"/>
      <c r="AP926" s="200"/>
      <c r="AQ926" s="200"/>
      <c r="AR926" s="200"/>
      <c r="AS926" s="200"/>
      <c r="AT926" s="200"/>
      <c r="AU926" s="200"/>
      <c r="AV926" s="200"/>
      <c r="AW926" s="200"/>
      <c r="AX926" s="200"/>
      <c r="AY926" s="200"/>
      <c r="AZ926" s="200"/>
      <c r="BA926" s="200"/>
      <c r="BB926" s="200"/>
      <c r="BC926" s="200"/>
      <c r="BD926" s="200"/>
      <c r="BE926" s="200"/>
      <c r="BF926" s="200"/>
      <c r="BG926" s="200"/>
      <c r="BH926" s="200"/>
      <c r="BI926" s="200"/>
      <c r="BJ926" s="200"/>
      <c r="BK926" s="200"/>
      <c r="BL926" s="200"/>
      <c r="BM926" s="56"/>
    </row>
    <row r="927" spans="1:65">
      <c r="A927" s="29"/>
      <c r="B927" s="3" t="s">
        <v>86</v>
      </c>
      <c r="C927" s="28"/>
      <c r="D927" s="13">
        <v>2.0626407277975694E-2</v>
      </c>
      <c r="E927" s="13">
        <v>9.6824583655185439E-2</v>
      </c>
      <c r="F927" s="13">
        <v>2.791681596767373E-2</v>
      </c>
      <c r="G927" s="13">
        <v>2.447567807335513E-3</v>
      </c>
      <c r="H927" s="13">
        <v>3.1943781896652028E-2</v>
      </c>
      <c r="I927" s="13">
        <v>0.13114332660715755</v>
      </c>
      <c r="J927" s="13">
        <v>1.8658156762741431E-2</v>
      </c>
      <c r="K927" s="13">
        <v>3.0396672391292338E-2</v>
      </c>
      <c r="L927" s="13">
        <v>2.6821404793597969E-2</v>
      </c>
      <c r="M927" s="13" t="s">
        <v>612</v>
      </c>
      <c r="N927" s="13">
        <v>2.7535508908903019E-2</v>
      </c>
      <c r="O927" s="13">
        <v>5.663242955951301E-2</v>
      </c>
      <c r="P927" s="13">
        <v>1.5970634477988906E-2</v>
      </c>
      <c r="Q927" s="13">
        <v>1.5045589210098579E-2</v>
      </c>
      <c r="R927" s="149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5"/>
    </row>
    <row r="928" spans="1:65">
      <c r="A928" s="29"/>
      <c r="B928" s="3" t="s">
        <v>260</v>
      </c>
      <c r="C928" s="28"/>
      <c r="D928" s="13">
        <v>-5.8494361482727131E-3</v>
      </c>
      <c r="E928" s="13">
        <v>-0.44383185239064216</v>
      </c>
      <c r="F928" s="13">
        <v>7.456482616013882E-2</v>
      </c>
      <c r="G928" s="13">
        <v>-8.3401483681601052E-3</v>
      </c>
      <c r="H928" s="13">
        <v>2.0220945770915932E-2</v>
      </c>
      <c r="I928" s="13">
        <v>-4.7562047218974612E-2</v>
      </c>
      <c r="J928" s="13">
        <v>-1.4887168546924956E-2</v>
      </c>
      <c r="K928" s="13">
        <v>-9.4488734673514152E-2</v>
      </c>
      <c r="L928" s="13">
        <v>-2.6705741683623607E-2</v>
      </c>
      <c r="M928" s="13" t="s">
        <v>612</v>
      </c>
      <c r="N928" s="13">
        <v>1.8107189119298317E-2</v>
      </c>
      <c r="O928" s="13">
        <v>-4.1647788412087494E-2</v>
      </c>
      <c r="P928" s="13">
        <v>-3.8871919912578323E-2</v>
      </c>
      <c r="Q928" s="13">
        <v>2.0220945770915932E-2</v>
      </c>
      <c r="R928" s="149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5"/>
    </row>
    <row r="929" spans="1:65">
      <c r="A929" s="29"/>
      <c r="B929" s="45" t="s">
        <v>261</v>
      </c>
      <c r="C929" s="46"/>
      <c r="D929" s="44">
        <v>0.06</v>
      </c>
      <c r="E929" s="44" t="s">
        <v>262</v>
      </c>
      <c r="F929" s="44">
        <v>1.96</v>
      </c>
      <c r="G929" s="44">
        <v>0</v>
      </c>
      <c r="H929" s="44">
        <v>0.67</v>
      </c>
      <c r="I929" s="44">
        <v>0.93</v>
      </c>
      <c r="J929" s="44">
        <v>0.15</v>
      </c>
      <c r="K929" s="44">
        <v>2.0299999999999998</v>
      </c>
      <c r="L929" s="44">
        <v>0.43</v>
      </c>
      <c r="M929" s="44">
        <v>38.14</v>
      </c>
      <c r="N929" s="44">
        <v>0.62</v>
      </c>
      <c r="O929" s="44">
        <v>0.79</v>
      </c>
      <c r="P929" s="44">
        <v>0.72</v>
      </c>
      <c r="Q929" s="44">
        <v>0.67</v>
      </c>
      <c r="R929" s="149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5"/>
    </row>
    <row r="930" spans="1:65">
      <c r="B930" s="30" t="s">
        <v>285</v>
      </c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BM930" s="55"/>
    </row>
    <row r="931" spans="1:65">
      <c r="BM931" s="55"/>
    </row>
    <row r="932" spans="1:65" ht="15">
      <c r="B932" s="8" t="s">
        <v>488</v>
      </c>
      <c r="BM932" s="27" t="s">
        <v>66</v>
      </c>
    </row>
    <row r="933" spans="1:65" ht="15">
      <c r="A933" s="24" t="s">
        <v>62</v>
      </c>
      <c r="B933" s="18" t="s">
        <v>111</v>
      </c>
      <c r="C933" s="15" t="s">
        <v>112</v>
      </c>
      <c r="D933" s="16" t="s">
        <v>222</v>
      </c>
      <c r="E933" s="17" t="s">
        <v>222</v>
      </c>
      <c r="F933" s="17" t="s">
        <v>222</v>
      </c>
      <c r="G933" s="17" t="s">
        <v>222</v>
      </c>
      <c r="H933" s="17" t="s">
        <v>222</v>
      </c>
      <c r="I933" s="17" t="s">
        <v>222</v>
      </c>
      <c r="J933" s="17" t="s">
        <v>222</v>
      </c>
      <c r="K933" s="17" t="s">
        <v>222</v>
      </c>
      <c r="L933" s="17" t="s">
        <v>222</v>
      </c>
      <c r="M933" s="17" t="s">
        <v>222</v>
      </c>
      <c r="N933" s="17" t="s">
        <v>222</v>
      </c>
      <c r="O933" s="17" t="s">
        <v>222</v>
      </c>
      <c r="P933" s="17" t="s">
        <v>222</v>
      </c>
      <c r="Q933" s="17" t="s">
        <v>222</v>
      </c>
      <c r="R933" s="17" t="s">
        <v>222</v>
      </c>
      <c r="S933" s="17" t="s">
        <v>222</v>
      </c>
      <c r="T933" s="17" t="s">
        <v>222</v>
      </c>
      <c r="U933" s="17" t="s">
        <v>222</v>
      </c>
      <c r="V933" s="149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7">
        <v>1</v>
      </c>
    </row>
    <row r="934" spans="1:65">
      <c r="A934" s="29"/>
      <c r="B934" s="19" t="s">
        <v>223</v>
      </c>
      <c r="C934" s="9" t="s">
        <v>223</v>
      </c>
      <c r="D934" s="147" t="s">
        <v>225</v>
      </c>
      <c r="E934" s="148" t="s">
        <v>226</v>
      </c>
      <c r="F934" s="148" t="s">
        <v>227</v>
      </c>
      <c r="G934" s="148" t="s">
        <v>228</v>
      </c>
      <c r="H934" s="148" t="s">
        <v>229</v>
      </c>
      <c r="I934" s="148" t="s">
        <v>230</v>
      </c>
      <c r="J934" s="148" t="s">
        <v>231</v>
      </c>
      <c r="K934" s="148" t="s">
        <v>233</v>
      </c>
      <c r="L934" s="148" t="s">
        <v>234</v>
      </c>
      <c r="M934" s="148" t="s">
        <v>235</v>
      </c>
      <c r="N934" s="148" t="s">
        <v>236</v>
      </c>
      <c r="O934" s="148" t="s">
        <v>263</v>
      </c>
      <c r="P934" s="148" t="s">
        <v>237</v>
      </c>
      <c r="Q934" s="148" t="s">
        <v>238</v>
      </c>
      <c r="R934" s="148" t="s">
        <v>240</v>
      </c>
      <c r="S934" s="148" t="s">
        <v>242</v>
      </c>
      <c r="T934" s="148" t="s">
        <v>243</v>
      </c>
      <c r="U934" s="148" t="s">
        <v>244</v>
      </c>
      <c r="V934" s="149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7" t="s">
        <v>1</v>
      </c>
    </row>
    <row r="935" spans="1:65">
      <c r="A935" s="29"/>
      <c r="B935" s="19"/>
      <c r="C935" s="9"/>
      <c r="D935" s="10" t="s">
        <v>268</v>
      </c>
      <c r="E935" s="11" t="s">
        <v>102</v>
      </c>
      <c r="F935" s="11" t="s">
        <v>103</v>
      </c>
      <c r="G935" s="11" t="s">
        <v>103</v>
      </c>
      <c r="H935" s="11" t="s">
        <v>268</v>
      </c>
      <c r="I935" s="11" t="s">
        <v>103</v>
      </c>
      <c r="J935" s="11" t="s">
        <v>103</v>
      </c>
      <c r="K935" s="11" t="s">
        <v>99</v>
      </c>
      <c r="L935" s="11" t="s">
        <v>103</v>
      </c>
      <c r="M935" s="11" t="s">
        <v>102</v>
      </c>
      <c r="N935" s="11" t="s">
        <v>103</v>
      </c>
      <c r="O935" s="11" t="s">
        <v>103</v>
      </c>
      <c r="P935" s="11" t="s">
        <v>103</v>
      </c>
      <c r="Q935" s="11" t="s">
        <v>103</v>
      </c>
      <c r="R935" s="11" t="s">
        <v>100</v>
      </c>
      <c r="S935" s="11" t="s">
        <v>103</v>
      </c>
      <c r="T935" s="11" t="s">
        <v>102</v>
      </c>
      <c r="U935" s="11" t="s">
        <v>103</v>
      </c>
      <c r="V935" s="149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7">
        <v>3</v>
      </c>
    </row>
    <row r="936" spans="1:65">
      <c r="A936" s="29"/>
      <c r="B936" s="19"/>
      <c r="C936" s="9"/>
      <c r="D936" s="25"/>
      <c r="E936" s="25"/>
      <c r="F936" s="25"/>
      <c r="G936" s="25"/>
      <c r="H936" s="25"/>
      <c r="I936" s="25"/>
      <c r="J936" s="25"/>
      <c r="K936" s="25"/>
      <c r="L936" s="25"/>
      <c r="M936" s="25"/>
      <c r="N936" s="25"/>
      <c r="O936" s="25"/>
      <c r="P936" s="25"/>
      <c r="Q936" s="25"/>
      <c r="R936" s="25"/>
      <c r="S936" s="25"/>
      <c r="T936" s="25"/>
      <c r="U936" s="25"/>
      <c r="V936" s="149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7">
        <v>3</v>
      </c>
    </row>
    <row r="937" spans="1:65">
      <c r="A937" s="29"/>
      <c r="B937" s="18">
        <v>1</v>
      </c>
      <c r="C937" s="14">
        <v>1</v>
      </c>
      <c r="D937" s="197">
        <v>0.11</v>
      </c>
      <c r="E937" s="198">
        <v>0.12</v>
      </c>
      <c r="F937" s="197">
        <v>0.11063833333333334</v>
      </c>
      <c r="G937" s="197">
        <v>0.11424580000000001</v>
      </c>
      <c r="H937" s="197">
        <v>0.11</v>
      </c>
      <c r="I937" s="197">
        <v>0.11</v>
      </c>
      <c r="J937" s="198">
        <v>0.09</v>
      </c>
      <c r="K937" s="198">
        <v>0.12</v>
      </c>
      <c r="L937" s="197">
        <v>0.108</v>
      </c>
      <c r="M937" s="197">
        <v>0.11399999999999999</v>
      </c>
      <c r="N937" s="198">
        <v>0.16200000000000001</v>
      </c>
      <c r="O937" s="197">
        <v>0.114</v>
      </c>
      <c r="P937" s="197">
        <v>0.11</v>
      </c>
      <c r="Q937" s="206">
        <v>0.13819999999999999</v>
      </c>
      <c r="R937" s="197">
        <v>0.11542038488573955</v>
      </c>
      <c r="S937" s="197">
        <v>0.11030817121992</v>
      </c>
      <c r="T937" s="197">
        <v>0.10540000000000001</v>
      </c>
      <c r="U937" s="197">
        <v>0.12</v>
      </c>
      <c r="V937" s="199"/>
      <c r="W937" s="200"/>
      <c r="X937" s="200"/>
      <c r="Y937" s="200"/>
      <c r="Z937" s="200"/>
      <c r="AA937" s="200"/>
      <c r="AB937" s="200"/>
      <c r="AC937" s="200"/>
      <c r="AD937" s="200"/>
      <c r="AE937" s="200"/>
      <c r="AF937" s="200"/>
      <c r="AG937" s="200"/>
      <c r="AH937" s="200"/>
      <c r="AI937" s="200"/>
      <c r="AJ937" s="200"/>
      <c r="AK937" s="200"/>
      <c r="AL937" s="200"/>
      <c r="AM937" s="200"/>
      <c r="AN937" s="200"/>
      <c r="AO937" s="200"/>
      <c r="AP937" s="200"/>
      <c r="AQ937" s="200"/>
      <c r="AR937" s="200"/>
      <c r="AS937" s="200"/>
      <c r="AT937" s="200"/>
      <c r="AU937" s="200"/>
      <c r="AV937" s="200"/>
      <c r="AW937" s="200"/>
      <c r="AX937" s="200"/>
      <c r="AY937" s="200"/>
      <c r="AZ937" s="200"/>
      <c r="BA937" s="200"/>
      <c r="BB937" s="200"/>
      <c r="BC937" s="200"/>
      <c r="BD937" s="200"/>
      <c r="BE937" s="200"/>
      <c r="BF937" s="200"/>
      <c r="BG937" s="200"/>
      <c r="BH937" s="200"/>
      <c r="BI937" s="200"/>
      <c r="BJ937" s="200"/>
      <c r="BK937" s="200"/>
      <c r="BL937" s="200"/>
      <c r="BM937" s="201">
        <v>1</v>
      </c>
    </row>
    <row r="938" spans="1:65">
      <c r="A938" s="29"/>
      <c r="B938" s="19">
        <v>1</v>
      </c>
      <c r="C938" s="9">
        <v>2</v>
      </c>
      <c r="D938" s="23">
        <v>0.11</v>
      </c>
      <c r="E938" s="203">
        <v>0.12</v>
      </c>
      <c r="F938" s="23">
        <v>0.10992733333333334</v>
      </c>
      <c r="G938" s="23">
        <v>0.11350869999999999</v>
      </c>
      <c r="H938" s="23">
        <v>0.11</v>
      </c>
      <c r="I938" s="23">
        <v>0.12</v>
      </c>
      <c r="J938" s="204">
        <v>0.06</v>
      </c>
      <c r="K938" s="203">
        <v>0.12</v>
      </c>
      <c r="L938" s="23">
        <v>0.114</v>
      </c>
      <c r="M938" s="23">
        <v>0.11200000000000002</v>
      </c>
      <c r="N938" s="203">
        <v>0.24</v>
      </c>
      <c r="O938" s="23">
        <v>0.114</v>
      </c>
      <c r="P938" s="23">
        <v>0.11</v>
      </c>
      <c r="Q938" s="203">
        <v>0.12240000000000001</v>
      </c>
      <c r="R938" s="23">
        <v>0.11536035752532524</v>
      </c>
      <c r="S938" s="204">
        <v>9.8487206396175156E-2</v>
      </c>
      <c r="T938" s="23">
        <v>0.10790000000000001</v>
      </c>
      <c r="U938" s="23">
        <v>0.11</v>
      </c>
      <c r="V938" s="199"/>
      <c r="W938" s="200"/>
      <c r="X938" s="200"/>
      <c r="Y938" s="200"/>
      <c r="Z938" s="200"/>
      <c r="AA938" s="200"/>
      <c r="AB938" s="200"/>
      <c r="AC938" s="200"/>
      <c r="AD938" s="200"/>
      <c r="AE938" s="200"/>
      <c r="AF938" s="200"/>
      <c r="AG938" s="200"/>
      <c r="AH938" s="200"/>
      <c r="AI938" s="200"/>
      <c r="AJ938" s="200"/>
      <c r="AK938" s="200"/>
      <c r="AL938" s="200"/>
      <c r="AM938" s="200"/>
      <c r="AN938" s="200"/>
      <c r="AO938" s="200"/>
      <c r="AP938" s="200"/>
      <c r="AQ938" s="200"/>
      <c r="AR938" s="200"/>
      <c r="AS938" s="200"/>
      <c r="AT938" s="200"/>
      <c r="AU938" s="200"/>
      <c r="AV938" s="200"/>
      <c r="AW938" s="200"/>
      <c r="AX938" s="200"/>
      <c r="AY938" s="200"/>
      <c r="AZ938" s="200"/>
      <c r="BA938" s="200"/>
      <c r="BB938" s="200"/>
      <c r="BC938" s="200"/>
      <c r="BD938" s="200"/>
      <c r="BE938" s="200"/>
      <c r="BF938" s="200"/>
      <c r="BG938" s="200"/>
      <c r="BH938" s="200"/>
      <c r="BI938" s="200"/>
      <c r="BJ938" s="200"/>
      <c r="BK938" s="200"/>
      <c r="BL938" s="200"/>
      <c r="BM938" s="201" t="e">
        <v>#N/A</v>
      </c>
    </row>
    <row r="939" spans="1:65">
      <c r="A939" s="29"/>
      <c r="B939" s="19">
        <v>1</v>
      </c>
      <c r="C939" s="9">
        <v>3</v>
      </c>
      <c r="D939" s="23">
        <v>0.11</v>
      </c>
      <c r="E939" s="203">
        <v>0.12</v>
      </c>
      <c r="F939" s="23">
        <v>0.10972333333333334</v>
      </c>
      <c r="G939" s="23">
        <v>0.11370659999999999</v>
      </c>
      <c r="H939" s="23">
        <v>0.11</v>
      </c>
      <c r="I939" s="23">
        <v>0.12</v>
      </c>
      <c r="J939" s="203">
        <v>0.11</v>
      </c>
      <c r="K939" s="203">
        <v>0.12</v>
      </c>
      <c r="L939" s="23">
        <v>0.108</v>
      </c>
      <c r="M939" s="23">
        <v>0.11299999999999999</v>
      </c>
      <c r="N939" s="203">
        <v>0.19800000000000001</v>
      </c>
      <c r="O939" s="23">
        <v>0.108</v>
      </c>
      <c r="P939" s="23">
        <v>0.11</v>
      </c>
      <c r="Q939" s="203">
        <v>0.12160000000000001</v>
      </c>
      <c r="R939" s="23">
        <v>0.11162452161772389</v>
      </c>
      <c r="S939" s="23">
        <v>0.11367036073066526</v>
      </c>
      <c r="T939" s="23">
        <v>0.10540000000000001</v>
      </c>
      <c r="U939" s="23">
        <v>0.11</v>
      </c>
      <c r="V939" s="199"/>
      <c r="W939" s="200"/>
      <c r="X939" s="200"/>
      <c r="Y939" s="200"/>
      <c r="Z939" s="200"/>
      <c r="AA939" s="200"/>
      <c r="AB939" s="200"/>
      <c r="AC939" s="200"/>
      <c r="AD939" s="200"/>
      <c r="AE939" s="200"/>
      <c r="AF939" s="200"/>
      <c r="AG939" s="200"/>
      <c r="AH939" s="200"/>
      <c r="AI939" s="200"/>
      <c r="AJ939" s="200"/>
      <c r="AK939" s="200"/>
      <c r="AL939" s="200"/>
      <c r="AM939" s="200"/>
      <c r="AN939" s="200"/>
      <c r="AO939" s="200"/>
      <c r="AP939" s="200"/>
      <c r="AQ939" s="200"/>
      <c r="AR939" s="200"/>
      <c r="AS939" s="200"/>
      <c r="AT939" s="200"/>
      <c r="AU939" s="200"/>
      <c r="AV939" s="200"/>
      <c r="AW939" s="200"/>
      <c r="AX939" s="200"/>
      <c r="AY939" s="200"/>
      <c r="AZ939" s="200"/>
      <c r="BA939" s="200"/>
      <c r="BB939" s="200"/>
      <c r="BC939" s="200"/>
      <c r="BD939" s="200"/>
      <c r="BE939" s="200"/>
      <c r="BF939" s="200"/>
      <c r="BG939" s="200"/>
      <c r="BH939" s="200"/>
      <c r="BI939" s="200"/>
      <c r="BJ939" s="200"/>
      <c r="BK939" s="200"/>
      <c r="BL939" s="200"/>
      <c r="BM939" s="201">
        <v>16</v>
      </c>
    </row>
    <row r="940" spans="1:65">
      <c r="A940" s="29"/>
      <c r="B940" s="19">
        <v>1</v>
      </c>
      <c r="C940" s="9">
        <v>4</v>
      </c>
      <c r="D940" s="23">
        <v>0.11</v>
      </c>
      <c r="E940" s="203">
        <v>0.12</v>
      </c>
      <c r="F940" s="23">
        <v>0.10949533333333335</v>
      </c>
      <c r="G940" s="23">
        <v>0.11337700000000001</v>
      </c>
      <c r="H940" s="23">
        <v>0.11</v>
      </c>
      <c r="I940" s="23">
        <v>0.12</v>
      </c>
      <c r="J940" s="203">
        <v>0.11</v>
      </c>
      <c r="K940" s="203">
        <v>0.12</v>
      </c>
      <c r="L940" s="23">
        <v>0.114</v>
      </c>
      <c r="M940" s="23">
        <v>0.11200000000000002</v>
      </c>
      <c r="N940" s="203">
        <v>0.12</v>
      </c>
      <c r="O940" s="23">
        <v>0.114</v>
      </c>
      <c r="P940" s="23">
        <v>0.12</v>
      </c>
      <c r="Q940" s="203">
        <v>0.1191</v>
      </c>
      <c r="R940" s="23">
        <v>0.1093507153855762</v>
      </c>
      <c r="S940" s="23">
        <v>0.11750505952156587</v>
      </c>
      <c r="T940" s="23">
        <v>0.1062</v>
      </c>
      <c r="U940" s="23">
        <v>0.11</v>
      </c>
      <c r="V940" s="199"/>
      <c r="W940" s="200"/>
      <c r="X940" s="200"/>
      <c r="Y940" s="200"/>
      <c r="Z940" s="200"/>
      <c r="AA940" s="200"/>
      <c r="AB940" s="200"/>
      <c r="AC940" s="200"/>
      <c r="AD940" s="200"/>
      <c r="AE940" s="200"/>
      <c r="AF940" s="200"/>
      <c r="AG940" s="200"/>
      <c r="AH940" s="200"/>
      <c r="AI940" s="200"/>
      <c r="AJ940" s="200"/>
      <c r="AK940" s="200"/>
      <c r="AL940" s="200"/>
      <c r="AM940" s="200"/>
      <c r="AN940" s="200"/>
      <c r="AO940" s="200"/>
      <c r="AP940" s="200"/>
      <c r="AQ940" s="200"/>
      <c r="AR940" s="200"/>
      <c r="AS940" s="200"/>
      <c r="AT940" s="200"/>
      <c r="AU940" s="200"/>
      <c r="AV940" s="200"/>
      <c r="AW940" s="200"/>
      <c r="AX940" s="200"/>
      <c r="AY940" s="200"/>
      <c r="AZ940" s="200"/>
      <c r="BA940" s="200"/>
      <c r="BB940" s="200"/>
      <c r="BC940" s="200"/>
      <c r="BD940" s="200"/>
      <c r="BE940" s="200"/>
      <c r="BF940" s="200"/>
      <c r="BG940" s="200"/>
      <c r="BH940" s="200"/>
      <c r="BI940" s="200"/>
      <c r="BJ940" s="200"/>
      <c r="BK940" s="200"/>
      <c r="BL940" s="200"/>
      <c r="BM940" s="201">
        <v>0.11179322032461804</v>
      </c>
    </row>
    <row r="941" spans="1:65">
      <c r="A941" s="29"/>
      <c r="B941" s="19">
        <v>1</v>
      </c>
      <c r="C941" s="9">
        <v>5</v>
      </c>
      <c r="D941" s="23">
        <v>0.11</v>
      </c>
      <c r="E941" s="203">
        <v>0.12</v>
      </c>
      <c r="F941" s="23">
        <v>0.10947133333333334</v>
      </c>
      <c r="G941" s="23">
        <v>0.11360630000000001</v>
      </c>
      <c r="H941" s="23">
        <v>0.11</v>
      </c>
      <c r="I941" s="23">
        <v>0.12</v>
      </c>
      <c r="J941" s="203">
        <v>0.1</v>
      </c>
      <c r="K941" s="203">
        <v>0.12</v>
      </c>
      <c r="L941" s="23">
        <v>0.114</v>
      </c>
      <c r="M941" s="23">
        <v>0.11</v>
      </c>
      <c r="N941" s="203">
        <v>0.16800000000000001</v>
      </c>
      <c r="O941" s="23">
        <v>0.114</v>
      </c>
      <c r="P941" s="23">
        <v>0.11</v>
      </c>
      <c r="Q941" s="203">
        <v>0.1225</v>
      </c>
      <c r="R941" s="23">
        <v>0.11290615717673362</v>
      </c>
      <c r="S941" s="23">
        <v>0.11260780738946434</v>
      </c>
      <c r="T941" s="23">
        <v>0.1089</v>
      </c>
      <c r="U941" s="23">
        <v>0.11</v>
      </c>
      <c r="V941" s="199"/>
      <c r="W941" s="200"/>
      <c r="X941" s="200"/>
      <c r="Y941" s="200"/>
      <c r="Z941" s="200"/>
      <c r="AA941" s="200"/>
      <c r="AB941" s="200"/>
      <c r="AC941" s="200"/>
      <c r="AD941" s="200"/>
      <c r="AE941" s="200"/>
      <c r="AF941" s="200"/>
      <c r="AG941" s="200"/>
      <c r="AH941" s="200"/>
      <c r="AI941" s="200"/>
      <c r="AJ941" s="200"/>
      <c r="AK941" s="200"/>
      <c r="AL941" s="200"/>
      <c r="AM941" s="200"/>
      <c r="AN941" s="200"/>
      <c r="AO941" s="200"/>
      <c r="AP941" s="200"/>
      <c r="AQ941" s="200"/>
      <c r="AR941" s="200"/>
      <c r="AS941" s="200"/>
      <c r="AT941" s="200"/>
      <c r="AU941" s="200"/>
      <c r="AV941" s="200"/>
      <c r="AW941" s="200"/>
      <c r="AX941" s="200"/>
      <c r="AY941" s="200"/>
      <c r="AZ941" s="200"/>
      <c r="BA941" s="200"/>
      <c r="BB941" s="200"/>
      <c r="BC941" s="200"/>
      <c r="BD941" s="200"/>
      <c r="BE941" s="200"/>
      <c r="BF941" s="200"/>
      <c r="BG941" s="200"/>
      <c r="BH941" s="200"/>
      <c r="BI941" s="200"/>
      <c r="BJ941" s="200"/>
      <c r="BK941" s="200"/>
      <c r="BL941" s="200"/>
      <c r="BM941" s="201">
        <v>60</v>
      </c>
    </row>
    <row r="942" spans="1:65">
      <c r="A942" s="29"/>
      <c r="B942" s="19">
        <v>1</v>
      </c>
      <c r="C942" s="9">
        <v>6</v>
      </c>
      <c r="D942" s="23">
        <v>0.11</v>
      </c>
      <c r="E942" s="203">
        <v>0.13</v>
      </c>
      <c r="F942" s="23">
        <v>0.10973133333333333</v>
      </c>
      <c r="G942" s="23">
        <v>0.11300399999999999</v>
      </c>
      <c r="H942" s="23">
        <v>0.11</v>
      </c>
      <c r="I942" s="23">
        <v>0.12</v>
      </c>
      <c r="J942" s="203">
        <v>0.11</v>
      </c>
      <c r="K942" s="203">
        <v>0.12</v>
      </c>
      <c r="L942" s="23">
        <v>0.114</v>
      </c>
      <c r="M942" s="23">
        <v>0.11</v>
      </c>
      <c r="N942" s="203">
        <v>0.192</v>
      </c>
      <c r="O942" s="23">
        <v>0.108</v>
      </c>
      <c r="P942" s="23">
        <v>0.11</v>
      </c>
      <c r="Q942" s="203">
        <v>0.13009999999999999</v>
      </c>
      <c r="R942" s="23">
        <v>0.11302967836891167</v>
      </c>
      <c r="S942" s="23">
        <v>0.10132428213165309</v>
      </c>
      <c r="T942" s="23">
        <v>0.10759999999999999</v>
      </c>
      <c r="U942" s="23">
        <v>0.12</v>
      </c>
      <c r="V942" s="199"/>
      <c r="W942" s="200"/>
      <c r="X942" s="200"/>
      <c r="Y942" s="200"/>
      <c r="Z942" s="200"/>
      <c r="AA942" s="200"/>
      <c r="AB942" s="200"/>
      <c r="AC942" s="200"/>
      <c r="AD942" s="200"/>
      <c r="AE942" s="200"/>
      <c r="AF942" s="200"/>
      <c r="AG942" s="200"/>
      <c r="AH942" s="200"/>
      <c r="AI942" s="200"/>
      <c r="AJ942" s="200"/>
      <c r="AK942" s="200"/>
      <c r="AL942" s="200"/>
      <c r="AM942" s="200"/>
      <c r="AN942" s="200"/>
      <c r="AO942" s="200"/>
      <c r="AP942" s="200"/>
      <c r="AQ942" s="200"/>
      <c r="AR942" s="200"/>
      <c r="AS942" s="200"/>
      <c r="AT942" s="200"/>
      <c r="AU942" s="200"/>
      <c r="AV942" s="200"/>
      <c r="AW942" s="200"/>
      <c r="AX942" s="200"/>
      <c r="AY942" s="200"/>
      <c r="AZ942" s="200"/>
      <c r="BA942" s="200"/>
      <c r="BB942" s="200"/>
      <c r="BC942" s="200"/>
      <c r="BD942" s="200"/>
      <c r="BE942" s="200"/>
      <c r="BF942" s="200"/>
      <c r="BG942" s="200"/>
      <c r="BH942" s="200"/>
      <c r="BI942" s="200"/>
      <c r="BJ942" s="200"/>
      <c r="BK942" s="200"/>
      <c r="BL942" s="200"/>
      <c r="BM942" s="56"/>
    </row>
    <row r="943" spans="1:65">
      <c r="A943" s="29"/>
      <c r="B943" s="20" t="s">
        <v>257</v>
      </c>
      <c r="C943" s="12"/>
      <c r="D943" s="205">
        <v>0.11</v>
      </c>
      <c r="E943" s="205">
        <v>0.12166666666666666</v>
      </c>
      <c r="F943" s="205">
        <v>0.10983116666666666</v>
      </c>
      <c r="G943" s="205">
        <v>0.11357473333333333</v>
      </c>
      <c r="H943" s="205">
        <v>0.11</v>
      </c>
      <c r="I943" s="205">
        <v>0.11833333333333333</v>
      </c>
      <c r="J943" s="205">
        <v>9.6666666666666665E-2</v>
      </c>
      <c r="K943" s="205">
        <v>0.12</v>
      </c>
      <c r="L943" s="205">
        <v>0.112</v>
      </c>
      <c r="M943" s="205">
        <v>0.11183333333333333</v>
      </c>
      <c r="N943" s="205">
        <v>0.18000000000000002</v>
      </c>
      <c r="O943" s="205">
        <v>0.112</v>
      </c>
      <c r="P943" s="205">
        <v>0.11166666666666668</v>
      </c>
      <c r="Q943" s="205">
        <v>0.12564999999999998</v>
      </c>
      <c r="R943" s="205">
        <v>0.11294863582666835</v>
      </c>
      <c r="S943" s="205">
        <v>0.10898381456490729</v>
      </c>
      <c r="T943" s="205">
        <v>0.10690000000000001</v>
      </c>
      <c r="U943" s="205">
        <v>0.11333333333333333</v>
      </c>
      <c r="V943" s="199"/>
      <c r="W943" s="200"/>
      <c r="X943" s="200"/>
      <c r="Y943" s="200"/>
      <c r="Z943" s="200"/>
      <c r="AA943" s="200"/>
      <c r="AB943" s="200"/>
      <c r="AC943" s="200"/>
      <c r="AD943" s="200"/>
      <c r="AE943" s="200"/>
      <c r="AF943" s="200"/>
      <c r="AG943" s="200"/>
      <c r="AH943" s="200"/>
      <c r="AI943" s="200"/>
      <c r="AJ943" s="200"/>
      <c r="AK943" s="200"/>
      <c r="AL943" s="200"/>
      <c r="AM943" s="200"/>
      <c r="AN943" s="200"/>
      <c r="AO943" s="200"/>
      <c r="AP943" s="200"/>
      <c r="AQ943" s="200"/>
      <c r="AR943" s="200"/>
      <c r="AS943" s="200"/>
      <c r="AT943" s="200"/>
      <c r="AU943" s="200"/>
      <c r="AV943" s="200"/>
      <c r="AW943" s="200"/>
      <c r="AX943" s="200"/>
      <c r="AY943" s="200"/>
      <c r="AZ943" s="200"/>
      <c r="BA943" s="200"/>
      <c r="BB943" s="200"/>
      <c r="BC943" s="200"/>
      <c r="BD943" s="200"/>
      <c r="BE943" s="200"/>
      <c r="BF943" s="200"/>
      <c r="BG943" s="200"/>
      <c r="BH943" s="200"/>
      <c r="BI943" s="200"/>
      <c r="BJ943" s="200"/>
      <c r="BK943" s="200"/>
      <c r="BL943" s="200"/>
      <c r="BM943" s="56"/>
    </row>
    <row r="944" spans="1:65">
      <c r="A944" s="29"/>
      <c r="B944" s="3" t="s">
        <v>258</v>
      </c>
      <c r="C944" s="28"/>
      <c r="D944" s="23">
        <v>0.11</v>
      </c>
      <c r="E944" s="23">
        <v>0.12</v>
      </c>
      <c r="F944" s="23">
        <v>0.10972733333333334</v>
      </c>
      <c r="G944" s="23">
        <v>0.11355750000000001</v>
      </c>
      <c r="H944" s="23">
        <v>0.11</v>
      </c>
      <c r="I944" s="23">
        <v>0.12</v>
      </c>
      <c r="J944" s="23">
        <v>0.10500000000000001</v>
      </c>
      <c r="K944" s="23">
        <v>0.12</v>
      </c>
      <c r="L944" s="23">
        <v>0.114</v>
      </c>
      <c r="M944" s="23">
        <v>0.11200000000000002</v>
      </c>
      <c r="N944" s="23">
        <v>0.18</v>
      </c>
      <c r="O944" s="23">
        <v>0.114</v>
      </c>
      <c r="P944" s="23">
        <v>0.11</v>
      </c>
      <c r="Q944" s="23">
        <v>0.12245</v>
      </c>
      <c r="R944" s="23">
        <v>0.11296791777282264</v>
      </c>
      <c r="S944" s="23">
        <v>0.11145798930469217</v>
      </c>
      <c r="T944" s="23">
        <v>0.1069</v>
      </c>
      <c r="U944" s="23">
        <v>0.11</v>
      </c>
      <c r="V944" s="199"/>
      <c r="W944" s="200"/>
      <c r="X944" s="200"/>
      <c r="Y944" s="200"/>
      <c r="Z944" s="200"/>
      <c r="AA944" s="200"/>
      <c r="AB944" s="200"/>
      <c r="AC944" s="200"/>
      <c r="AD944" s="200"/>
      <c r="AE944" s="200"/>
      <c r="AF944" s="200"/>
      <c r="AG944" s="200"/>
      <c r="AH944" s="200"/>
      <c r="AI944" s="200"/>
      <c r="AJ944" s="200"/>
      <c r="AK944" s="200"/>
      <c r="AL944" s="200"/>
      <c r="AM944" s="200"/>
      <c r="AN944" s="200"/>
      <c r="AO944" s="200"/>
      <c r="AP944" s="200"/>
      <c r="AQ944" s="200"/>
      <c r="AR944" s="200"/>
      <c r="AS944" s="200"/>
      <c r="AT944" s="200"/>
      <c r="AU944" s="200"/>
      <c r="AV944" s="200"/>
      <c r="AW944" s="200"/>
      <c r="AX944" s="200"/>
      <c r="AY944" s="200"/>
      <c r="AZ944" s="200"/>
      <c r="BA944" s="200"/>
      <c r="BB944" s="200"/>
      <c r="BC944" s="200"/>
      <c r="BD944" s="200"/>
      <c r="BE944" s="200"/>
      <c r="BF944" s="200"/>
      <c r="BG944" s="200"/>
      <c r="BH944" s="200"/>
      <c r="BI944" s="200"/>
      <c r="BJ944" s="200"/>
      <c r="BK944" s="200"/>
      <c r="BL944" s="200"/>
      <c r="BM944" s="56"/>
    </row>
    <row r="945" spans="1:65">
      <c r="A945" s="29"/>
      <c r="B945" s="3" t="s">
        <v>259</v>
      </c>
      <c r="C945" s="28"/>
      <c r="D945" s="23">
        <v>0</v>
      </c>
      <c r="E945" s="23">
        <v>4.0824829046386332E-3</v>
      </c>
      <c r="F945" s="23">
        <v>4.300290300278177E-4</v>
      </c>
      <c r="G945" s="23">
        <v>4.0936808701542662E-4</v>
      </c>
      <c r="H945" s="23">
        <v>0</v>
      </c>
      <c r="I945" s="23">
        <v>4.0824829046386272E-3</v>
      </c>
      <c r="J945" s="23">
        <v>1.9663841605003549E-2</v>
      </c>
      <c r="K945" s="23">
        <v>0</v>
      </c>
      <c r="L945" s="23">
        <v>3.0983866769659367E-3</v>
      </c>
      <c r="M945" s="23">
        <v>1.6020819787597184E-3</v>
      </c>
      <c r="N945" s="23">
        <v>4.033856715353188E-2</v>
      </c>
      <c r="O945" s="23">
        <v>3.0983866769659363E-3</v>
      </c>
      <c r="P945" s="23">
        <v>4.0824829046386289E-3</v>
      </c>
      <c r="Q945" s="23">
        <v>7.1707042889802607E-3</v>
      </c>
      <c r="R945" s="23">
        <v>2.3079266552862004E-3</v>
      </c>
      <c r="S945" s="23">
        <v>7.460694274144258E-3</v>
      </c>
      <c r="T945" s="23">
        <v>1.4477568856683045E-3</v>
      </c>
      <c r="U945" s="23">
        <v>5.1639777949432199E-3</v>
      </c>
      <c r="V945" s="199"/>
      <c r="W945" s="200"/>
      <c r="X945" s="200"/>
      <c r="Y945" s="200"/>
      <c r="Z945" s="200"/>
      <c r="AA945" s="200"/>
      <c r="AB945" s="200"/>
      <c r="AC945" s="200"/>
      <c r="AD945" s="200"/>
      <c r="AE945" s="200"/>
      <c r="AF945" s="200"/>
      <c r="AG945" s="200"/>
      <c r="AH945" s="200"/>
      <c r="AI945" s="200"/>
      <c r="AJ945" s="200"/>
      <c r="AK945" s="200"/>
      <c r="AL945" s="200"/>
      <c r="AM945" s="200"/>
      <c r="AN945" s="200"/>
      <c r="AO945" s="200"/>
      <c r="AP945" s="200"/>
      <c r="AQ945" s="200"/>
      <c r="AR945" s="200"/>
      <c r="AS945" s="200"/>
      <c r="AT945" s="200"/>
      <c r="AU945" s="200"/>
      <c r="AV945" s="200"/>
      <c r="AW945" s="200"/>
      <c r="AX945" s="200"/>
      <c r="AY945" s="200"/>
      <c r="AZ945" s="200"/>
      <c r="BA945" s="200"/>
      <c r="BB945" s="200"/>
      <c r="BC945" s="200"/>
      <c r="BD945" s="200"/>
      <c r="BE945" s="200"/>
      <c r="BF945" s="200"/>
      <c r="BG945" s="200"/>
      <c r="BH945" s="200"/>
      <c r="BI945" s="200"/>
      <c r="BJ945" s="200"/>
      <c r="BK945" s="200"/>
      <c r="BL945" s="200"/>
      <c r="BM945" s="56"/>
    </row>
    <row r="946" spans="1:65">
      <c r="A946" s="29"/>
      <c r="B946" s="3" t="s">
        <v>86</v>
      </c>
      <c r="C946" s="28"/>
      <c r="D946" s="13">
        <v>0</v>
      </c>
      <c r="E946" s="13">
        <v>3.3554654010728498E-2</v>
      </c>
      <c r="F946" s="13">
        <v>3.915364309412638E-3</v>
      </c>
      <c r="G946" s="13">
        <v>3.604393996805275E-3</v>
      </c>
      <c r="H946" s="13">
        <v>0</v>
      </c>
      <c r="I946" s="13">
        <v>3.4499855532157411E-2</v>
      </c>
      <c r="J946" s="13">
        <v>0.20341905108624361</v>
      </c>
      <c r="K946" s="13">
        <v>0</v>
      </c>
      <c r="L946" s="13">
        <v>2.7664166758624435E-2</v>
      </c>
      <c r="M946" s="13">
        <v>1.4325621270578705E-2</v>
      </c>
      <c r="N946" s="13">
        <v>0.22410315085295487</v>
      </c>
      <c r="O946" s="13">
        <v>2.7664166758624431E-2</v>
      </c>
      <c r="P946" s="13">
        <v>3.6559548399748912E-2</v>
      </c>
      <c r="Q946" s="13">
        <v>5.7068876155831769E-2</v>
      </c>
      <c r="R946" s="13">
        <v>2.0433417707035953E-2</v>
      </c>
      <c r="S946" s="13">
        <v>6.8456901641123113E-2</v>
      </c>
      <c r="T946" s="13">
        <v>1.3543095282210517E-2</v>
      </c>
      <c r="U946" s="13">
        <v>4.5564509955381353E-2</v>
      </c>
      <c r="V946" s="149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5"/>
    </row>
    <row r="947" spans="1:65">
      <c r="A947" s="29"/>
      <c r="B947" s="3" t="s">
        <v>260</v>
      </c>
      <c r="C947" s="28"/>
      <c r="D947" s="13">
        <v>-1.6040510501540206E-2</v>
      </c>
      <c r="E947" s="13">
        <v>8.83188292937509E-2</v>
      </c>
      <c r="F947" s="13">
        <v>-1.7550739233149315E-2</v>
      </c>
      <c r="G947" s="13">
        <v>1.5935787550821479E-2</v>
      </c>
      <c r="H947" s="13">
        <v>-1.6040510501540206E-2</v>
      </c>
      <c r="I947" s="13">
        <v>5.8501875066524933E-2</v>
      </c>
      <c r="J947" s="13">
        <v>-0.13530832741044452</v>
      </c>
      <c r="K947" s="13">
        <v>7.3410352180137917E-2</v>
      </c>
      <c r="L947" s="13">
        <v>1.8496620347954185E-3</v>
      </c>
      <c r="M947" s="13">
        <v>3.5881432343409791E-4</v>
      </c>
      <c r="N947" s="13">
        <v>0.6101155282702071</v>
      </c>
      <c r="O947" s="13">
        <v>1.8496620347954185E-3</v>
      </c>
      <c r="P947" s="13">
        <v>-1.1320333879271116E-3</v>
      </c>
      <c r="Q947" s="13">
        <v>0.12395008959528586</v>
      </c>
      <c r="R947" s="13">
        <v>1.0335291341418529E-2</v>
      </c>
      <c r="S947" s="13">
        <v>-2.5130376882900207E-2</v>
      </c>
      <c r="T947" s="13">
        <v>-4.3770277932860369E-2</v>
      </c>
      <c r="U947" s="13">
        <v>1.3776443725685761E-2</v>
      </c>
      <c r="V947" s="149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5"/>
    </row>
    <row r="948" spans="1:65">
      <c r="A948" s="29"/>
      <c r="B948" s="45" t="s">
        <v>261</v>
      </c>
      <c r="C948" s="46"/>
      <c r="D948" s="44">
        <v>0.65</v>
      </c>
      <c r="E948" s="44">
        <v>3.31</v>
      </c>
      <c r="F948" s="44">
        <v>0.7</v>
      </c>
      <c r="G948" s="44">
        <v>0.56999999999999995</v>
      </c>
      <c r="H948" s="44">
        <v>0.65</v>
      </c>
      <c r="I948" s="44">
        <v>2.1800000000000002</v>
      </c>
      <c r="J948" s="44">
        <v>5.17</v>
      </c>
      <c r="K948" s="44">
        <v>2.75</v>
      </c>
      <c r="L948" s="44">
        <v>0</v>
      </c>
      <c r="M948" s="44">
        <v>0.02</v>
      </c>
      <c r="N948" s="44">
        <v>23.04</v>
      </c>
      <c r="O948" s="44">
        <v>0</v>
      </c>
      <c r="P948" s="44">
        <v>0.08</v>
      </c>
      <c r="Q948" s="44">
        <v>4.66</v>
      </c>
      <c r="R948" s="44">
        <v>0.35</v>
      </c>
      <c r="S948" s="44">
        <v>0.99</v>
      </c>
      <c r="T948" s="44">
        <v>1.7</v>
      </c>
      <c r="U948" s="44">
        <v>0.48</v>
      </c>
      <c r="V948" s="149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5"/>
    </row>
    <row r="949" spans="1:65">
      <c r="B949" s="3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BM949" s="55"/>
    </row>
    <row r="950" spans="1:65" ht="15">
      <c r="B950" s="8" t="s">
        <v>489</v>
      </c>
      <c r="BM950" s="27" t="s">
        <v>66</v>
      </c>
    </row>
    <row r="951" spans="1:65" ht="15">
      <c r="A951" s="24" t="s">
        <v>63</v>
      </c>
      <c r="B951" s="18" t="s">
        <v>111</v>
      </c>
      <c r="C951" s="15" t="s">
        <v>112</v>
      </c>
      <c r="D951" s="16" t="s">
        <v>222</v>
      </c>
      <c r="E951" s="17" t="s">
        <v>222</v>
      </c>
      <c r="F951" s="17" t="s">
        <v>222</v>
      </c>
      <c r="G951" s="17" t="s">
        <v>222</v>
      </c>
      <c r="H951" s="17" t="s">
        <v>222</v>
      </c>
      <c r="I951" s="17" t="s">
        <v>222</v>
      </c>
      <c r="J951" s="17" t="s">
        <v>222</v>
      </c>
      <c r="K951" s="17" t="s">
        <v>222</v>
      </c>
      <c r="L951" s="17" t="s">
        <v>222</v>
      </c>
      <c r="M951" s="17" t="s">
        <v>222</v>
      </c>
      <c r="N951" s="149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7">
        <v>1</v>
      </c>
    </row>
    <row r="952" spans="1:65">
      <c r="A952" s="29"/>
      <c r="B952" s="19" t="s">
        <v>223</v>
      </c>
      <c r="C952" s="9" t="s">
        <v>223</v>
      </c>
      <c r="D952" s="147" t="s">
        <v>225</v>
      </c>
      <c r="E952" s="148" t="s">
        <v>226</v>
      </c>
      <c r="F952" s="148" t="s">
        <v>227</v>
      </c>
      <c r="G952" s="148" t="s">
        <v>229</v>
      </c>
      <c r="H952" s="148" t="s">
        <v>231</v>
      </c>
      <c r="I952" s="148" t="s">
        <v>235</v>
      </c>
      <c r="J952" s="148" t="s">
        <v>237</v>
      </c>
      <c r="K952" s="148" t="s">
        <v>242</v>
      </c>
      <c r="L952" s="148" t="s">
        <v>243</v>
      </c>
      <c r="M952" s="148" t="s">
        <v>244</v>
      </c>
      <c r="N952" s="149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7" t="s">
        <v>3</v>
      </c>
    </row>
    <row r="953" spans="1:65">
      <c r="A953" s="29"/>
      <c r="B953" s="19"/>
      <c r="C953" s="9"/>
      <c r="D953" s="10" t="s">
        <v>268</v>
      </c>
      <c r="E953" s="11" t="s">
        <v>102</v>
      </c>
      <c r="F953" s="11" t="s">
        <v>102</v>
      </c>
      <c r="G953" s="11" t="s">
        <v>268</v>
      </c>
      <c r="H953" s="11" t="s">
        <v>102</v>
      </c>
      <c r="I953" s="11" t="s">
        <v>102</v>
      </c>
      <c r="J953" s="11" t="s">
        <v>102</v>
      </c>
      <c r="K953" s="11" t="s">
        <v>102</v>
      </c>
      <c r="L953" s="11" t="s">
        <v>102</v>
      </c>
      <c r="M953" s="11" t="s">
        <v>102</v>
      </c>
      <c r="N953" s="149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7">
        <v>2</v>
      </c>
    </row>
    <row r="954" spans="1:65">
      <c r="A954" s="29"/>
      <c r="B954" s="19"/>
      <c r="C954" s="9"/>
      <c r="D954" s="25"/>
      <c r="E954" s="25"/>
      <c r="F954" s="25"/>
      <c r="G954" s="25"/>
      <c r="H954" s="25"/>
      <c r="I954" s="25"/>
      <c r="J954" s="25"/>
      <c r="K954" s="25"/>
      <c r="L954" s="25"/>
      <c r="M954" s="25"/>
      <c r="N954" s="149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7">
        <v>3</v>
      </c>
    </row>
    <row r="955" spans="1:65">
      <c r="A955" s="29"/>
      <c r="B955" s="18">
        <v>1</v>
      </c>
      <c r="C955" s="14">
        <v>1</v>
      </c>
      <c r="D955" s="143">
        <v>0.6</v>
      </c>
      <c r="E955" s="143" t="s">
        <v>286</v>
      </c>
      <c r="F955" s="143">
        <v>0.13321005520819698</v>
      </c>
      <c r="G955" s="21">
        <v>0.6</v>
      </c>
      <c r="H955" s="143">
        <v>0.6</v>
      </c>
      <c r="I955" s="21">
        <v>0.51</v>
      </c>
      <c r="J955" s="21">
        <v>0.6</v>
      </c>
      <c r="K955" s="21">
        <v>0.55439180255300857</v>
      </c>
      <c r="L955" s="143" t="s">
        <v>286</v>
      </c>
      <c r="M955" s="21">
        <v>0.5</v>
      </c>
      <c r="N955" s="149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7">
        <v>1</v>
      </c>
    </row>
    <row r="956" spans="1:65">
      <c r="A956" s="29"/>
      <c r="B956" s="19">
        <v>1</v>
      </c>
      <c r="C956" s="9">
        <v>2</v>
      </c>
      <c r="D956" s="144" t="s">
        <v>286</v>
      </c>
      <c r="E956" s="144" t="s">
        <v>286</v>
      </c>
      <c r="F956" s="144">
        <v>0.13938634327060101</v>
      </c>
      <c r="G956" s="11">
        <v>0.4</v>
      </c>
      <c r="H956" s="144" t="s">
        <v>286</v>
      </c>
      <c r="I956" s="11">
        <v>0.49</v>
      </c>
      <c r="J956" s="11">
        <v>0.5</v>
      </c>
      <c r="K956" s="11">
        <v>0.56423360141519308</v>
      </c>
      <c r="L956" s="144" t="s">
        <v>286</v>
      </c>
      <c r="M956" s="11">
        <v>0.5</v>
      </c>
      <c r="N956" s="149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7" t="e">
        <v>#N/A</v>
      </c>
    </row>
    <row r="957" spans="1:65">
      <c r="A957" s="29"/>
      <c r="B957" s="19">
        <v>1</v>
      </c>
      <c r="C957" s="9">
        <v>3</v>
      </c>
      <c r="D957" s="144">
        <v>0.6</v>
      </c>
      <c r="E957" s="144" t="s">
        <v>286</v>
      </c>
      <c r="F957" s="144">
        <v>0.118941690517152</v>
      </c>
      <c r="G957" s="11">
        <v>0.6</v>
      </c>
      <c r="H957" s="144">
        <v>0.6</v>
      </c>
      <c r="I957" s="11">
        <v>0.56000000000000005</v>
      </c>
      <c r="J957" s="11">
        <v>0.6</v>
      </c>
      <c r="K957" s="11">
        <v>0.53407742529350977</v>
      </c>
      <c r="L957" s="144" t="s">
        <v>286</v>
      </c>
      <c r="M957" s="11">
        <v>0.5</v>
      </c>
      <c r="N957" s="149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7">
        <v>16</v>
      </c>
    </row>
    <row r="958" spans="1:65">
      <c r="A958" s="29"/>
      <c r="B958" s="19">
        <v>1</v>
      </c>
      <c r="C958" s="9">
        <v>4</v>
      </c>
      <c r="D958" s="144" t="s">
        <v>286</v>
      </c>
      <c r="E958" s="11">
        <v>0.5</v>
      </c>
      <c r="F958" s="144">
        <v>0.122245867581912</v>
      </c>
      <c r="G958" s="11">
        <v>0.5</v>
      </c>
      <c r="H958" s="144">
        <v>0.6</v>
      </c>
      <c r="I958" s="11">
        <v>0.46</v>
      </c>
      <c r="J958" s="11">
        <v>0.6</v>
      </c>
      <c r="K958" s="11">
        <v>0.517664186292073</v>
      </c>
      <c r="L958" s="144" t="s">
        <v>286</v>
      </c>
      <c r="M958" s="11">
        <v>0.5</v>
      </c>
      <c r="N958" s="149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7">
        <v>0.51917215530902394</v>
      </c>
    </row>
    <row r="959" spans="1:65">
      <c r="A959" s="29"/>
      <c r="B959" s="19">
        <v>1</v>
      </c>
      <c r="C959" s="9">
        <v>5</v>
      </c>
      <c r="D959" s="144">
        <v>0.6</v>
      </c>
      <c r="E959" s="144" t="s">
        <v>286</v>
      </c>
      <c r="F959" s="144">
        <v>0.141656304830556</v>
      </c>
      <c r="G959" s="11">
        <v>0.5</v>
      </c>
      <c r="H959" s="144">
        <v>0.6</v>
      </c>
      <c r="I959" s="11">
        <v>0.53</v>
      </c>
      <c r="J959" s="11">
        <v>0.5</v>
      </c>
      <c r="K959" s="11">
        <v>0.50528188384686734</v>
      </c>
      <c r="L959" s="144" t="s">
        <v>286</v>
      </c>
      <c r="M959" s="11">
        <v>0.5</v>
      </c>
      <c r="N959" s="149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7">
        <v>61</v>
      </c>
    </row>
    <row r="960" spans="1:65">
      <c r="A960" s="29"/>
      <c r="B960" s="19">
        <v>1</v>
      </c>
      <c r="C960" s="9">
        <v>6</v>
      </c>
      <c r="D960" s="144">
        <v>0.6</v>
      </c>
      <c r="E960" s="144" t="s">
        <v>286</v>
      </c>
      <c r="F960" s="144">
        <v>0.111144035098091</v>
      </c>
      <c r="G960" s="11">
        <v>0.5</v>
      </c>
      <c r="H960" s="144">
        <v>0.6</v>
      </c>
      <c r="I960" s="11">
        <v>0.46</v>
      </c>
      <c r="J960" s="11">
        <v>0.6</v>
      </c>
      <c r="K960" s="11">
        <v>0.50454869172421235</v>
      </c>
      <c r="L960" s="144" t="s">
        <v>286</v>
      </c>
      <c r="M960" s="11">
        <v>0.5</v>
      </c>
      <c r="N960" s="149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55"/>
    </row>
    <row r="961" spans="1:65">
      <c r="A961" s="29"/>
      <c r="B961" s="20" t="s">
        <v>257</v>
      </c>
      <c r="C961" s="12"/>
      <c r="D961" s="22">
        <v>0.6</v>
      </c>
      <c r="E961" s="22">
        <v>0.5</v>
      </c>
      <c r="F961" s="22">
        <v>0.12776404941775152</v>
      </c>
      <c r="G961" s="22">
        <v>0.51666666666666672</v>
      </c>
      <c r="H961" s="22">
        <v>0.6</v>
      </c>
      <c r="I961" s="22">
        <v>0.50166666666666659</v>
      </c>
      <c r="J961" s="22">
        <v>0.56666666666666676</v>
      </c>
      <c r="K961" s="22">
        <v>0.53003293185414402</v>
      </c>
      <c r="L961" s="22" t="s">
        <v>612</v>
      </c>
      <c r="M961" s="22">
        <v>0.5</v>
      </c>
      <c r="N961" s="149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5"/>
    </row>
    <row r="962" spans="1:65">
      <c r="A962" s="29"/>
      <c r="B962" s="3" t="s">
        <v>258</v>
      </c>
      <c r="C962" s="28"/>
      <c r="D962" s="11">
        <v>0.6</v>
      </c>
      <c r="E962" s="11">
        <v>0.5</v>
      </c>
      <c r="F962" s="11">
        <v>0.12772796139505449</v>
      </c>
      <c r="G962" s="11">
        <v>0.5</v>
      </c>
      <c r="H962" s="11">
        <v>0.6</v>
      </c>
      <c r="I962" s="11">
        <v>0.5</v>
      </c>
      <c r="J962" s="11">
        <v>0.6</v>
      </c>
      <c r="K962" s="11">
        <v>0.52587080579279144</v>
      </c>
      <c r="L962" s="11" t="s">
        <v>612</v>
      </c>
      <c r="M962" s="11">
        <v>0.5</v>
      </c>
      <c r="N962" s="149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5"/>
    </row>
    <row r="963" spans="1:65">
      <c r="A963" s="29"/>
      <c r="B963" s="3" t="s">
        <v>259</v>
      </c>
      <c r="C963" s="28"/>
      <c r="D963" s="23">
        <v>0</v>
      </c>
      <c r="E963" s="23" t="s">
        <v>612</v>
      </c>
      <c r="F963" s="23">
        <v>1.2183929392903105E-2</v>
      </c>
      <c r="G963" s="23">
        <v>7.5277265270907792E-2</v>
      </c>
      <c r="H963" s="23">
        <v>0</v>
      </c>
      <c r="I963" s="23">
        <v>3.9707262140150981E-2</v>
      </c>
      <c r="J963" s="23">
        <v>5.1639777949432211E-2</v>
      </c>
      <c r="K963" s="23">
        <v>2.5276253862338571E-2</v>
      </c>
      <c r="L963" s="23" t="s">
        <v>612</v>
      </c>
      <c r="M963" s="23">
        <v>0</v>
      </c>
      <c r="N963" s="199"/>
      <c r="O963" s="200"/>
      <c r="P963" s="200"/>
      <c r="Q963" s="200"/>
      <c r="R963" s="200"/>
      <c r="S963" s="200"/>
      <c r="T963" s="200"/>
      <c r="U963" s="200"/>
      <c r="V963" s="200"/>
      <c r="W963" s="200"/>
      <c r="X963" s="200"/>
      <c r="Y963" s="200"/>
      <c r="Z963" s="200"/>
      <c r="AA963" s="200"/>
      <c r="AB963" s="200"/>
      <c r="AC963" s="200"/>
      <c r="AD963" s="200"/>
      <c r="AE963" s="200"/>
      <c r="AF963" s="200"/>
      <c r="AG963" s="200"/>
      <c r="AH963" s="200"/>
      <c r="AI963" s="200"/>
      <c r="AJ963" s="200"/>
      <c r="AK963" s="200"/>
      <c r="AL963" s="200"/>
      <c r="AM963" s="200"/>
      <c r="AN963" s="200"/>
      <c r="AO963" s="200"/>
      <c r="AP963" s="200"/>
      <c r="AQ963" s="200"/>
      <c r="AR963" s="200"/>
      <c r="AS963" s="200"/>
      <c r="AT963" s="200"/>
      <c r="AU963" s="200"/>
      <c r="AV963" s="200"/>
      <c r="AW963" s="200"/>
      <c r="AX963" s="200"/>
      <c r="AY963" s="200"/>
      <c r="AZ963" s="200"/>
      <c r="BA963" s="200"/>
      <c r="BB963" s="200"/>
      <c r="BC963" s="200"/>
      <c r="BD963" s="200"/>
      <c r="BE963" s="200"/>
      <c r="BF963" s="200"/>
      <c r="BG963" s="200"/>
      <c r="BH963" s="200"/>
      <c r="BI963" s="200"/>
      <c r="BJ963" s="200"/>
      <c r="BK963" s="200"/>
      <c r="BL963" s="200"/>
      <c r="BM963" s="56"/>
    </row>
    <row r="964" spans="1:65">
      <c r="A964" s="29"/>
      <c r="B964" s="3" t="s">
        <v>86</v>
      </c>
      <c r="C964" s="28"/>
      <c r="D964" s="13">
        <v>0</v>
      </c>
      <c r="E964" s="13" t="s">
        <v>612</v>
      </c>
      <c r="F964" s="13">
        <v>9.5362736610399512E-2</v>
      </c>
      <c r="G964" s="13">
        <v>0.14569793278240217</v>
      </c>
      <c r="H964" s="13">
        <v>0</v>
      </c>
      <c r="I964" s="13">
        <v>7.9150688651463755E-2</v>
      </c>
      <c r="J964" s="13">
        <v>9.1129019910762707E-2</v>
      </c>
      <c r="K964" s="13">
        <v>4.7688081896945532E-2</v>
      </c>
      <c r="L964" s="13" t="s">
        <v>612</v>
      </c>
      <c r="M964" s="13">
        <v>0</v>
      </c>
      <c r="N964" s="149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5"/>
    </row>
    <row r="965" spans="1:65">
      <c r="A965" s="29"/>
      <c r="B965" s="3" t="s">
        <v>260</v>
      </c>
      <c r="C965" s="28"/>
      <c r="D965" s="13">
        <v>0.15568601640984636</v>
      </c>
      <c r="E965" s="13">
        <v>-3.6928319658461328E-2</v>
      </c>
      <c r="F965" s="13">
        <v>-0.75390812448001332</v>
      </c>
      <c r="G965" s="13">
        <v>-4.8259303137432319E-3</v>
      </c>
      <c r="H965" s="13">
        <v>0.15568601640984636</v>
      </c>
      <c r="I965" s="13">
        <v>-3.371808072398963E-2</v>
      </c>
      <c r="J965" s="13">
        <v>9.1481237720410835E-2</v>
      </c>
      <c r="K965" s="13">
        <v>2.0919412634245571E-2</v>
      </c>
      <c r="L965" s="13" t="s">
        <v>612</v>
      </c>
      <c r="M965" s="13">
        <v>-3.6928319658461328E-2</v>
      </c>
      <c r="N965" s="149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5"/>
    </row>
    <row r="966" spans="1:65">
      <c r="A966" s="29"/>
      <c r="B966" s="45" t="s">
        <v>261</v>
      </c>
      <c r="C966" s="46"/>
      <c r="D966" s="44">
        <v>0.34</v>
      </c>
      <c r="E966" s="44">
        <v>4.03</v>
      </c>
      <c r="F966" s="44">
        <v>7.18</v>
      </c>
      <c r="G966" s="44">
        <v>0.3</v>
      </c>
      <c r="H966" s="44">
        <v>0.79</v>
      </c>
      <c r="I966" s="44">
        <v>0.02</v>
      </c>
      <c r="J966" s="44">
        <v>1.27</v>
      </c>
      <c r="K966" s="44">
        <v>0.56000000000000005</v>
      </c>
      <c r="L966" s="44">
        <v>4.83</v>
      </c>
      <c r="M966" s="44">
        <v>0.02</v>
      </c>
      <c r="N966" s="149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5"/>
    </row>
    <row r="967" spans="1:65">
      <c r="B967" s="3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BM967" s="55"/>
    </row>
    <row r="968" spans="1:65" ht="15">
      <c r="B968" s="8" t="s">
        <v>490</v>
      </c>
      <c r="BM968" s="27" t="s">
        <v>66</v>
      </c>
    </row>
    <row r="969" spans="1:65" ht="15">
      <c r="A969" s="24" t="s">
        <v>64</v>
      </c>
      <c r="B969" s="18" t="s">
        <v>111</v>
      </c>
      <c r="C969" s="15" t="s">
        <v>112</v>
      </c>
      <c r="D969" s="16" t="s">
        <v>222</v>
      </c>
      <c r="E969" s="17" t="s">
        <v>222</v>
      </c>
      <c r="F969" s="17" t="s">
        <v>222</v>
      </c>
      <c r="G969" s="17" t="s">
        <v>222</v>
      </c>
      <c r="H969" s="17" t="s">
        <v>222</v>
      </c>
      <c r="I969" s="17" t="s">
        <v>222</v>
      </c>
      <c r="J969" s="17" t="s">
        <v>222</v>
      </c>
      <c r="K969" s="17" t="s">
        <v>222</v>
      </c>
      <c r="L969" s="17" t="s">
        <v>222</v>
      </c>
      <c r="M969" s="17" t="s">
        <v>222</v>
      </c>
      <c r="N969" s="17" t="s">
        <v>222</v>
      </c>
      <c r="O969" s="149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7">
        <v>1</v>
      </c>
    </row>
    <row r="970" spans="1:65">
      <c r="A970" s="29"/>
      <c r="B970" s="19" t="s">
        <v>223</v>
      </c>
      <c r="C970" s="9" t="s">
        <v>223</v>
      </c>
      <c r="D970" s="147" t="s">
        <v>225</v>
      </c>
      <c r="E970" s="148" t="s">
        <v>226</v>
      </c>
      <c r="F970" s="148" t="s">
        <v>227</v>
      </c>
      <c r="G970" s="148" t="s">
        <v>229</v>
      </c>
      <c r="H970" s="148" t="s">
        <v>231</v>
      </c>
      <c r="I970" s="148" t="s">
        <v>233</v>
      </c>
      <c r="J970" s="148" t="s">
        <v>235</v>
      </c>
      <c r="K970" s="148" t="s">
        <v>238</v>
      </c>
      <c r="L970" s="148" t="s">
        <v>240</v>
      </c>
      <c r="M970" s="148" t="s">
        <v>243</v>
      </c>
      <c r="N970" s="148" t="s">
        <v>244</v>
      </c>
      <c r="O970" s="149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7" t="s">
        <v>3</v>
      </c>
    </row>
    <row r="971" spans="1:65">
      <c r="A971" s="29"/>
      <c r="B971" s="19"/>
      <c r="C971" s="9"/>
      <c r="D971" s="10" t="s">
        <v>268</v>
      </c>
      <c r="E971" s="11" t="s">
        <v>102</v>
      </c>
      <c r="F971" s="11" t="s">
        <v>102</v>
      </c>
      <c r="G971" s="11" t="s">
        <v>268</v>
      </c>
      <c r="H971" s="11" t="s">
        <v>102</v>
      </c>
      <c r="I971" s="11" t="s">
        <v>99</v>
      </c>
      <c r="J971" s="11" t="s">
        <v>102</v>
      </c>
      <c r="K971" s="11" t="s">
        <v>103</v>
      </c>
      <c r="L971" s="11" t="s">
        <v>100</v>
      </c>
      <c r="M971" s="11" t="s">
        <v>102</v>
      </c>
      <c r="N971" s="11" t="s">
        <v>102</v>
      </c>
      <c r="O971" s="149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7">
        <v>2</v>
      </c>
    </row>
    <row r="972" spans="1:65">
      <c r="A972" s="29"/>
      <c r="B972" s="19"/>
      <c r="C972" s="9"/>
      <c r="D972" s="25"/>
      <c r="E972" s="25"/>
      <c r="F972" s="25"/>
      <c r="G972" s="25"/>
      <c r="H972" s="25"/>
      <c r="I972" s="25"/>
      <c r="J972" s="25"/>
      <c r="K972" s="25"/>
      <c r="L972" s="25"/>
      <c r="M972" s="25"/>
      <c r="N972" s="25"/>
      <c r="O972" s="149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7">
        <v>2</v>
      </c>
    </row>
    <row r="973" spans="1:65">
      <c r="A973" s="29"/>
      <c r="B973" s="18">
        <v>1</v>
      </c>
      <c r="C973" s="14">
        <v>1</v>
      </c>
      <c r="D973" s="21">
        <v>0.12</v>
      </c>
      <c r="E973" s="143">
        <v>0.47</v>
      </c>
      <c r="F973" s="21">
        <v>0.11055521458683933</v>
      </c>
      <c r="G973" s="143" t="s">
        <v>108</v>
      </c>
      <c r="H973" s="143">
        <v>0.1</v>
      </c>
      <c r="I973" s="21">
        <v>0.12</v>
      </c>
      <c r="J973" s="21">
        <v>0.09</v>
      </c>
      <c r="K973" s="143" t="s">
        <v>106</v>
      </c>
      <c r="L973" s="143" t="s">
        <v>286</v>
      </c>
      <c r="M973" s="21">
        <v>0.09</v>
      </c>
      <c r="N973" s="21">
        <v>0.13</v>
      </c>
      <c r="O973" s="149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7">
        <v>1</v>
      </c>
    </row>
    <row r="974" spans="1:65">
      <c r="A974" s="29"/>
      <c r="B974" s="19">
        <v>1</v>
      </c>
      <c r="C974" s="9">
        <v>2</v>
      </c>
      <c r="D974" s="11">
        <v>0.12</v>
      </c>
      <c r="E974" s="144">
        <v>0.48</v>
      </c>
      <c r="F974" s="11">
        <v>0.11512246058653834</v>
      </c>
      <c r="G974" s="144" t="s">
        <v>108</v>
      </c>
      <c r="H974" s="144">
        <v>0.1</v>
      </c>
      <c r="I974" s="11">
        <v>0.1</v>
      </c>
      <c r="J974" s="11">
        <v>0.1</v>
      </c>
      <c r="K974" s="144" t="s">
        <v>106</v>
      </c>
      <c r="L974" s="144" t="s">
        <v>286</v>
      </c>
      <c r="M974" s="11">
        <v>0.1</v>
      </c>
      <c r="N974" s="11">
        <v>0.12</v>
      </c>
      <c r="O974" s="149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7">
        <v>8</v>
      </c>
    </row>
    <row r="975" spans="1:65">
      <c r="A975" s="29"/>
      <c r="B975" s="19">
        <v>1</v>
      </c>
      <c r="C975" s="9">
        <v>3</v>
      </c>
      <c r="D975" s="11">
        <v>0.12</v>
      </c>
      <c r="E975" s="144">
        <v>0.49</v>
      </c>
      <c r="F975" s="11">
        <v>0.10812983691159034</v>
      </c>
      <c r="G975" s="144" t="s">
        <v>108</v>
      </c>
      <c r="H975" s="144" t="s">
        <v>108</v>
      </c>
      <c r="I975" s="11">
        <v>0.09</v>
      </c>
      <c r="J975" s="11">
        <v>0.11</v>
      </c>
      <c r="K975" s="144" t="s">
        <v>106</v>
      </c>
      <c r="L975" s="144" t="s">
        <v>286</v>
      </c>
      <c r="M975" s="11">
        <v>0.1</v>
      </c>
      <c r="N975" s="11">
        <v>0.12</v>
      </c>
      <c r="O975" s="149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7">
        <v>16</v>
      </c>
    </row>
    <row r="976" spans="1:65">
      <c r="A976" s="29"/>
      <c r="B976" s="19">
        <v>1</v>
      </c>
      <c r="C976" s="9">
        <v>4</v>
      </c>
      <c r="D976" s="11">
        <v>0.12</v>
      </c>
      <c r="E976" s="144">
        <v>0.46</v>
      </c>
      <c r="F976" s="11">
        <v>0.11527839112846</v>
      </c>
      <c r="G976" s="144" t="s">
        <v>108</v>
      </c>
      <c r="H976" s="144">
        <v>0.1</v>
      </c>
      <c r="I976" s="11">
        <v>0.1</v>
      </c>
      <c r="J976" s="11">
        <v>0.1</v>
      </c>
      <c r="K976" s="144" t="s">
        <v>106</v>
      </c>
      <c r="L976" s="144" t="s">
        <v>287</v>
      </c>
      <c r="M976" s="11">
        <v>0.09</v>
      </c>
      <c r="N976" s="11">
        <v>0.13</v>
      </c>
      <c r="O976" s="149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7">
        <v>0.10931635341035427</v>
      </c>
    </row>
    <row r="977" spans="1:65">
      <c r="A977" s="29"/>
      <c r="B977" s="19">
        <v>1</v>
      </c>
      <c r="C977" s="9">
        <v>5</v>
      </c>
      <c r="D977" s="11">
        <v>0.11</v>
      </c>
      <c r="E977" s="144">
        <v>0.48</v>
      </c>
      <c r="F977" s="11">
        <v>0.12083389264095133</v>
      </c>
      <c r="G977" s="144">
        <v>0.1</v>
      </c>
      <c r="H977" s="144">
        <v>0.2</v>
      </c>
      <c r="I977" s="11">
        <v>0.1</v>
      </c>
      <c r="J977" s="11">
        <v>0.1</v>
      </c>
      <c r="K977" s="144" t="s">
        <v>106</v>
      </c>
      <c r="L977" s="144" t="s">
        <v>286</v>
      </c>
      <c r="M977" s="11">
        <v>0.11</v>
      </c>
      <c r="N977" s="11">
        <v>0.1</v>
      </c>
      <c r="O977" s="149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7">
        <v>62</v>
      </c>
    </row>
    <row r="978" spans="1:65">
      <c r="A978" s="29"/>
      <c r="B978" s="19">
        <v>1</v>
      </c>
      <c r="C978" s="9">
        <v>6</v>
      </c>
      <c r="D978" s="11">
        <v>0.12</v>
      </c>
      <c r="E978" s="144">
        <v>0.45</v>
      </c>
      <c r="F978" s="11">
        <v>0.10546892691837434</v>
      </c>
      <c r="G978" s="144" t="s">
        <v>108</v>
      </c>
      <c r="H978" s="144">
        <v>0.1</v>
      </c>
      <c r="I978" s="11">
        <v>0.12</v>
      </c>
      <c r="J978" s="11">
        <v>0.1</v>
      </c>
      <c r="K978" s="144" t="s">
        <v>106</v>
      </c>
      <c r="L978" s="144" t="s">
        <v>286</v>
      </c>
      <c r="M978" s="11">
        <v>0.1</v>
      </c>
      <c r="N978" s="11">
        <v>0.13</v>
      </c>
      <c r="O978" s="149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55"/>
    </row>
    <row r="979" spans="1:65">
      <c r="A979" s="29"/>
      <c r="B979" s="20" t="s">
        <v>257</v>
      </c>
      <c r="C979" s="12"/>
      <c r="D979" s="22">
        <v>0.11833333333333333</v>
      </c>
      <c r="E979" s="22">
        <v>0.47166666666666668</v>
      </c>
      <c r="F979" s="22">
        <v>0.1125647871287923</v>
      </c>
      <c r="G979" s="22">
        <v>0.1</v>
      </c>
      <c r="H979" s="22">
        <v>0.12</v>
      </c>
      <c r="I979" s="22">
        <v>0.105</v>
      </c>
      <c r="J979" s="22">
        <v>9.9999999999999992E-2</v>
      </c>
      <c r="K979" s="22" t="s">
        <v>612</v>
      </c>
      <c r="L979" s="22" t="s">
        <v>612</v>
      </c>
      <c r="M979" s="22">
        <v>9.8333333333333328E-2</v>
      </c>
      <c r="N979" s="22">
        <v>0.12166666666666666</v>
      </c>
      <c r="O979" s="149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5"/>
    </row>
    <row r="980" spans="1:65">
      <c r="A980" s="29"/>
      <c r="B980" s="3" t="s">
        <v>258</v>
      </c>
      <c r="C980" s="28"/>
      <c r="D980" s="11">
        <v>0.12</v>
      </c>
      <c r="E980" s="11">
        <v>0.47499999999999998</v>
      </c>
      <c r="F980" s="11">
        <v>0.11283883758668883</v>
      </c>
      <c r="G980" s="11">
        <v>0.1</v>
      </c>
      <c r="H980" s="11">
        <v>0.1</v>
      </c>
      <c r="I980" s="11">
        <v>0.1</v>
      </c>
      <c r="J980" s="11">
        <v>0.1</v>
      </c>
      <c r="K980" s="11" t="s">
        <v>612</v>
      </c>
      <c r="L980" s="11" t="s">
        <v>612</v>
      </c>
      <c r="M980" s="11">
        <v>0.1</v>
      </c>
      <c r="N980" s="11">
        <v>0.125</v>
      </c>
      <c r="O980" s="149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5"/>
    </row>
    <row r="981" spans="1:65">
      <c r="A981" s="29"/>
      <c r="B981" s="3" t="s">
        <v>259</v>
      </c>
      <c r="C981" s="28"/>
      <c r="D981" s="23">
        <v>4.082482904638628E-3</v>
      </c>
      <c r="E981" s="23">
        <v>1.4719601443879732E-2</v>
      </c>
      <c r="F981" s="23">
        <v>5.5918126490595854E-3</v>
      </c>
      <c r="G981" s="23" t="s">
        <v>612</v>
      </c>
      <c r="H981" s="23">
        <v>4.472135954999585E-2</v>
      </c>
      <c r="I981" s="23">
        <v>1.2247448713915896E-2</v>
      </c>
      <c r="J981" s="23">
        <v>6.3245553203367597E-3</v>
      </c>
      <c r="K981" s="23" t="s">
        <v>612</v>
      </c>
      <c r="L981" s="23" t="s">
        <v>612</v>
      </c>
      <c r="M981" s="23">
        <v>7.5277265270908122E-3</v>
      </c>
      <c r="N981" s="23">
        <v>1.1690451944500121E-2</v>
      </c>
      <c r="O981" s="149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5"/>
    </row>
    <row r="982" spans="1:65">
      <c r="A982" s="29"/>
      <c r="B982" s="3" t="s">
        <v>86</v>
      </c>
      <c r="C982" s="28"/>
      <c r="D982" s="13">
        <v>3.4499855532157418E-2</v>
      </c>
      <c r="E982" s="13">
        <v>3.1207635570063036E-2</v>
      </c>
      <c r="F982" s="13">
        <v>4.9676393405884992E-2</v>
      </c>
      <c r="G982" s="13" t="s">
        <v>612</v>
      </c>
      <c r="H982" s="13">
        <v>0.37267799624996545</v>
      </c>
      <c r="I982" s="13">
        <v>0.11664236870396093</v>
      </c>
      <c r="J982" s="13">
        <v>6.3245553203367597E-2</v>
      </c>
      <c r="K982" s="13" t="s">
        <v>612</v>
      </c>
      <c r="L982" s="13" t="s">
        <v>612</v>
      </c>
      <c r="M982" s="13">
        <v>7.6553151122957422E-2</v>
      </c>
      <c r="N982" s="13">
        <v>9.608590639315169E-2</v>
      </c>
      <c r="O982" s="149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5"/>
    </row>
    <row r="983" spans="1:65">
      <c r="A983" s="29"/>
      <c r="B983" s="3" t="s">
        <v>260</v>
      </c>
      <c r="C983" s="28"/>
      <c r="D983" s="13">
        <v>8.2485187638220214E-2</v>
      </c>
      <c r="E983" s="13">
        <v>3.3146944803044551</v>
      </c>
      <c r="F983" s="13">
        <v>2.9715899013242675E-2</v>
      </c>
      <c r="G983" s="13">
        <v>-8.5223785094461713E-2</v>
      </c>
      <c r="H983" s="13">
        <v>9.7731457886645723E-2</v>
      </c>
      <c r="I983" s="13">
        <v>-3.9484974349184965E-2</v>
      </c>
      <c r="J983" s="13">
        <v>-8.5223785094461935E-2</v>
      </c>
      <c r="K983" s="13" t="s">
        <v>612</v>
      </c>
      <c r="L983" s="13" t="s">
        <v>612</v>
      </c>
      <c r="M983" s="13">
        <v>-0.10047005534288744</v>
      </c>
      <c r="N983" s="13">
        <v>0.11297772813507145</v>
      </c>
      <c r="O983" s="149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5"/>
    </row>
    <row r="984" spans="1:65">
      <c r="A984" s="29"/>
      <c r="B984" s="45" t="s">
        <v>261</v>
      </c>
      <c r="C984" s="46"/>
      <c r="D984" s="44">
        <v>0</v>
      </c>
      <c r="E984" s="44">
        <v>13</v>
      </c>
      <c r="F984" s="44">
        <v>0.21</v>
      </c>
      <c r="G984" s="44" t="s">
        <v>262</v>
      </c>
      <c r="H984" s="44" t="s">
        <v>262</v>
      </c>
      <c r="I984" s="44">
        <v>0.49</v>
      </c>
      <c r="J984" s="44">
        <v>0.67</v>
      </c>
      <c r="K984" s="44">
        <v>32.43</v>
      </c>
      <c r="L984" s="44">
        <v>5.15</v>
      </c>
      <c r="M984" s="44">
        <v>0.74</v>
      </c>
      <c r="N984" s="44">
        <v>0.12</v>
      </c>
      <c r="O984" s="149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5"/>
    </row>
    <row r="985" spans="1:65">
      <c r="B985" s="30" t="s">
        <v>284</v>
      </c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BM985" s="55"/>
    </row>
    <row r="986" spans="1:65">
      <c r="BM986" s="55"/>
    </row>
    <row r="987" spans="1:65" ht="15">
      <c r="B987" s="8" t="s">
        <v>491</v>
      </c>
      <c r="BM987" s="27" t="s">
        <v>66</v>
      </c>
    </row>
    <row r="988" spans="1:65" ht="15">
      <c r="A988" s="24" t="s">
        <v>32</v>
      </c>
      <c r="B988" s="18" t="s">
        <v>111</v>
      </c>
      <c r="C988" s="15" t="s">
        <v>112</v>
      </c>
      <c r="D988" s="16" t="s">
        <v>222</v>
      </c>
      <c r="E988" s="17" t="s">
        <v>222</v>
      </c>
      <c r="F988" s="17" t="s">
        <v>222</v>
      </c>
      <c r="G988" s="17" t="s">
        <v>222</v>
      </c>
      <c r="H988" s="17" t="s">
        <v>222</v>
      </c>
      <c r="I988" s="17" t="s">
        <v>222</v>
      </c>
      <c r="J988" s="17" t="s">
        <v>222</v>
      </c>
      <c r="K988" s="17" t="s">
        <v>222</v>
      </c>
      <c r="L988" s="17" t="s">
        <v>222</v>
      </c>
      <c r="M988" s="17" t="s">
        <v>222</v>
      </c>
      <c r="N988" s="17" t="s">
        <v>222</v>
      </c>
      <c r="O988" s="17" t="s">
        <v>222</v>
      </c>
      <c r="P988" s="17" t="s">
        <v>222</v>
      </c>
      <c r="Q988" s="149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7">
        <v>1</v>
      </c>
    </row>
    <row r="989" spans="1:65">
      <c r="A989" s="29"/>
      <c r="B989" s="19" t="s">
        <v>223</v>
      </c>
      <c r="C989" s="9" t="s">
        <v>223</v>
      </c>
      <c r="D989" s="147" t="s">
        <v>225</v>
      </c>
      <c r="E989" s="148" t="s">
        <v>226</v>
      </c>
      <c r="F989" s="148" t="s">
        <v>227</v>
      </c>
      <c r="G989" s="148" t="s">
        <v>229</v>
      </c>
      <c r="H989" s="148" t="s">
        <v>231</v>
      </c>
      <c r="I989" s="148" t="s">
        <v>233</v>
      </c>
      <c r="J989" s="148" t="s">
        <v>235</v>
      </c>
      <c r="K989" s="148" t="s">
        <v>237</v>
      </c>
      <c r="L989" s="148" t="s">
        <v>238</v>
      </c>
      <c r="M989" s="148" t="s">
        <v>240</v>
      </c>
      <c r="N989" s="148" t="s">
        <v>242</v>
      </c>
      <c r="O989" s="148" t="s">
        <v>243</v>
      </c>
      <c r="P989" s="148" t="s">
        <v>244</v>
      </c>
      <c r="Q989" s="149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7" t="s">
        <v>3</v>
      </c>
    </row>
    <row r="990" spans="1:65">
      <c r="A990" s="29"/>
      <c r="B990" s="19"/>
      <c r="C990" s="9"/>
      <c r="D990" s="10" t="s">
        <v>268</v>
      </c>
      <c r="E990" s="11" t="s">
        <v>102</v>
      </c>
      <c r="F990" s="11" t="s">
        <v>102</v>
      </c>
      <c r="G990" s="11" t="s">
        <v>268</v>
      </c>
      <c r="H990" s="11" t="s">
        <v>102</v>
      </c>
      <c r="I990" s="11" t="s">
        <v>99</v>
      </c>
      <c r="J990" s="11" t="s">
        <v>102</v>
      </c>
      <c r="K990" s="11" t="s">
        <v>102</v>
      </c>
      <c r="L990" s="11" t="s">
        <v>103</v>
      </c>
      <c r="M990" s="11" t="s">
        <v>100</v>
      </c>
      <c r="N990" s="11" t="s">
        <v>102</v>
      </c>
      <c r="O990" s="11" t="s">
        <v>102</v>
      </c>
      <c r="P990" s="11" t="s">
        <v>102</v>
      </c>
      <c r="Q990" s="149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7">
        <v>2</v>
      </c>
    </row>
    <row r="991" spans="1:65">
      <c r="A991" s="29"/>
      <c r="B991" s="19"/>
      <c r="C991" s="9"/>
      <c r="D991" s="25"/>
      <c r="E991" s="25"/>
      <c r="F991" s="25"/>
      <c r="G991" s="25"/>
      <c r="H991" s="25"/>
      <c r="I991" s="25"/>
      <c r="J991" s="25"/>
      <c r="K991" s="25"/>
      <c r="L991" s="25"/>
      <c r="M991" s="25"/>
      <c r="N991" s="25"/>
      <c r="O991" s="25"/>
      <c r="P991" s="25"/>
      <c r="Q991" s="149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7">
        <v>3</v>
      </c>
    </row>
    <row r="992" spans="1:65">
      <c r="A992" s="29"/>
      <c r="B992" s="18">
        <v>1</v>
      </c>
      <c r="C992" s="14">
        <v>1</v>
      </c>
      <c r="D992" s="21">
        <v>3.4</v>
      </c>
      <c r="E992" s="143" t="s">
        <v>286</v>
      </c>
      <c r="F992" s="143">
        <v>3.7229472999122679</v>
      </c>
      <c r="G992" s="21">
        <v>3.5</v>
      </c>
      <c r="H992" s="21">
        <v>3.8</v>
      </c>
      <c r="I992" s="21">
        <v>3.69</v>
      </c>
      <c r="J992" s="21">
        <v>3.3</v>
      </c>
      <c r="K992" s="21">
        <v>3.6</v>
      </c>
      <c r="L992" s="143" t="s">
        <v>104</v>
      </c>
      <c r="M992" s="21">
        <v>3.8265554171765923</v>
      </c>
      <c r="N992" s="21">
        <v>3.4937326903934225</v>
      </c>
      <c r="O992" s="21">
        <v>3.59</v>
      </c>
      <c r="P992" s="21">
        <v>3.73</v>
      </c>
      <c r="Q992" s="149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7">
        <v>1</v>
      </c>
    </row>
    <row r="993" spans="1:65">
      <c r="A993" s="29"/>
      <c r="B993" s="19">
        <v>1</v>
      </c>
      <c r="C993" s="9">
        <v>2</v>
      </c>
      <c r="D993" s="11">
        <v>3.5</v>
      </c>
      <c r="E993" s="144" t="s">
        <v>286</v>
      </c>
      <c r="F993" s="144">
        <v>4.8787095900650579</v>
      </c>
      <c r="G993" s="11">
        <v>3.5</v>
      </c>
      <c r="H993" s="145">
        <v>2.7</v>
      </c>
      <c r="I993" s="11">
        <v>3.69</v>
      </c>
      <c r="J993" s="11">
        <v>3.4</v>
      </c>
      <c r="K993" s="11">
        <v>3.5</v>
      </c>
      <c r="L993" s="144" t="s">
        <v>104</v>
      </c>
      <c r="M993" s="11">
        <v>3.5137897283885797</v>
      </c>
      <c r="N993" s="11">
        <v>3.4406424883743538</v>
      </c>
      <c r="O993" s="11">
        <v>3.46</v>
      </c>
      <c r="P993" s="11">
        <v>3.65</v>
      </c>
      <c r="Q993" s="149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7" t="e">
        <v>#N/A</v>
      </c>
    </row>
    <row r="994" spans="1:65">
      <c r="A994" s="29"/>
      <c r="B994" s="19">
        <v>1</v>
      </c>
      <c r="C994" s="9">
        <v>3</v>
      </c>
      <c r="D994" s="11">
        <v>3.5</v>
      </c>
      <c r="E994" s="144" t="s">
        <v>286</v>
      </c>
      <c r="F994" s="144">
        <v>4.7791378371487401</v>
      </c>
      <c r="G994" s="11">
        <v>3.2</v>
      </c>
      <c r="H994" s="11">
        <v>3.8</v>
      </c>
      <c r="I994" s="11">
        <v>3.55</v>
      </c>
      <c r="J994" s="11">
        <v>3.3</v>
      </c>
      <c r="K994" s="11">
        <v>3.6</v>
      </c>
      <c r="L994" s="144" t="s">
        <v>104</v>
      </c>
      <c r="M994" s="11">
        <v>3.8874350107719238</v>
      </c>
      <c r="N994" s="11">
        <v>3.5862405619714566</v>
      </c>
      <c r="O994" s="11">
        <v>3.48</v>
      </c>
      <c r="P994" s="11">
        <v>3.71</v>
      </c>
      <c r="Q994" s="149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7">
        <v>16</v>
      </c>
    </row>
    <row r="995" spans="1:65">
      <c r="A995" s="29"/>
      <c r="B995" s="19">
        <v>1</v>
      </c>
      <c r="C995" s="9">
        <v>4</v>
      </c>
      <c r="D995" s="11">
        <v>3.5</v>
      </c>
      <c r="E995" s="144" t="s">
        <v>286</v>
      </c>
      <c r="F995" s="144">
        <v>4.4250181128479884</v>
      </c>
      <c r="G995" s="11">
        <v>3.4</v>
      </c>
      <c r="H995" s="11">
        <v>3.8</v>
      </c>
      <c r="I995" s="11">
        <v>3.77</v>
      </c>
      <c r="J995" s="11">
        <v>3.2</v>
      </c>
      <c r="K995" s="11">
        <v>3.5</v>
      </c>
      <c r="L995" s="144" t="s">
        <v>104</v>
      </c>
      <c r="M995" s="11">
        <v>4.058799476227513</v>
      </c>
      <c r="N995" s="11">
        <v>3.8705405321588362</v>
      </c>
      <c r="O995" s="11">
        <v>3.47</v>
      </c>
      <c r="P995" s="11">
        <v>3.74</v>
      </c>
      <c r="Q995" s="149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7">
        <v>3.5778363229851009</v>
      </c>
    </row>
    <row r="996" spans="1:65">
      <c r="A996" s="29"/>
      <c r="B996" s="19">
        <v>1</v>
      </c>
      <c r="C996" s="9">
        <v>5</v>
      </c>
      <c r="D996" s="11">
        <v>3.6</v>
      </c>
      <c r="E996" s="144" t="s">
        <v>286</v>
      </c>
      <c r="F996" s="144">
        <v>3.5773207642027685</v>
      </c>
      <c r="G996" s="11">
        <v>3.3</v>
      </c>
      <c r="H996" s="11">
        <v>3.9</v>
      </c>
      <c r="I996" s="11">
        <v>3.73</v>
      </c>
      <c r="J996" s="11">
        <v>3.4</v>
      </c>
      <c r="K996" s="11">
        <v>3.5</v>
      </c>
      <c r="L996" s="144" t="s">
        <v>104</v>
      </c>
      <c r="M996" s="11">
        <v>3.9387144206515838</v>
      </c>
      <c r="N996" s="11">
        <v>3.7295988787527996</v>
      </c>
      <c r="O996" s="11">
        <v>3.43</v>
      </c>
      <c r="P996" s="11">
        <v>3.66</v>
      </c>
      <c r="Q996" s="149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7">
        <v>63</v>
      </c>
    </row>
    <row r="997" spans="1:65">
      <c r="A997" s="29"/>
      <c r="B997" s="19">
        <v>1</v>
      </c>
      <c r="C997" s="9">
        <v>6</v>
      </c>
      <c r="D997" s="11">
        <v>3.5</v>
      </c>
      <c r="E997" s="144" t="s">
        <v>286</v>
      </c>
      <c r="F997" s="144">
        <v>3.7292660959948583</v>
      </c>
      <c r="G997" s="11">
        <v>3.4</v>
      </c>
      <c r="H997" s="11">
        <v>3.8</v>
      </c>
      <c r="I997" s="11">
        <v>3.6</v>
      </c>
      <c r="J997" s="11">
        <v>3.2</v>
      </c>
      <c r="K997" s="11">
        <v>3.6</v>
      </c>
      <c r="L997" s="144" t="s">
        <v>104</v>
      </c>
      <c r="M997" s="11">
        <v>3.757343529757097</v>
      </c>
      <c r="N997" s="11">
        <v>3.2767866444819198</v>
      </c>
      <c r="O997" s="11">
        <v>3.39</v>
      </c>
      <c r="P997" s="11">
        <v>3.63</v>
      </c>
      <c r="Q997" s="149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5"/>
    </row>
    <row r="998" spans="1:65">
      <c r="A998" s="29"/>
      <c r="B998" s="20" t="s">
        <v>257</v>
      </c>
      <c r="C998" s="12"/>
      <c r="D998" s="22">
        <v>3.5</v>
      </c>
      <c r="E998" s="22" t="s">
        <v>612</v>
      </c>
      <c r="F998" s="22">
        <v>4.1853999500286134</v>
      </c>
      <c r="G998" s="22">
        <v>3.3833333333333329</v>
      </c>
      <c r="H998" s="22">
        <v>3.6333333333333333</v>
      </c>
      <c r="I998" s="22">
        <v>3.6716666666666669</v>
      </c>
      <c r="J998" s="22">
        <v>3.2999999999999994</v>
      </c>
      <c r="K998" s="22">
        <v>3.5500000000000003</v>
      </c>
      <c r="L998" s="22" t="s">
        <v>612</v>
      </c>
      <c r="M998" s="22">
        <v>3.8304395971622149</v>
      </c>
      <c r="N998" s="22">
        <v>3.5662569660221313</v>
      </c>
      <c r="O998" s="22">
        <v>3.47</v>
      </c>
      <c r="P998" s="22">
        <v>3.686666666666667</v>
      </c>
      <c r="Q998" s="149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5"/>
    </row>
    <row r="999" spans="1:65">
      <c r="A999" s="29"/>
      <c r="B999" s="3" t="s">
        <v>258</v>
      </c>
      <c r="C999" s="28"/>
      <c r="D999" s="11">
        <v>3.5</v>
      </c>
      <c r="E999" s="11" t="s">
        <v>612</v>
      </c>
      <c r="F999" s="11">
        <v>4.0771421044214229</v>
      </c>
      <c r="G999" s="11">
        <v>3.4</v>
      </c>
      <c r="H999" s="11">
        <v>3.8</v>
      </c>
      <c r="I999" s="11">
        <v>3.69</v>
      </c>
      <c r="J999" s="11">
        <v>3.3</v>
      </c>
      <c r="K999" s="11">
        <v>3.55</v>
      </c>
      <c r="L999" s="11" t="s">
        <v>612</v>
      </c>
      <c r="M999" s="11">
        <v>3.8569952139742583</v>
      </c>
      <c r="N999" s="11">
        <v>3.5399866261824395</v>
      </c>
      <c r="O999" s="11">
        <v>3.4649999999999999</v>
      </c>
      <c r="P999" s="11">
        <v>3.6850000000000001</v>
      </c>
      <c r="Q999" s="149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5"/>
    </row>
    <row r="1000" spans="1:65">
      <c r="A1000" s="29"/>
      <c r="B1000" s="3" t="s">
        <v>259</v>
      </c>
      <c r="C1000" s="28"/>
      <c r="D1000" s="23">
        <v>6.3245553203367638E-2</v>
      </c>
      <c r="E1000" s="23" t="s">
        <v>612</v>
      </c>
      <c r="F1000" s="23">
        <v>0.58005183253778514</v>
      </c>
      <c r="G1000" s="23">
        <v>0.11690451944500117</v>
      </c>
      <c r="H1000" s="23">
        <v>0.45898438608155889</v>
      </c>
      <c r="I1000" s="23">
        <v>8.2077199432404324E-2</v>
      </c>
      <c r="J1000" s="23">
        <v>8.9442719099991477E-2</v>
      </c>
      <c r="K1000" s="23">
        <v>5.4772255750516662E-2</v>
      </c>
      <c r="L1000" s="23" t="s">
        <v>612</v>
      </c>
      <c r="M1000" s="23">
        <v>0.18587383369346425</v>
      </c>
      <c r="N1000" s="23">
        <v>0.21189631794122143</v>
      </c>
      <c r="O1000" s="23">
        <v>6.723094525588634E-2</v>
      </c>
      <c r="P1000" s="23">
        <v>4.5898438608156081E-2</v>
      </c>
      <c r="Q1000" s="199"/>
      <c r="R1000" s="200"/>
      <c r="S1000" s="200"/>
      <c r="T1000" s="200"/>
      <c r="U1000" s="200"/>
      <c r="V1000" s="200"/>
      <c r="W1000" s="200"/>
      <c r="X1000" s="200"/>
      <c r="Y1000" s="200"/>
      <c r="Z1000" s="200"/>
      <c r="AA1000" s="200"/>
      <c r="AB1000" s="200"/>
      <c r="AC1000" s="200"/>
      <c r="AD1000" s="200"/>
      <c r="AE1000" s="200"/>
      <c r="AF1000" s="200"/>
      <c r="AG1000" s="200"/>
      <c r="AH1000" s="200"/>
      <c r="AI1000" s="200"/>
      <c r="AJ1000" s="200"/>
      <c r="AK1000" s="200"/>
      <c r="AL1000" s="200"/>
      <c r="AM1000" s="200"/>
      <c r="AN1000" s="200"/>
      <c r="AO1000" s="200"/>
      <c r="AP1000" s="200"/>
      <c r="AQ1000" s="200"/>
      <c r="AR1000" s="200"/>
      <c r="AS1000" s="200"/>
      <c r="AT1000" s="200"/>
      <c r="AU1000" s="200"/>
      <c r="AV1000" s="200"/>
      <c r="AW1000" s="200"/>
      <c r="AX1000" s="200"/>
      <c r="AY1000" s="200"/>
      <c r="AZ1000" s="200"/>
      <c r="BA1000" s="200"/>
      <c r="BB1000" s="200"/>
      <c r="BC1000" s="200"/>
      <c r="BD1000" s="200"/>
      <c r="BE1000" s="200"/>
      <c r="BF1000" s="200"/>
      <c r="BG1000" s="200"/>
      <c r="BH1000" s="200"/>
      <c r="BI1000" s="200"/>
      <c r="BJ1000" s="200"/>
      <c r="BK1000" s="200"/>
      <c r="BL1000" s="200"/>
      <c r="BM1000" s="56"/>
    </row>
    <row r="1001" spans="1:65">
      <c r="A1001" s="29"/>
      <c r="B1001" s="3" t="s">
        <v>86</v>
      </c>
      <c r="C1001" s="28"/>
      <c r="D1001" s="13">
        <v>1.8070158058105041E-2</v>
      </c>
      <c r="E1001" s="13" t="s">
        <v>612</v>
      </c>
      <c r="F1001" s="13">
        <v>0.138589343781547</v>
      </c>
      <c r="G1001" s="13">
        <v>3.4553059934483113E-2</v>
      </c>
      <c r="H1001" s="13">
        <v>0.12632597782061253</v>
      </c>
      <c r="I1001" s="13">
        <v>2.2354207743732452E-2</v>
      </c>
      <c r="J1001" s="13">
        <v>2.7103854272724694E-2</v>
      </c>
      <c r="K1001" s="13">
        <v>1.5428804436765255E-2</v>
      </c>
      <c r="L1001" s="13" t="s">
        <v>612</v>
      </c>
      <c r="M1001" s="13">
        <v>4.8525457451716263E-2</v>
      </c>
      <c r="N1001" s="13">
        <v>5.9417007792787989E-2</v>
      </c>
      <c r="O1001" s="13">
        <v>1.9374912177488858E-2</v>
      </c>
      <c r="P1001" s="13">
        <v>1.2449847723731304E-2</v>
      </c>
      <c r="Q1001" s="149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5"/>
    </row>
    <row r="1002" spans="1:65">
      <c r="A1002" s="29"/>
      <c r="B1002" s="3" t="s">
        <v>260</v>
      </c>
      <c r="C1002" s="28"/>
      <c r="D1002" s="13">
        <v>-2.1755138010382646E-2</v>
      </c>
      <c r="E1002" s="13" t="s">
        <v>612</v>
      </c>
      <c r="F1002" s="13">
        <v>0.16981314185345497</v>
      </c>
      <c r="G1002" s="13">
        <v>-5.4363300076703425E-2</v>
      </c>
      <c r="H1002" s="13">
        <v>1.5511332922555132E-2</v>
      </c>
      <c r="I1002" s="13">
        <v>2.6225443315774921E-2</v>
      </c>
      <c r="J1002" s="13">
        <v>-7.7654844409789536E-2</v>
      </c>
      <c r="K1002" s="13">
        <v>-7.7802114105308684E-3</v>
      </c>
      <c r="L1002" s="13" t="s">
        <v>612</v>
      </c>
      <c r="M1002" s="13">
        <v>7.0602244310147499E-2</v>
      </c>
      <c r="N1002" s="13">
        <v>-3.2364132726195871E-3</v>
      </c>
      <c r="O1002" s="13">
        <v>-3.0140093970293602E-2</v>
      </c>
      <c r="P1002" s="13">
        <v>3.0417921295730288E-2</v>
      </c>
      <c r="Q1002" s="149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5"/>
    </row>
    <row r="1003" spans="1:65">
      <c r="A1003" s="29"/>
      <c r="B1003" s="45" t="s">
        <v>261</v>
      </c>
      <c r="C1003" s="46"/>
      <c r="D1003" s="44">
        <v>0.37</v>
      </c>
      <c r="E1003" s="44">
        <v>18.57</v>
      </c>
      <c r="F1003" s="44">
        <v>3.47</v>
      </c>
      <c r="G1003" s="44">
        <v>1.02</v>
      </c>
      <c r="H1003" s="44">
        <v>0.38</v>
      </c>
      <c r="I1003" s="44">
        <v>0.59</v>
      </c>
      <c r="J1003" s="44">
        <v>1.49</v>
      </c>
      <c r="K1003" s="44">
        <v>0.09</v>
      </c>
      <c r="L1003" s="44">
        <v>120.03</v>
      </c>
      <c r="M1003" s="44">
        <v>1.48</v>
      </c>
      <c r="N1003" s="44">
        <v>0</v>
      </c>
      <c r="O1003" s="44">
        <v>0.54</v>
      </c>
      <c r="P1003" s="44">
        <v>0.67</v>
      </c>
      <c r="Q1003" s="149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5"/>
    </row>
    <row r="1004" spans="1:65">
      <c r="B1004" s="30"/>
      <c r="C1004" s="20"/>
      <c r="D1004" s="20"/>
      <c r="E1004" s="20"/>
      <c r="F1004" s="20"/>
      <c r="G1004" s="20"/>
      <c r="H1004" s="20"/>
      <c r="I1004" s="20"/>
      <c r="J1004" s="20"/>
      <c r="K1004" s="20"/>
      <c r="L1004" s="20"/>
      <c r="M1004" s="20"/>
      <c r="N1004" s="20"/>
      <c r="O1004" s="20"/>
      <c r="P1004" s="20"/>
      <c r="BM1004" s="55"/>
    </row>
    <row r="1005" spans="1:65" ht="15">
      <c r="B1005" s="8" t="s">
        <v>492</v>
      </c>
      <c r="BM1005" s="27" t="s">
        <v>66</v>
      </c>
    </row>
    <row r="1006" spans="1:65" ht="15">
      <c r="A1006" s="24" t="s">
        <v>65</v>
      </c>
      <c r="B1006" s="18" t="s">
        <v>111</v>
      </c>
      <c r="C1006" s="15" t="s">
        <v>112</v>
      </c>
      <c r="D1006" s="16" t="s">
        <v>222</v>
      </c>
      <c r="E1006" s="17" t="s">
        <v>222</v>
      </c>
      <c r="F1006" s="17" t="s">
        <v>222</v>
      </c>
      <c r="G1006" s="17" t="s">
        <v>222</v>
      </c>
      <c r="H1006" s="17" t="s">
        <v>222</v>
      </c>
      <c r="I1006" s="17" t="s">
        <v>222</v>
      </c>
      <c r="J1006" s="17" t="s">
        <v>222</v>
      </c>
      <c r="K1006" s="17" t="s">
        <v>222</v>
      </c>
      <c r="L1006" s="17" t="s">
        <v>222</v>
      </c>
      <c r="M1006" s="17" t="s">
        <v>222</v>
      </c>
      <c r="N1006" s="17" t="s">
        <v>222</v>
      </c>
      <c r="O1006" s="17" t="s">
        <v>222</v>
      </c>
      <c r="P1006" s="17" t="s">
        <v>222</v>
      </c>
      <c r="Q1006" s="17" t="s">
        <v>222</v>
      </c>
      <c r="R1006" s="149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7">
        <v>1</v>
      </c>
    </row>
    <row r="1007" spans="1:65">
      <c r="A1007" s="29"/>
      <c r="B1007" s="19" t="s">
        <v>223</v>
      </c>
      <c r="C1007" s="9" t="s">
        <v>223</v>
      </c>
      <c r="D1007" s="147" t="s">
        <v>225</v>
      </c>
      <c r="E1007" s="148" t="s">
        <v>226</v>
      </c>
      <c r="F1007" s="148" t="s">
        <v>227</v>
      </c>
      <c r="G1007" s="148" t="s">
        <v>228</v>
      </c>
      <c r="H1007" s="148" t="s">
        <v>229</v>
      </c>
      <c r="I1007" s="148" t="s">
        <v>230</v>
      </c>
      <c r="J1007" s="148" t="s">
        <v>231</v>
      </c>
      <c r="K1007" s="148" t="s">
        <v>233</v>
      </c>
      <c r="L1007" s="148" t="s">
        <v>235</v>
      </c>
      <c r="M1007" s="148" t="s">
        <v>237</v>
      </c>
      <c r="N1007" s="148" t="s">
        <v>238</v>
      </c>
      <c r="O1007" s="148" t="s">
        <v>242</v>
      </c>
      <c r="P1007" s="148" t="s">
        <v>243</v>
      </c>
      <c r="Q1007" s="148" t="s">
        <v>244</v>
      </c>
      <c r="R1007" s="149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7" t="s">
        <v>3</v>
      </c>
    </row>
    <row r="1008" spans="1:65">
      <c r="A1008" s="29"/>
      <c r="B1008" s="19"/>
      <c r="C1008" s="9"/>
      <c r="D1008" s="10" t="s">
        <v>268</v>
      </c>
      <c r="E1008" s="11" t="s">
        <v>102</v>
      </c>
      <c r="F1008" s="11" t="s">
        <v>103</v>
      </c>
      <c r="G1008" s="11" t="s">
        <v>103</v>
      </c>
      <c r="H1008" s="11" t="s">
        <v>268</v>
      </c>
      <c r="I1008" s="11" t="s">
        <v>103</v>
      </c>
      <c r="J1008" s="11" t="s">
        <v>103</v>
      </c>
      <c r="K1008" s="11" t="s">
        <v>99</v>
      </c>
      <c r="L1008" s="11" t="s">
        <v>102</v>
      </c>
      <c r="M1008" s="11" t="s">
        <v>103</v>
      </c>
      <c r="N1008" s="11" t="s">
        <v>103</v>
      </c>
      <c r="O1008" s="11" t="s">
        <v>103</v>
      </c>
      <c r="P1008" s="11" t="s">
        <v>102</v>
      </c>
      <c r="Q1008" s="11" t="s">
        <v>103</v>
      </c>
      <c r="R1008" s="149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7">
        <v>1</v>
      </c>
    </row>
    <row r="1009" spans="1:65">
      <c r="A1009" s="29"/>
      <c r="B1009" s="19"/>
      <c r="C1009" s="9"/>
      <c r="D1009" s="25"/>
      <c r="E1009" s="25"/>
      <c r="F1009" s="25"/>
      <c r="G1009" s="25"/>
      <c r="H1009" s="25"/>
      <c r="I1009" s="25"/>
      <c r="J1009" s="25"/>
      <c r="K1009" s="25"/>
      <c r="L1009" s="25"/>
      <c r="M1009" s="25"/>
      <c r="N1009" s="25"/>
      <c r="O1009" s="25"/>
      <c r="P1009" s="25"/>
      <c r="Q1009" s="25"/>
      <c r="R1009" s="149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7">
        <v>2</v>
      </c>
    </row>
    <row r="1010" spans="1:65">
      <c r="A1010" s="29"/>
      <c r="B1010" s="18">
        <v>1</v>
      </c>
      <c r="C1010" s="14">
        <v>1</v>
      </c>
      <c r="D1010" s="208">
        <v>40</v>
      </c>
      <c r="E1010" s="208">
        <v>41</v>
      </c>
      <c r="F1010" s="208">
        <v>33.44</v>
      </c>
      <c r="G1010" s="208">
        <v>37.733121474080001</v>
      </c>
      <c r="H1010" s="208">
        <v>40</v>
      </c>
      <c r="I1010" s="207" t="s">
        <v>104</v>
      </c>
      <c r="J1010" s="207" t="s">
        <v>104</v>
      </c>
      <c r="K1010" s="208">
        <v>40</v>
      </c>
      <c r="L1010" s="208">
        <v>37</v>
      </c>
      <c r="M1010" s="208">
        <v>35</v>
      </c>
      <c r="N1010" s="208">
        <v>38</v>
      </c>
      <c r="O1010" s="208">
        <v>29.639089234087958</v>
      </c>
      <c r="P1010" s="208">
        <v>36</v>
      </c>
      <c r="Q1010" s="208">
        <v>38</v>
      </c>
      <c r="R1010" s="209"/>
      <c r="S1010" s="210"/>
      <c r="T1010" s="210"/>
      <c r="U1010" s="210"/>
      <c r="V1010" s="210"/>
      <c r="W1010" s="210"/>
      <c r="X1010" s="210"/>
      <c r="Y1010" s="210"/>
      <c r="Z1010" s="210"/>
      <c r="AA1010" s="210"/>
      <c r="AB1010" s="210"/>
      <c r="AC1010" s="210"/>
      <c r="AD1010" s="210"/>
      <c r="AE1010" s="210"/>
      <c r="AF1010" s="210"/>
      <c r="AG1010" s="210"/>
      <c r="AH1010" s="210"/>
      <c r="AI1010" s="210"/>
      <c r="AJ1010" s="210"/>
      <c r="AK1010" s="210"/>
      <c r="AL1010" s="210"/>
      <c r="AM1010" s="210"/>
      <c r="AN1010" s="210"/>
      <c r="AO1010" s="210"/>
      <c r="AP1010" s="210"/>
      <c r="AQ1010" s="210"/>
      <c r="AR1010" s="210"/>
      <c r="AS1010" s="210"/>
      <c r="AT1010" s="210"/>
      <c r="AU1010" s="210"/>
      <c r="AV1010" s="210"/>
      <c r="AW1010" s="210"/>
      <c r="AX1010" s="210"/>
      <c r="AY1010" s="210"/>
      <c r="AZ1010" s="210"/>
      <c r="BA1010" s="210"/>
      <c r="BB1010" s="210"/>
      <c r="BC1010" s="210"/>
      <c r="BD1010" s="210"/>
      <c r="BE1010" s="210"/>
      <c r="BF1010" s="210"/>
      <c r="BG1010" s="210"/>
      <c r="BH1010" s="210"/>
      <c r="BI1010" s="210"/>
      <c r="BJ1010" s="210"/>
      <c r="BK1010" s="210"/>
      <c r="BL1010" s="210"/>
      <c r="BM1010" s="211">
        <v>1</v>
      </c>
    </row>
    <row r="1011" spans="1:65">
      <c r="A1011" s="29"/>
      <c r="B1011" s="19">
        <v>1</v>
      </c>
      <c r="C1011" s="9">
        <v>2</v>
      </c>
      <c r="D1011" s="213">
        <v>40</v>
      </c>
      <c r="E1011" s="213">
        <v>40</v>
      </c>
      <c r="F1011" s="213">
        <v>32.83</v>
      </c>
      <c r="G1011" s="213">
        <v>37.204486438959997</v>
      </c>
      <c r="H1011" s="213">
        <v>39</v>
      </c>
      <c r="I1011" s="212" t="s">
        <v>104</v>
      </c>
      <c r="J1011" s="216">
        <v>55</v>
      </c>
      <c r="K1011" s="213">
        <v>41</v>
      </c>
      <c r="L1011" s="213">
        <v>38</v>
      </c>
      <c r="M1011" s="213">
        <v>36</v>
      </c>
      <c r="N1011" s="213">
        <v>38</v>
      </c>
      <c r="O1011" s="213">
        <v>38.306135173551745</v>
      </c>
      <c r="P1011" s="213">
        <v>37</v>
      </c>
      <c r="Q1011" s="213">
        <v>38</v>
      </c>
      <c r="R1011" s="209"/>
      <c r="S1011" s="210"/>
      <c r="T1011" s="210"/>
      <c r="U1011" s="210"/>
      <c r="V1011" s="210"/>
      <c r="W1011" s="210"/>
      <c r="X1011" s="210"/>
      <c r="Y1011" s="210"/>
      <c r="Z1011" s="210"/>
      <c r="AA1011" s="210"/>
      <c r="AB1011" s="210"/>
      <c r="AC1011" s="210"/>
      <c r="AD1011" s="210"/>
      <c r="AE1011" s="210"/>
      <c r="AF1011" s="210"/>
      <c r="AG1011" s="210"/>
      <c r="AH1011" s="210"/>
      <c r="AI1011" s="210"/>
      <c r="AJ1011" s="210"/>
      <c r="AK1011" s="210"/>
      <c r="AL1011" s="210"/>
      <c r="AM1011" s="210"/>
      <c r="AN1011" s="210"/>
      <c r="AO1011" s="210"/>
      <c r="AP1011" s="210"/>
      <c r="AQ1011" s="210"/>
      <c r="AR1011" s="210"/>
      <c r="AS1011" s="210"/>
      <c r="AT1011" s="210"/>
      <c r="AU1011" s="210"/>
      <c r="AV1011" s="210"/>
      <c r="AW1011" s="210"/>
      <c r="AX1011" s="210"/>
      <c r="AY1011" s="210"/>
      <c r="AZ1011" s="210"/>
      <c r="BA1011" s="210"/>
      <c r="BB1011" s="210"/>
      <c r="BC1011" s="210"/>
      <c r="BD1011" s="210"/>
      <c r="BE1011" s="210"/>
      <c r="BF1011" s="210"/>
      <c r="BG1011" s="210"/>
      <c r="BH1011" s="210"/>
      <c r="BI1011" s="210"/>
      <c r="BJ1011" s="210"/>
      <c r="BK1011" s="210"/>
      <c r="BL1011" s="210"/>
      <c r="BM1011" s="211" t="e">
        <v>#N/A</v>
      </c>
    </row>
    <row r="1012" spans="1:65">
      <c r="A1012" s="29"/>
      <c r="B1012" s="19">
        <v>1</v>
      </c>
      <c r="C1012" s="9">
        <v>3</v>
      </c>
      <c r="D1012" s="213">
        <v>40</v>
      </c>
      <c r="E1012" s="213">
        <v>42</v>
      </c>
      <c r="F1012" s="213">
        <v>32.15</v>
      </c>
      <c r="G1012" s="213">
        <v>37.77172658912</v>
      </c>
      <c r="H1012" s="213">
        <v>41</v>
      </c>
      <c r="I1012" s="212" t="s">
        <v>104</v>
      </c>
      <c r="J1012" s="212">
        <v>73</v>
      </c>
      <c r="K1012" s="213">
        <v>40</v>
      </c>
      <c r="L1012" s="213">
        <v>38</v>
      </c>
      <c r="M1012" s="213">
        <v>35</v>
      </c>
      <c r="N1012" s="213">
        <v>39</v>
      </c>
      <c r="O1012" s="213">
        <v>30.959531532677104</v>
      </c>
      <c r="P1012" s="213">
        <v>36</v>
      </c>
      <c r="Q1012" s="213">
        <v>38</v>
      </c>
      <c r="R1012" s="209"/>
      <c r="S1012" s="210"/>
      <c r="T1012" s="210"/>
      <c r="U1012" s="210"/>
      <c r="V1012" s="210"/>
      <c r="W1012" s="210"/>
      <c r="X1012" s="210"/>
      <c r="Y1012" s="210"/>
      <c r="Z1012" s="210"/>
      <c r="AA1012" s="210"/>
      <c r="AB1012" s="210"/>
      <c r="AC1012" s="210"/>
      <c r="AD1012" s="210"/>
      <c r="AE1012" s="210"/>
      <c r="AF1012" s="210"/>
      <c r="AG1012" s="210"/>
      <c r="AH1012" s="210"/>
      <c r="AI1012" s="210"/>
      <c r="AJ1012" s="210"/>
      <c r="AK1012" s="210"/>
      <c r="AL1012" s="210"/>
      <c r="AM1012" s="210"/>
      <c r="AN1012" s="210"/>
      <c r="AO1012" s="210"/>
      <c r="AP1012" s="210"/>
      <c r="AQ1012" s="210"/>
      <c r="AR1012" s="210"/>
      <c r="AS1012" s="210"/>
      <c r="AT1012" s="210"/>
      <c r="AU1012" s="210"/>
      <c r="AV1012" s="210"/>
      <c r="AW1012" s="210"/>
      <c r="AX1012" s="210"/>
      <c r="AY1012" s="210"/>
      <c r="AZ1012" s="210"/>
      <c r="BA1012" s="210"/>
      <c r="BB1012" s="210"/>
      <c r="BC1012" s="210"/>
      <c r="BD1012" s="210"/>
      <c r="BE1012" s="210"/>
      <c r="BF1012" s="210"/>
      <c r="BG1012" s="210"/>
      <c r="BH1012" s="210"/>
      <c r="BI1012" s="210"/>
      <c r="BJ1012" s="210"/>
      <c r="BK1012" s="210"/>
      <c r="BL1012" s="210"/>
      <c r="BM1012" s="211">
        <v>16</v>
      </c>
    </row>
    <row r="1013" spans="1:65">
      <c r="A1013" s="29"/>
      <c r="B1013" s="19">
        <v>1</v>
      </c>
      <c r="C1013" s="9">
        <v>4</v>
      </c>
      <c r="D1013" s="213">
        <v>40</v>
      </c>
      <c r="E1013" s="213">
        <v>41</v>
      </c>
      <c r="F1013" s="213">
        <v>31.58</v>
      </c>
      <c r="G1013" s="213">
        <v>37.389727230920002</v>
      </c>
      <c r="H1013" s="213">
        <v>41</v>
      </c>
      <c r="I1013" s="212" t="s">
        <v>104</v>
      </c>
      <c r="J1013" s="212">
        <v>76</v>
      </c>
      <c r="K1013" s="213">
        <v>42</v>
      </c>
      <c r="L1013" s="213">
        <v>39</v>
      </c>
      <c r="M1013" s="213">
        <v>36</v>
      </c>
      <c r="N1013" s="213">
        <v>40</v>
      </c>
      <c r="O1013" s="213">
        <v>36.207288723302298</v>
      </c>
      <c r="P1013" s="213">
        <v>36</v>
      </c>
      <c r="Q1013" s="213">
        <v>39</v>
      </c>
      <c r="R1013" s="209"/>
      <c r="S1013" s="210"/>
      <c r="T1013" s="210"/>
      <c r="U1013" s="210"/>
      <c r="V1013" s="210"/>
      <c r="W1013" s="210"/>
      <c r="X1013" s="210"/>
      <c r="Y1013" s="210"/>
      <c r="Z1013" s="210"/>
      <c r="AA1013" s="210"/>
      <c r="AB1013" s="210"/>
      <c r="AC1013" s="210"/>
      <c r="AD1013" s="210"/>
      <c r="AE1013" s="210"/>
      <c r="AF1013" s="210"/>
      <c r="AG1013" s="210"/>
      <c r="AH1013" s="210"/>
      <c r="AI1013" s="210"/>
      <c r="AJ1013" s="210"/>
      <c r="AK1013" s="210"/>
      <c r="AL1013" s="210"/>
      <c r="AM1013" s="210"/>
      <c r="AN1013" s="210"/>
      <c r="AO1013" s="210"/>
      <c r="AP1013" s="210"/>
      <c r="AQ1013" s="210"/>
      <c r="AR1013" s="210"/>
      <c r="AS1013" s="210"/>
      <c r="AT1013" s="210"/>
      <c r="AU1013" s="210"/>
      <c r="AV1013" s="210"/>
      <c r="AW1013" s="210"/>
      <c r="AX1013" s="210"/>
      <c r="AY1013" s="210"/>
      <c r="AZ1013" s="210"/>
      <c r="BA1013" s="210"/>
      <c r="BB1013" s="210"/>
      <c r="BC1013" s="210"/>
      <c r="BD1013" s="210"/>
      <c r="BE1013" s="210"/>
      <c r="BF1013" s="210"/>
      <c r="BG1013" s="210"/>
      <c r="BH1013" s="210"/>
      <c r="BI1013" s="210"/>
      <c r="BJ1013" s="210"/>
      <c r="BK1013" s="210"/>
      <c r="BL1013" s="210"/>
      <c r="BM1013" s="211">
        <v>37.699274788214083</v>
      </c>
    </row>
    <row r="1014" spans="1:65">
      <c r="A1014" s="29"/>
      <c r="B1014" s="19">
        <v>1</v>
      </c>
      <c r="C1014" s="9">
        <v>5</v>
      </c>
      <c r="D1014" s="213">
        <v>40</v>
      </c>
      <c r="E1014" s="213">
        <v>41</v>
      </c>
      <c r="F1014" s="213">
        <v>33.590000000000003</v>
      </c>
      <c r="G1014" s="213">
        <v>37.459152677759988</v>
      </c>
      <c r="H1014" s="213">
        <v>40</v>
      </c>
      <c r="I1014" s="212" t="s">
        <v>104</v>
      </c>
      <c r="J1014" s="212">
        <v>68</v>
      </c>
      <c r="K1014" s="213">
        <v>41</v>
      </c>
      <c r="L1014" s="213">
        <v>39</v>
      </c>
      <c r="M1014" s="213">
        <v>33</v>
      </c>
      <c r="N1014" s="213">
        <v>39</v>
      </c>
      <c r="O1014" s="213">
        <v>31.865483983584532</v>
      </c>
      <c r="P1014" s="213">
        <v>38</v>
      </c>
      <c r="Q1014" s="213">
        <v>38</v>
      </c>
      <c r="R1014" s="209"/>
      <c r="S1014" s="210"/>
      <c r="T1014" s="210"/>
      <c r="U1014" s="210"/>
      <c r="V1014" s="210"/>
      <c r="W1014" s="210"/>
      <c r="X1014" s="210"/>
      <c r="Y1014" s="210"/>
      <c r="Z1014" s="210"/>
      <c r="AA1014" s="210"/>
      <c r="AB1014" s="210"/>
      <c r="AC1014" s="210"/>
      <c r="AD1014" s="210"/>
      <c r="AE1014" s="210"/>
      <c r="AF1014" s="210"/>
      <c r="AG1014" s="210"/>
      <c r="AH1014" s="210"/>
      <c r="AI1014" s="210"/>
      <c r="AJ1014" s="210"/>
      <c r="AK1014" s="210"/>
      <c r="AL1014" s="210"/>
      <c r="AM1014" s="210"/>
      <c r="AN1014" s="210"/>
      <c r="AO1014" s="210"/>
      <c r="AP1014" s="210"/>
      <c r="AQ1014" s="210"/>
      <c r="AR1014" s="210"/>
      <c r="AS1014" s="210"/>
      <c r="AT1014" s="210"/>
      <c r="AU1014" s="210"/>
      <c r="AV1014" s="210"/>
      <c r="AW1014" s="210"/>
      <c r="AX1014" s="210"/>
      <c r="AY1014" s="210"/>
      <c r="AZ1014" s="210"/>
      <c r="BA1014" s="210"/>
      <c r="BB1014" s="210"/>
      <c r="BC1014" s="210"/>
      <c r="BD1014" s="210"/>
      <c r="BE1014" s="210"/>
      <c r="BF1014" s="210"/>
      <c r="BG1014" s="210"/>
      <c r="BH1014" s="210"/>
      <c r="BI1014" s="210"/>
      <c r="BJ1014" s="210"/>
      <c r="BK1014" s="210"/>
      <c r="BL1014" s="210"/>
      <c r="BM1014" s="211">
        <v>64</v>
      </c>
    </row>
    <row r="1015" spans="1:65">
      <c r="A1015" s="29"/>
      <c r="B1015" s="19">
        <v>1</v>
      </c>
      <c r="C1015" s="9">
        <v>6</v>
      </c>
      <c r="D1015" s="213">
        <v>40</v>
      </c>
      <c r="E1015" s="213">
        <v>42</v>
      </c>
      <c r="F1015" s="213">
        <v>33.76</v>
      </c>
      <c r="G1015" s="213">
        <v>37.16961431496</v>
      </c>
      <c r="H1015" s="213">
        <v>40</v>
      </c>
      <c r="I1015" s="212" t="s">
        <v>104</v>
      </c>
      <c r="J1015" s="212">
        <v>74</v>
      </c>
      <c r="K1015" s="213">
        <v>41</v>
      </c>
      <c r="L1015" s="213">
        <v>40</v>
      </c>
      <c r="M1015" s="213">
        <v>34</v>
      </c>
      <c r="N1015" s="213">
        <v>36</v>
      </c>
      <c r="O1015" s="213">
        <v>34.292427378410856</v>
      </c>
      <c r="P1015" s="213">
        <v>36</v>
      </c>
      <c r="Q1015" s="213">
        <v>38</v>
      </c>
      <c r="R1015" s="209"/>
      <c r="S1015" s="210"/>
      <c r="T1015" s="210"/>
      <c r="U1015" s="210"/>
      <c r="V1015" s="210"/>
      <c r="W1015" s="210"/>
      <c r="X1015" s="210"/>
      <c r="Y1015" s="210"/>
      <c r="Z1015" s="210"/>
      <c r="AA1015" s="210"/>
      <c r="AB1015" s="210"/>
      <c r="AC1015" s="210"/>
      <c r="AD1015" s="210"/>
      <c r="AE1015" s="210"/>
      <c r="AF1015" s="210"/>
      <c r="AG1015" s="210"/>
      <c r="AH1015" s="210"/>
      <c r="AI1015" s="210"/>
      <c r="AJ1015" s="210"/>
      <c r="AK1015" s="210"/>
      <c r="AL1015" s="210"/>
      <c r="AM1015" s="210"/>
      <c r="AN1015" s="210"/>
      <c r="AO1015" s="210"/>
      <c r="AP1015" s="210"/>
      <c r="AQ1015" s="210"/>
      <c r="AR1015" s="210"/>
      <c r="AS1015" s="210"/>
      <c r="AT1015" s="210"/>
      <c r="AU1015" s="210"/>
      <c r="AV1015" s="210"/>
      <c r="AW1015" s="210"/>
      <c r="AX1015" s="210"/>
      <c r="AY1015" s="210"/>
      <c r="AZ1015" s="210"/>
      <c r="BA1015" s="210"/>
      <c r="BB1015" s="210"/>
      <c r="BC1015" s="210"/>
      <c r="BD1015" s="210"/>
      <c r="BE1015" s="210"/>
      <c r="BF1015" s="210"/>
      <c r="BG1015" s="210"/>
      <c r="BH1015" s="210"/>
      <c r="BI1015" s="210"/>
      <c r="BJ1015" s="210"/>
      <c r="BK1015" s="210"/>
      <c r="BL1015" s="210"/>
      <c r="BM1015" s="214"/>
    </row>
    <row r="1016" spans="1:65">
      <c r="A1016" s="29"/>
      <c r="B1016" s="20" t="s">
        <v>257</v>
      </c>
      <c r="C1016" s="12"/>
      <c r="D1016" s="215">
        <v>40</v>
      </c>
      <c r="E1016" s="215">
        <v>41.166666666666664</v>
      </c>
      <c r="F1016" s="215">
        <v>32.891666666666666</v>
      </c>
      <c r="G1016" s="215">
        <v>37.454638120966671</v>
      </c>
      <c r="H1016" s="215">
        <v>40.166666666666664</v>
      </c>
      <c r="I1016" s="215" t="s">
        <v>612</v>
      </c>
      <c r="J1016" s="215">
        <v>69.2</v>
      </c>
      <c r="K1016" s="215">
        <v>40.833333333333336</v>
      </c>
      <c r="L1016" s="215">
        <v>38.5</v>
      </c>
      <c r="M1016" s="215">
        <v>34.833333333333336</v>
      </c>
      <c r="N1016" s="215">
        <v>38.333333333333336</v>
      </c>
      <c r="O1016" s="215">
        <v>33.544992670935748</v>
      </c>
      <c r="P1016" s="215">
        <v>36.5</v>
      </c>
      <c r="Q1016" s="215">
        <v>38.166666666666664</v>
      </c>
      <c r="R1016" s="209"/>
      <c r="S1016" s="210"/>
      <c r="T1016" s="210"/>
      <c r="U1016" s="210"/>
      <c r="V1016" s="210"/>
      <c r="W1016" s="210"/>
      <c r="X1016" s="210"/>
      <c r="Y1016" s="210"/>
      <c r="Z1016" s="210"/>
      <c r="AA1016" s="210"/>
      <c r="AB1016" s="210"/>
      <c r="AC1016" s="210"/>
      <c r="AD1016" s="210"/>
      <c r="AE1016" s="210"/>
      <c r="AF1016" s="210"/>
      <c r="AG1016" s="210"/>
      <c r="AH1016" s="210"/>
      <c r="AI1016" s="210"/>
      <c r="AJ1016" s="210"/>
      <c r="AK1016" s="210"/>
      <c r="AL1016" s="210"/>
      <c r="AM1016" s="210"/>
      <c r="AN1016" s="210"/>
      <c r="AO1016" s="210"/>
      <c r="AP1016" s="210"/>
      <c r="AQ1016" s="210"/>
      <c r="AR1016" s="210"/>
      <c r="AS1016" s="210"/>
      <c r="AT1016" s="210"/>
      <c r="AU1016" s="210"/>
      <c r="AV1016" s="210"/>
      <c r="AW1016" s="210"/>
      <c r="AX1016" s="210"/>
      <c r="AY1016" s="210"/>
      <c r="AZ1016" s="210"/>
      <c r="BA1016" s="210"/>
      <c r="BB1016" s="210"/>
      <c r="BC1016" s="210"/>
      <c r="BD1016" s="210"/>
      <c r="BE1016" s="210"/>
      <c r="BF1016" s="210"/>
      <c r="BG1016" s="210"/>
      <c r="BH1016" s="210"/>
      <c r="BI1016" s="210"/>
      <c r="BJ1016" s="210"/>
      <c r="BK1016" s="210"/>
      <c r="BL1016" s="210"/>
      <c r="BM1016" s="214"/>
    </row>
    <row r="1017" spans="1:65">
      <c r="A1017" s="29"/>
      <c r="B1017" s="3" t="s">
        <v>258</v>
      </c>
      <c r="C1017" s="28"/>
      <c r="D1017" s="213">
        <v>40</v>
      </c>
      <c r="E1017" s="213">
        <v>41</v>
      </c>
      <c r="F1017" s="213">
        <v>33.134999999999998</v>
      </c>
      <c r="G1017" s="213">
        <v>37.424439954339995</v>
      </c>
      <c r="H1017" s="213">
        <v>40</v>
      </c>
      <c r="I1017" s="213" t="s">
        <v>612</v>
      </c>
      <c r="J1017" s="213">
        <v>73</v>
      </c>
      <c r="K1017" s="213">
        <v>41</v>
      </c>
      <c r="L1017" s="213">
        <v>38.5</v>
      </c>
      <c r="M1017" s="213">
        <v>35</v>
      </c>
      <c r="N1017" s="213">
        <v>38.5</v>
      </c>
      <c r="O1017" s="213">
        <v>33.078955680997694</v>
      </c>
      <c r="P1017" s="213">
        <v>36</v>
      </c>
      <c r="Q1017" s="213">
        <v>38</v>
      </c>
      <c r="R1017" s="209"/>
      <c r="S1017" s="210"/>
      <c r="T1017" s="210"/>
      <c r="U1017" s="210"/>
      <c r="V1017" s="210"/>
      <c r="W1017" s="210"/>
      <c r="X1017" s="210"/>
      <c r="Y1017" s="210"/>
      <c r="Z1017" s="210"/>
      <c r="AA1017" s="210"/>
      <c r="AB1017" s="210"/>
      <c r="AC1017" s="210"/>
      <c r="AD1017" s="210"/>
      <c r="AE1017" s="210"/>
      <c r="AF1017" s="210"/>
      <c r="AG1017" s="210"/>
      <c r="AH1017" s="210"/>
      <c r="AI1017" s="210"/>
      <c r="AJ1017" s="210"/>
      <c r="AK1017" s="210"/>
      <c r="AL1017" s="210"/>
      <c r="AM1017" s="210"/>
      <c r="AN1017" s="210"/>
      <c r="AO1017" s="210"/>
      <c r="AP1017" s="210"/>
      <c r="AQ1017" s="210"/>
      <c r="AR1017" s="210"/>
      <c r="AS1017" s="210"/>
      <c r="AT1017" s="210"/>
      <c r="AU1017" s="210"/>
      <c r="AV1017" s="210"/>
      <c r="AW1017" s="210"/>
      <c r="AX1017" s="210"/>
      <c r="AY1017" s="210"/>
      <c r="AZ1017" s="210"/>
      <c r="BA1017" s="210"/>
      <c r="BB1017" s="210"/>
      <c r="BC1017" s="210"/>
      <c r="BD1017" s="210"/>
      <c r="BE1017" s="210"/>
      <c r="BF1017" s="210"/>
      <c r="BG1017" s="210"/>
      <c r="BH1017" s="210"/>
      <c r="BI1017" s="210"/>
      <c r="BJ1017" s="210"/>
      <c r="BK1017" s="210"/>
      <c r="BL1017" s="210"/>
      <c r="BM1017" s="214"/>
    </row>
    <row r="1018" spans="1:65">
      <c r="A1018" s="29"/>
      <c r="B1018" s="3" t="s">
        <v>259</v>
      </c>
      <c r="C1018" s="28"/>
      <c r="D1018" s="23">
        <v>0</v>
      </c>
      <c r="E1018" s="23">
        <v>0.752772652709081</v>
      </c>
      <c r="F1018" s="23">
        <v>0.8736914024223128</v>
      </c>
      <c r="G1018" s="23">
        <v>0.25540020104457856</v>
      </c>
      <c r="H1018" s="23">
        <v>0.752772652709081</v>
      </c>
      <c r="I1018" s="23" t="s">
        <v>612</v>
      </c>
      <c r="J1018" s="23">
        <v>8.4675852520066091</v>
      </c>
      <c r="K1018" s="23">
        <v>0.752772652709081</v>
      </c>
      <c r="L1018" s="23">
        <v>1.0488088481701516</v>
      </c>
      <c r="M1018" s="23">
        <v>1.1690451944500122</v>
      </c>
      <c r="N1018" s="23">
        <v>1.3662601021279464</v>
      </c>
      <c r="O1018" s="23">
        <v>3.3189274541307676</v>
      </c>
      <c r="P1018" s="23">
        <v>0.83666002653407556</v>
      </c>
      <c r="Q1018" s="23">
        <v>0.40824829046386302</v>
      </c>
      <c r="R1018" s="149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5"/>
    </row>
    <row r="1019" spans="1:65">
      <c r="A1019" s="29"/>
      <c r="B1019" s="3" t="s">
        <v>86</v>
      </c>
      <c r="C1019" s="28"/>
      <c r="D1019" s="13">
        <v>0</v>
      </c>
      <c r="E1019" s="13">
        <v>1.8285975369451361E-2</v>
      </c>
      <c r="F1019" s="13">
        <v>2.656269781876806E-2</v>
      </c>
      <c r="G1019" s="13">
        <v>6.8189205358149887E-3</v>
      </c>
      <c r="H1019" s="13">
        <v>1.8741227868275877E-2</v>
      </c>
      <c r="I1019" s="13" t="s">
        <v>612</v>
      </c>
      <c r="J1019" s="13">
        <v>0.1223639487284192</v>
      </c>
      <c r="K1019" s="13">
        <v>1.8435248637773412E-2</v>
      </c>
      <c r="L1019" s="13">
        <v>2.7241788264159784E-2</v>
      </c>
      <c r="M1019" s="13">
        <v>3.35611060607659E-2</v>
      </c>
      <c r="N1019" s="13">
        <v>3.5641567881598599E-2</v>
      </c>
      <c r="O1019" s="13">
        <v>9.893957905098523E-2</v>
      </c>
      <c r="P1019" s="13">
        <v>2.2922192507782893E-2</v>
      </c>
      <c r="Q1019" s="13">
        <v>1.0696461758878508E-2</v>
      </c>
      <c r="R1019" s="149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5"/>
    </row>
    <row r="1020" spans="1:65">
      <c r="A1020" s="29"/>
      <c r="B1020" s="3" t="s">
        <v>260</v>
      </c>
      <c r="C1020" s="28"/>
      <c r="D1020" s="13">
        <v>6.1028367911872827E-2</v>
      </c>
      <c r="E1020" s="13">
        <v>9.1975028642635515E-2</v>
      </c>
      <c r="F1020" s="13">
        <v>-0.12752521496913305</v>
      </c>
      <c r="G1020" s="13">
        <v>-6.4891610945230216E-3</v>
      </c>
      <c r="H1020" s="13">
        <v>6.5449319444838894E-2</v>
      </c>
      <c r="I1020" s="13" t="s">
        <v>612</v>
      </c>
      <c r="J1020" s="13">
        <v>0.83557907648753993</v>
      </c>
      <c r="K1020" s="13">
        <v>8.3133125576703382E-2</v>
      </c>
      <c r="L1020" s="13">
        <v>2.1239804115177563E-2</v>
      </c>
      <c r="M1020" s="13">
        <v>-7.6021129610077454E-2</v>
      </c>
      <c r="N1020" s="13">
        <v>1.6818852582211496E-2</v>
      </c>
      <c r="O1020" s="13">
        <v>-0.11019527936853279</v>
      </c>
      <c r="P1020" s="13">
        <v>-3.1811614280416123E-2</v>
      </c>
      <c r="Q1020" s="13">
        <v>1.2397901049245208E-2</v>
      </c>
      <c r="R1020" s="149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5"/>
    </row>
    <row r="1021" spans="1:65">
      <c r="A1021" s="29"/>
      <c r="B1021" s="45" t="s">
        <v>261</v>
      </c>
      <c r="C1021" s="46"/>
      <c r="D1021" s="44">
        <v>0.52</v>
      </c>
      <c r="E1021" s="44">
        <v>0.87</v>
      </c>
      <c r="F1021" s="44">
        <v>1.61</v>
      </c>
      <c r="G1021" s="44">
        <v>0.24</v>
      </c>
      <c r="H1021" s="44">
        <v>0.56999999999999995</v>
      </c>
      <c r="I1021" s="44">
        <v>3.97</v>
      </c>
      <c r="J1021" s="44">
        <v>7.07</v>
      </c>
      <c r="K1021" s="44">
        <v>0.77</v>
      </c>
      <c r="L1021" s="44">
        <v>7.0000000000000007E-2</v>
      </c>
      <c r="M1021" s="44">
        <v>1.02</v>
      </c>
      <c r="N1021" s="44">
        <v>0.02</v>
      </c>
      <c r="O1021" s="44">
        <v>1.41</v>
      </c>
      <c r="P1021" s="44">
        <v>0.52</v>
      </c>
      <c r="Q1021" s="44">
        <v>0.02</v>
      </c>
      <c r="R1021" s="149"/>
      <c r="S1021" s="3"/>
      <c r="T1021" s="3"/>
      <c r="U1021" s="3"/>
      <c r="V1021" s="3"/>
      <c r="W1021" s="3"/>
      <c r="X1021" s="3"/>
      <c r="Y1021" s="3"/>
      <c r="Z1021" s="3"/>
      <c r="AA1021" s="3"/>
      <c r="AB1021" s="3"/>
      <c r="AC1021" s="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5"/>
    </row>
    <row r="1022" spans="1:65">
      <c r="B1022" s="30"/>
      <c r="C1022" s="20"/>
      <c r="D1022" s="20"/>
      <c r="E1022" s="20"/>
      <c r="F1022" s="20"/>
      <c r="G1022" s="20"/>
      <c r="H1022" s="20"/>
      <c r="I1022" s="20"/>
      <c r="J1022" s="20"/>
      <c r="K1022" s="20"/>
      <c r="L1022" s="20"/>
      <c r="M1022" s="20"/>
      <c r="N1022" s="20"/>
      <c r="O1022" s="20"/>
      <c r="P1022" s="20"/>
      <c r="Q1022" s="20"/>
      <c r="BM1022" s="55"/>
    </row>
    <row r="1023" spans="1:65" ht="15">
      <c r="B1023" s="8" t="s">
        <v>493</v>
      </c>
      <c r="BM1023" s="27" t="s">
        <v>66</v>
      </c>
    </row>
    <row r="1024" spans="1:65" ht="15">
      <c r="A1024" s="24" t="s">
        <v>35</v>
      </c>
      <c r="B1024" s="18" t="s">
        <v>111</v>
      </c>
      <c r="C1024" s="15" t="s">
        <v>112</v>
      </c>
      <c r="D1024" s="16" t="s">
        <v>222</v>
      </c>
      <c r="E1024" s="17" t="s">
        <v>222</v>
      </c>
      <c r="F1024" s="17" t="s">
        <v>222</v>
      </c>
      <c r="G1024" s="17" t="s">
        <v>222</v>
      </c>
      <c r="H1024" s="17" t="s">
        <v>222</v>
      </c>
      <c r="I1024" s="17" t="s">
        <v>222</v>
      </c>
      <c r="J1024" s="17" t="s">
        <v>222</v>
      </c>
      <c r="K1024" s="17" t="s">
        <v>222</v>
      </c>
      <c r="L1024" s="17" t="s">
        <v>222</v>
      </c>
      <c r="M1024" s="17" t="s">
        <v>222</v>
      </c>
      <c r="N1024" s="17" t="s">
        <v>222</v>
      </c>
      <c r="O1024" s="17" t="s">
        <v>222</v>
      </c>
      <c r="P1024" s="17" t="s">
        <v>222</v>
      </c>
      <c r="Q1024" s="149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7">
        <v>1</v>
      </c>
    </row>
    <row r="1025" spans="1:65">
      <c r="A1025" s="29"/>
      <c r="B1025" s="19" t="s">
        <v>223</v>
      </c>
      <c r="C1025" s="9" t="s">
        <v>223</v>
      </c>
      <c r="D1025" s="147" t="s">
        <v>225</v>
      </c>
      <c r="E1025" s="148" t="s">
        <v>226</v>
      </c>
      <c r="F1025" s="148" t="s">
        <v>229</v>
      </c>
      <c r="G1025" s="148" t="s">
        <v>230</v>
      </c>
      <c r="H1025" s="148" t="s">
        <v>231</v>
      </c>
      <c r="I1025" s="148" t="s">
        <v>233</v>
      </c>
      <c r="J1025" s="148" t="s">
        <v>235</v>
      </c>
      <c r="K1025" s="148" t="s">
        <v>237</v>
      </c>
      <c r="L1025" s="148" t="s">
        <v>238</v>
      </c>
      <c r="M1025" s="148" t="s">
        <v>240</v>
      </c>
      <c r="N1025" s="148" t="s">
        <v>242</v>
      </c>
      <c r="O1025" s="148" t="s">
        <v>243</v>
      </c>
      <c r="P1025" s="148" t="s">
        <v>244</v>
      </c>
      <c r="Q1025" s="149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7" t="s">
        <v>3</v>
      </c>
    </row>
    <row r="1026" spans="1:65">
      <c r="A1026" s="29"/>
      <c r="B1026" s="19"/>
      <c r="C1026" s="9"/>
      <c r="D1026" s="10" t="s">
        <v>268</v>
      </c>
      <c r="E1026" s="11" t="s">
        <v>102</v>
      </c>
      <c r="F1026" s="11" t="s">
        <v>268</v>
      </c>
      <c r="G1026" s="11" t="s">
        <v>103</v>
      </c>
      <c r="H1026" s="11" t="s">
        <v>102</v>
      </c>
      <c r="I1026" s="11" t="s">
        <v>99</v>
      </c>
      <c r="J1026" s="11" t="s">
        <v>102</v>
      </c>
      <c r="K1026" s="11" t="s">
        <v>102</v>
      </c>
      <c r="L1026" s="11" t="s">
        <v>103</v>
      </c>
      <c r="M1026" s="11" t="s">
        <v>100</v>
      </c>
      <c r="N1026" s="11" t="s">
        <v>102</v>
      </c>
      <c r="O1026" s="11" t="s">
        <v>102</v>
      </c>
      <c r="P1026" s="11" t="s">
        <v>102</v>
      </c>
      <c r="Q1026" s="149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7">
        <v>2</v>
      </c>
    </row>
    <row r="1027" spans="1:65">
      <c r="A1027" s="29"/>
      <c r="B1027" s="19"/>
      <c r="C1027" s="9"/>
      <c r="D1027" s="25"/>
      <c r="E1027" s="25"/>
      <c r="F1027" s="25"/>
      <c r="G1027" s="25"/>
      <c r="H1027" s="25"/>
      <c r="I1027" s="25"/>
      <c r="J1027" s="25"/>
      <c r="K1027" s="25"/>
      <c r="L1027" s="25"/>
      <c r="M1027" s="25"/>
      <c r="N1027" s="25"/>
      <c r="O1027" s="25"/>
      <c r="P1027" s="25"/>
      <c r="Q1027" s="149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7">
        <v>2</v>
      </c>
    </row>
    <row r="1028" spans="1:65">
      <c r="A1028" s="29"/>
      <c r="B1028" s="18">
        <v>1</v>
      </c>
      <c r="C1028" s="14">
        <v>1</v>
      </c>
      <c r="D1028" s="143">
        <v>3</v>
      </c>
      <c r="E1028" s="143">
        <v>11</v>
      </c>
      <c r="F1028" s="21">
        <v>2.6</v>
      </c>
      <c r="G1028" s="143" t="s">
        <v>95</v>
      </c>
      <c r="H1028" s="143">
        <v>2</v>
      </c>
      <c r="I1028" s="21">
        <v>2.5</v>
      </c>
      <c r="J1028" s="150">
        <v>3.4</v>
      </c>
      <c r="K1028" s="143">
        <v>2</v>
      </c>
      <c r="L1028" s="143">
        <v>34</v>
      </c>
      <c r="M1028" s="143" t="s">
        <v>107</v>
      </c>
      <c r="N1028" s="21">
        <v>2.1005972922907077</v>
      </c>
      <c r="O1028" s="21">
        <v>2.14</v>
      </c>
      <c r="P1028" s="143">
        <v>2</v>
      </c>
      <c r="Q1028" s="149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7">
        <v>1</v>
      </c>
    </row>
    <row r="1029" spans="1:65">
      <c r="A1029" s="29"/>
      <c r="B1029" s="19">
        <v>1</v>
      </c>
      <c r="C1029" s="9">
        <v>2</v>
      </c>
      <c r="D1029" s="144">
        <v>2</v>
      </c>
      <c r="E1029" s="144">
        <v>11</v>
      </c>
      <c r="F1029" s="145">
        <v>4</v>
      </c>
      <c r="G1029" s="144" t="s">
        <v>95</v>
      </c>
      <c r="H1029" s="144">
        <v>2</v>
      </c>
      <c r="I1029" s="11">
        <v>2.9</v>
      </c>
      <c r="J1029" s="11">
        <v>2.4</v>
      </c>
      <c r="K1029" s="144">
        <v>2</v>
      </c>
      <c r="L1029" s="144" t="s">
        <v>269</v>
      </c>
      <c r="M1029" s="144" t="s">
        <v>107</v>
      </c>
      <c r="N1029" s="11">
        <v>1.965677347308936</v>
      </c>
      <c r="O1029" s="11">
        <v>2.14</v>
      </c>
      <c r="P1029" s="144">
        <v>2</v>
      </c>
      <c r="Q1029" s="149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7" t="e">
        <v>#N/A</v>
      </c>
    </row>
    <row r="1030" spans="1:65">
      <c r="A1030" s="29"/>
      <c r="B1030" s="19">
        <v>1</v>
      </c>
      <c r="C1030" s="9">
        <v>3</v>
      </c>
      <c r="D1030" s="144">
        <v>2</v>
      </c>
      <c r="E1030" s="144">
        <v>11</v>
      </c>
      <c r="F1030" s="11">
        <v>2.7</v>
      </c>
      <c r="G1030" s="144" t="s">
        <v>95</v>
      </c>
      <c r="H1030" s="144">
        <v>3</v>
      </c>
      <c r="I1030" s="11">
        <v>2.5</v>
      </c>
      <c r="J1030" s="11">
        <v>2.2999999999999998</v>
      </c>
      <c r="K1030" s="144">
        <v>3</v>
      </c>
      <c r="L1030" s="144">
        <v>26</v>
      </c>
      <c r="M1030" s="144" t="s">
        <v>107</v>
      </c>
      <c r="N1030" s="11">
        <v>2.2877176772390038</v>
      </c>
      <c r="O1030" s="11">
        <v>2.15</v>
      </c>
      <c r="P1030" s="144">
        <v>2</v>
      </c>
      <c r="Q1030" s="149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7">
        <v>16</v>
      </c>
    </row>
    <row r="1031" spans="1:65">
      <c r="A1031" s="29"/>
      <c r="B1031" s="19">
        <v>1</v>
      </c>
      <c r="C1031" s="9">
        <v>4</v>
      </c>
      <c r="D1031" s="144">
        <v>2</v>
      </c>
      <c r="E1031" s="144">
        <v>11</v>
      </c>
      <c r="F1031" s="11">
        <v>3.8</v>
      </c>
      <c r="G1031" s="144" t="s">
        <v>95</v>
      </c>
      <c r="H1031" s="144">
        <v>4</v>
      </c>
      <c r="I1031" s="11">
        <v>2.5</v>
      </c>
      <c r="J1031" s="11">
        <v>2.2999999999999998</v>
      </c>
      <c r="K1031" s="144">
        <v>3</v>
      </c>
      <c r="L1031" s="144">
        <v>44</v>
      </c>
      <c r="M1031" s="144" t="s">
        <v>107</v>
      </c>
      <c r="N1031" s="11">
        <v>2.0289599675177881</v>
      </c>
      <c r="O1031" s="11">
        <v>2.04</v>
      </c>
      <c r="P1031" s="144">
        <v>2</v>
      </c>
      <c r="Q1031" s="149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7">
        <v>2.3934933012221435</v>
      </c>
    </row>
    <row r="1032" spans="1:65">
      <c r="A1032" s="29"/>
      <c r="B1032" s="19">
        <v>1</v>
      </c>
      <c r="C1032" s="9">
        <v>5</v>
      </c>
      <c r="D1032" s="144">
        <v>2</v>
      </c>
      <c r="E1032" s="144">
        <v>10</v>
      </c>
      <c r="F1032" s="145">
        <v>7.3</v>
      </c>
      <c r="G1032" s="144" t="s">
        <v>95</v>
      </c>
      <c r="H1032" s="144">
        <v>3</v>
      </c>
      <c r="I1032" s="11">
        <v>2.7</v>
      </c>
      <c r="J1032" s="11">
        <v>2.5</v>
      </c>
      <c r="K1032" s="144">
        <v>4</v>
      </c>
      <c r="L1032" s="144">
        <v>97</v>
      </c>
      <c r="M1032" s="144" t="s">
        <v>107</v>
      </c>
      <c r="N1032" s="11">
        <v>2.207323024364328</v>
      </c>
      <c r="O1032" s="11">
        <v>2.2400000000000002</v>
      </c>
      <c r="P1032" s="144">
        <v>2</v>
      </c>
      <c r="Q1032" s="149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7">
        <v>65</v>
      </c>
    </row>
    <row r="1033" spans="1:65">
      <c r="A1033" s="29"/>
      <c r="B1033" s="19">
        <v>1</v>
      </c>
      <c r="C1033" s="9">
        <v>6</v>
      </c>
      <c r="D1033" s="144">
        <v>2</v>
      </c>
      <c r="E1033" s="144">
        <v>11</v>
      </c>
      <c r="F1033" s="11">
        <v>2.2000000000000002</v>
      </c>
      <c r="G1033" s="144" t="s">
        <v>95</v>
      </c>
      <c r="H1033" s="144">
        <v>3</v>
      </c>
      <c r="I1033" s="11">
        <v>2.6</v>
      </c>
      <c r="J1033" s="11">
        <v>2.1</v>
      </c>
      <c r="K1033" s="144">
        <v>3</v>
      </c>
      <c r="L1033" s="144">
        <v>47</v>
      </c>
      <c r="M1033" s="144" t="s">
        <v>107</v>
      </c>
      <c r="N1033" s="11">
        <v>1.85452372794354</v>
      </c>
      <c r="O1033" s="11">
        <v>2.08</v>
      </c>
      <c r="P1033" s="144">
        <v>2</v>
      </c>
      <c r="Q1033" s="149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5"/>
    </row>
    <row r="1034" spans="1:65">
      <c r="A1034" s="29"/>
      <c r="B1034" s="20" t="s">
        <v>257</v>
      </c>
      <c r="C1034" s="12"/>
      <c r="D1034" s="22">
        <v>2.1666666666666665</v>
      </c>
      <c r="E1034" s="22">
        <v>10.833333333333334</v>
      </c>
      <c r="F1034" s="22">
        <v>3.7666666666666671</v>
      </c>
      <c r="G1034" s="22" t="s">
        <v>612</v>
      </c>
      <c r="H1034" s="22">
        <v>2.8333333333333335</v>
      </c>
      <c r="I1034" s="22">
        <v>2.6166666666666667</v>
      </c>
      <c r="J1034" s="22">
        <v>2.4999999999999996</v>
      </c>
      <c r="K1034" s="22">
        <v>2.8333333333333335</v>
      </c>
      <c r="L1034" s="22">
        <v>49.6</v>
      </c>
      <c r="M1034" s="22" t="s">
        <v>612</v>
      </c>
      <c r="N1034" s="22">
        <v>2.0741331727773837</v>
      </c>
      <c r="O1034" s="22">
        <v>2.1316666666666664</v>
      </c>
      <c r="P1034" s="22">
        <v>2</v>
      </c>
      <c r="Q1034" s="149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5"/>
    </row>
    <row r="1035" spans="1:65">
      <c r="A1035" s="29"/>
      <c r="B1035" s="3" t="s">
        <v>258</v>
      </c>
      <c r="C1035" s="28"/>
      <c r="D1035" s="11">
        <v>2</v>
      </c>
      <c r="E1035" s="11">
        <v>11</v>
      </c>
      <c r="F1035" s="11">
        <v>3.25</v>
      </c>
      <c r="G1035" s="11" t="s">
        <v>612</v>
      </c>
      <c r="H1035" s="11">
        <v>3</v>
      </c>
      <c r="I1035" s="11">
        <v>2.5499999999999998</v>
      </c>
      <c r="J1035" s="11">
        <v>2.3499999999999996</v>
      </c>
      <c r="K1035" s="11">
        <v>3</v>
      </c>
      <c r="L1035" s="11">
        <v>44</v>
      </c>
      <c r="M1035" s="11" t="s">
        <v>612</v>
      </c>
      <c r="N1035" s="11">
        <v>2.0647786299042479</v>
      </c>
      <c r="O1035" s="11">
        <v>2.14</v>
      </c>
      <c r="P1035" s="11">
        <v>2</v>
      </c>
      <c r="Q1035" s="149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5"/>
    </row>
    <row r="1036" spans="1:65">
      <c r="A1036" s="29"/>
      <c r="B1036" s="3" t="s">
        <v>259</v>
      </c>
      <c r="C1036" s="28"/>
      <c r="D1036" s="23">
        <v>0.40824829046386274</v>
      </c>
      <c r="E1036" s="23">
        <v>0.40824829046386302</v>
      </c>
      <c r="F1036" s="23">
        <v>1.870472311120019</v>
      </c>
      <c r="G1036" s="23" t="s">
        <v>612</v>
      </c>
      <c r="H1036" s="23">
        <v>0.75277265270908122</v>
      </c>
      <c r="I1036" s="23">
        <v>0.16020819787597218</v>
      </c>
      <c r="J1036" s="23">
        <v>0.46043457732885557</v>
      </c>
      <c r="K1036" s="23">
        <v>0.75277265270908122</v>
      </c>
      <c r="L1036" s="23">
        <v>27.772288346479485</v>
      </c>
      <c r="M1036" s="23" t="s">
        <v>612</v>
      </c>
      <c r="N1036" s="23">
        <v>0.15880164957907747</v>
      </c>
      <c r="O1036" s="23">
        <v>6.8239773348588093E-2</v>
      </c>
      <c r="P1036" s="23">
        <v>0</v>
      </c>
      <c r="Q1036" s="149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5"/>
    </row>
    <row r="1037" spans="1:65">
      <c r="A1037" s="29"/>
      <c r="B1037" s="3" t="s">
        <v>86</v>
      </c>
      <c r="C1037" s="28"/>
      <c r="D1037" s="13">
        <v>0.1884222879063982</v>
      </c>
      <c r="E1037" s="13">
        <v>3.7684457581279661E-2</v>
      </c>
      <c r="F1037" s="13">
        <v>0.4965855693238988</v>
      </c>
      <c r="G1037" s="13" t="s">
        <v>612</v>
      </c>
      <c r="H1037" s="13">
        <v>0.26568446566202863</v>
      </c>
      <c r="I1037" s="13">
        <v>6.1226062882537138E-2</v>
      </c>
      <c r="J1037" s="13">
        <v>0.18417383093154227</v>
      </c>
      <c r="K1037" s="13">
        <v>0.26568446566202863</v>
      </c>
      <c r="L1037" s="13">
        <v>0.55992516827579608</v>
      </c>
      <c r="M1037" s="13" t="s">
        <v>612</v>
      </c>
      <c r="N1037" s="13">
        <v>7.656289946244528E-2</v>
      </c>
      <c r="O1037" s="13">
        <v>3.2012403447343907E-2</v>
      </c>
      <c r="P1037" s="13">
        <v>0</v>
      </c>
      <c r="Q1037" s="149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5"/>
    </row>
    <row r="1038" spans="1:65">
      <c r="A1038" s="29"/>
      <c r="B1038" s="3" t="s">
        <v>260</v>
      </c>
      <c r="C1038" s="28"/>
      <c r="D1038" s="13">
        <v>-9.4768025646721821E-2</v>
      </c>
      <c r="E1038" s="13">
        <v>3.5261598717663913</v>
      </c>
      <c r="F1038" s="13">
        <v>0.5737109707987762</v>
      </c>
      <c r="G1038" s="13" t="s">
        <v>612</v>
      </c>
      <c r="H1038" s="13">
        <v>0.18376488953890235</v>
      </c>
      <c r="I1038" s="13">
        <v>9.324169210357458E-2</v>
      </c>
      <c r="J1038" s="13">
        <v>4.4498431946090156E-2</v>
      </c>
      <c r="K1038" s="13">
        <v>0.18376488953890235</v>
      </c>
      <c r="L1038" s="13">
        <v>19.722848889810432</v>
      </c>
      <c r="M1038" s="13" t="s">
        <v>612</v>
      </c>
      <c r="N1038" s="13">
        <v>-0.13342846135466147</v>
      </c>
      <c r="O1038" s="13">
        <v>-0.10939100369396715</v>
      </c>
      <c r="P1038" s="13">
        <v>-0.16440125444312781</v>
      </c>
      <c r="Q1038" s="149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5"/>
    </row>
    <row r="1039" spans="1:65">
      <c r="A1039" s="29"/>
      <c r="B1039" s="45" t="s">
        <v>261</v>
      </c>
      <c r="C1039" s="46"/>
      <c r="D1039" s="44" t="s">
        <v>262</v>
      </c>
      <c r="E1039" s="44" t="s">
        <v>262</v>
      </c>
      <c r="F1039" s="44">
        <v>1.79</v>
      </c>
      <c r="G1039" s="44">
        <v>70.239999999999995</v>
      </c>
      <c r="H1039" s="44" t="s">
        <v>262</v>
      </c>
      <c r="I1039" s="44">
        <v>0.09</v>
      </c>
      <c r="J1039" s="44">
        <v>0.09</v>
      </c>
      <c r="K1039" s="44" t="s">
        <v>262</v>
      </c>
      <c r="L1039" s="44">
        <v>59.88</v>
      </c>
      <c r="M1039" s="44">
        <v>0.09</v>
      </c>
      <c r="N1039" s="44">
        <v>0.72</v>
      </c>
      <c r="O1039" s="44">
        <v>0.63</v>
      </c>
      <c r="P1039" s="44" t="s">
        <v>262</v>
      </c>
      <c r="Q1039" s="149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5"/>
    </row>
    <row r="1040" spans="1:65">
      <c r="B1040" s="30" t="s">
        <v>288</v>
      </c>
      <c r="C1040" s="20"/>
      <c r="D1040" s="20"/>
      <c r="E1040" s="20"/>
      <c r="F1040" s="20"/>
      <c r="G1040" s="20"/>
      <c r="H1040" s="20"/>
      <c r="I1040" s="20"/>
      <c r="J1040" s="20"/>
      <c r="K1040" s="20"/>
      <c r="L1040" s="20"/>
      <c r="M1040" s="20"/>
      <c r="N1040" s="20"/>
      <c r="O1040" s="20"/>
      <c r="P1040" s="20"/>
      <c r="BM1040" s="55"/>
    </row>
    <row r="1041" spans="1:65">
      <c r="BM1041" s="55"/>
    </row>
    <row r="1042" spans="1:65" ht="15">
      <c r="B1042" s="8" t="s">
        <v>494</v>
      </c>
      <c r="BM1042" s="27" t="s">
        <v>66</v>
      </c>
    </row>
    <row r="1043" spans="1:65" ht="15">
      <c r="A1043" s="24" t="s">
        <v>38</v>
      </c>
      <c r="B1043" s="18" t="s">
        <v>111</v>
      </c>
      <c r="C1043" s="15" t="s">
        <v>112</v>
      </c>
      <c r="D1043" s="16" t="s">
        <v>222</v>
      </c>
      <c r="E1043" s="17" t="s">
        <v>222</v>
      </c>
      <c r="F1043" s="17" t="s">
        <v>222</v>
      </c>
      <c r="G1043" s="17" t="s">
        <v>222</v>
      </c>
      <c r="H1043" s="17" t="s">
        <v>222</v>
      </c>
      <c r="I1043" s="17" t="s">
        <v>222</v>
      </c>
      <c r="J1043" s="17" t="s">
        <v>222</v>
      </c>
      <c r="K1043" s="17" t="s">
        <v>222</v>
      </c>
      <c r="L1043" s="17" t="s">
        <v>222</v>
      </c>
      <c r="M1043" s="17" t="s">
        <v>222</v>
      </c>
      <c r="N1043" s="17" t="s">
        <v>222</v>
      </c>
      <c r="O1043" s="17" t="s">
        <v>222</v>
      </c>
      <c r="P1043" s="17" t="s">
        <v>222</v>
      </c>
      <c r="Q1043" s="17" t="s">
        <v>222</v>
      </c>
      <c r="R1043" s="149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7">
        <v>1</v>
      </c>
    </row>
    <row r="1044" spans="1:65">
      <c r="A1044" s="29"/>
      <c r="B1044" s="19" t="s">
        <v>223</v>
      </c>
      <c r="C1044" s="9" t="s">
        <v>223</v>
      </c>
      <c r="D1044" s="147" t="s">
        <v>225</v>
      </c>
      <c r="E1044" s="148" t="s">
        <v>226</v>
      </c>
      <c r="F1044" s="148" t="s">
        <v>227</v>
      </c>
      <c r="G1044" s="148" t="s">
        <v>228</v>
      </c>
      <c r="H1044" s="148" t="s">
        <v>229</v>
      </c>
      <c r="I1044" s="148" t="s">
        <v>231</v>
      </c>
      <c r="J1044" s="148" t="s">
        <v>233</v>
      </c>
      <c r="K1044" s="148" t="s">
        <v>235</v>
      </c>
      <c r="L1044" s="148" t="s">
        <v>237</v>
      </c>
      <c r="M1044" s="148" t="s">
        <v>238</v>
      </c>
      <c r="N1044" s="148" t="s">
        <v>240</v>
      </c>
      <c r="O1044" s="148" t="s">
        <v>242</v>
      </c>
      <c r="P1044" s="148" t="s">
        <v>243</v>
      </c>
      <c r="Q1044" s="148" t="s">
        <v>244</v>
      </c>
      <c r="R1044" s="149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7" t="s">
        <v>3</v>
      </c>
    </row>
    <row r="1045" spans="1:65">
      <c r="A1045" s="29"/>
      <c r="B1045" s="19"/>
      <c r="C1045" s="9"/>
      <c r="D1045" s="10" t="s">
        <v>268</v>
      </c>
      <c r="E1045" s="11" t="s">
        <v>102</v>
      </c>
      <c r="F1045" s="11" t="s">
        <v>102</v>
      </c>
      <c r="G1045" s="11" t="s">
        <v>102</v>
      </c>
      <c r="H1045" s="11" t="s">
        <v>268</v>
      </c>
      <c r="I1045" s="11" t="s">
        <v>102</v>
      </c>
      <c r="J1045" s="11" t="s">
        <v>99</v>
      </c>
      <c r="K1045" s="11" t="s">
        <v>102</v>
      </c>
      <c r="L1045" s="11" t="s">
        <v>102</v>
      </c>
      <c r="M1045" s="11" t="s">
        <v>103</v>
      </c>
      <c r="N1045" s="11" t="s">
        <v>100</v>
      </c>
      <c r="O1045" s="11" t="s">
        <v>102</v>
      </c>
      <c r="P1045" s="11" t="s">
        <v>102</v>
      </c>
      <c r="Q1045" s="11" t="s">
        <v>102</v>
      </c>
      <c r="R1045" s="149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7">
        <v>1</v>
      </c>
    </row>
    <row r="1046" spans="1:65">
      <c r="A1046" s="29"/>
      <c r="B1046" s="19"/>
      <c r="C1046" s="9"/>
      <c r="D1046" s="25"/>
      <c r="E1046" s="25"/>
      <c r="F1046" s="25"/>
      <c r="G1046" s="25"/>
      <c r="H1046" s="25"/>
      <c r="I1046" s="25"/>
      <c r="J1046" s="25"/>
      <c r="K1046" s="25"/>
      <c r="L1046" s="25"/>
      <c r="M1046" s="25"/>
      <c r="N1046" s="25"/>
      <c r="O1046" s="25"/>
      <c r="P1046" s="25"/>
      <c r="Q1046" s="25"/>
      <c r="R1046" s="149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7">
        <v>2</v>
      </c>
    </row>
    <row r="1047" spans="1:65">
      <c r="A1047" s="29"/>
      <c r="B1047" s="18">
        <v>1</v>
      </c>
      <c r="C1047" s="14">
        <v>1</v>
      </c>
      <c r="D1047" s="208">
        <v>11.6</v>
      </c>
      <c r="E1047" s="207">
        <v>8.1999999999999993</v>
      </c>
      <c r="F1047" s="208">
        <v>10.669841421800065</v>
      </c>
      <c r="G1047" s="208">
        <v>10.356107142380001</v>
      </c>
      <c r="H1047" s="208">
        <v>12</v>
      </c>
      <c r="I1047" s="208">
        <v>11.2</v>
      </c>
      <c r="J1047" s="208">
        <v>12.6</v>
      </c>
      <c r="K1047" s="208">
        <v>11.2</v>
      </c>
      <c r="L1047" s="208">
        <v>11.9</v>
      </c>
      <c r="M1047" s="208">
        <v>12</v>
      </c>
      <c r="N1047" s="207">
        <v>10.927613579993931</v>
      </c>
      <c r="O1047" s="208">
        <v>11.072540317040113</v>
      </c>
      <c r="P1047" s="208">
        <v>10.79</v>
      </c>
      <c r="Q1047" s="208">
        <v>11.9</v>
      </c>
      <c r="R1047" s="209"/>
      <c r="S1047" s="210"/>
      <c r="T1047" s="210"/>
      <c r="U1047" s="210"/>
      <c r="V1047" s="210"/>
      <c r="W1047" s="210"/>
      <c r="X1047" s="210"/>
      <c r="Y1047" s="210"/>
      <c r="Z1047" s="210"/>
      <c r="AA1047" s="210"/>
      <c r="AB1047" s="210"/>
      <c r="AC1047" s="210"/>
      <c r="AD1047" s="210"/>
      <c r="AE1047" s="210"/>
      <c r="AF1047" s="210"/>
      <c r="AG1047" s="210"/>
      <c r="AH1047" s="210"/>
      <c r="AI1047" s="210"/>
      <c r="AJ1047" s="210"/>
      <c r="AK1047" s="210"/>
      <c r="AL1047" s="210"/>
      <c r="AM1047" s="210"/>
      <c r="AN1047" s="210"/>
      <c r="AO1047" s="210"/>
      <c r="AP1047" s="210"/>
      <c r="AQ1047" s="210"/>
      <c r="AR1047" s="210"/>
      <c r="AS1047" s="210"/>
      <c r="AT1047" s="210"/>
      <c r="AU1047" s="210"/>
      <c r="AV1047" s="210"/>
      <c r="AW1047" s="210"/>
      <c r="AX1047" s="210"/>
      <c r="AY1047" s="210"/>
      <c r="AZ1047" s="210"/>
      <c r="BA1047" s="210"/>
      <c r="BB1047" s="210"/>
      <c r="BC1047" s="210"/>
      <c r="BD1047" s="210"/>
      <c r="BE1047" s="210"/>
      <c r="BF1047" s="210"/>
      <c r="BG1047" s="210"/>
      <c r="BH1047" s="210"/>
      <c r="BI1047" s="210"/>
      <c r="BJ1047" s="210"/>
      <c r="BK1047" s="210"/>
      <c r="BL1047" s="210"/>
      <c r="BM1047" s="211">
        <v>1</v>
      </c>
    </row>
    <row r="1048" spans="1:65">
      <c r="A1048" s="29"/>
      <c r="B1048" s="19">
        <v>1</v>
      </c>
      <c r="C1048" s="9">
        <v>2</v>
      </c>
      <c r="D1048" s="213">
        <v>11.7</v>
      </c>
      <c r="E1048" s="212">
        <v>9.1</v>
      </c>
      <c r="F1048" s="213">
        <v>11.1363389141481</v>
      </c>
      <c r="G1048" s="213">
        <v>10.3660782985802</v>
      </c>
      <c r="H1048" s="213">
        <v>11.7</v>
      </c>
      <c r="I1048" s="216">
        <v>8.1</v>
      </c>
      <c r="J1048" s="213">
        <v>12</v>
      </c>
      <c r="K1048" s="213">
        <v>10.9</v>
      </c>
      <c r="L1048" s="213">
        <v>12</v>
      </c>
      <c r="M1048" s="213">
        <v>10</v>
      </c>
      <c r="N1048" s="212">
        <v>12.24300624575076</v>
      </c>
      <c r="O1048" s="213">
        <v>10.76253176826177</v>
      </c>
      <c r="P1048" s="213">
        <v>11.03</v>
      </c>
      <c r="Q1048" s="213">
        <v>11.8</v>
      </c>
      <c r="R1048" s="209"/>
      <c r="S1048" s="210"/>
      <c r="T1048" s="210"/>
      <c r="U1048" s="210"/>
      <c r="V1048" s="210"/>
      <c r="W1048" s="210"/>
      <c r="X1048" s="210"/>
      <c r="Y1048" s="210"/>
      <c r="Z1048" s="210"/>
      <c r="AA1048" s="210"/>
      <c r="AB1048" s="210"/>
      <c r="AC1048" s="210"/>
      <c r="AD1048" s="210"/>
      <c r="AE1048" s="210"/>
      <c r="AF1048" s="210"/>
      <c r="AG1048" s="210"/>
      <c r="AH1048" s="210"/>
      <c r="AI1048" s="210"/>
      <c r="AJ1048" s="210"/>
      <c r="AK1048" s="210"/>
      <c r="AL1048" s="210"/>
      <c r="AM1048" s="210"/>
      <c r="AN1048" s="210"/>
      <c r="AO1048" s="210"/>
      <c r="AP1048" s="210"/>
      <c r="AQ1048" s="210"/>
      <c r="AR1048" s="210"/>
      <c r="AS1048" s="210"/>
      <c r="AT1048" s="210"/>
      <c r="AU1048" s="210"/>
      <c r="AV1048" s="210"/>
      <c r="AW1048" s="210"/>
      <c r="AX1048" s="210"/>
      <c r="AY1048" s="210"/>
      <c r="AZ1048" s="210"/>
      <c r="BA1048" s="210"/>
      <c r="BB1048" s="210"/>
      <c r="BC1048" s="210"/>
      <c r="BD1048" s="210"/>
      <c r="BE1048" s="210"/>
      <c r="BF1048" s="210"/>
      <c r="BG1048" s="210"/>
      <c r="BH1048" s="210"/>
      <c r="BI1048" s="210"/>
      <c r="BJ1048" s="210"/>
      <c r="BK1048" s="210"/>
      <c r="BL1048" s="210"/>
      <c r="BM1048" s="211" t="e">
        <v>#N/A</v>
      </c>
    </row>
    <row r="1049" spans="1:65">
      <c r="A1049" s="29"/>
      <c r="B1049" s="19">
        <v>1</v>
      </c>
      <c r="C1049" s="9">
        <v>3</v>
      </c>
      <c r="D1049" s="213">
        <v>11.6</v>
      </c>
      <c r="E1049" s="212">
        <v>8.9</v>
      </c>
      <c r="F1049" s="213">
        <v>11.091738966287066</v>
      </c>
      <c r="G1049" s="213">
        <v>10.3712504853762</v>
      </c>
      <c r="H1049" s="213">
        <v>11.4</v>
      </c>
      <c r="I1049" s="213">
        <v>11.5</v>
      </c>
      <c r="J1049" s="213">
        <v>12.4</v>
      </c>
      <c r="K1049" s="213">
        <v>10.8</v>
      </c>
      <c r="L1049" s="213">
        <v>12</v>
      </c>
      <c r="M1049" s="213">
        <v>10</v>
      </c>
      <c r="N1049" s="212">
        <v>17.029070349837106</v>
      </c>
      <c r="O1049" s="213">
        <v>11.00724887810795</v>
      </c>
      <c r="P1049" s="213">
        <v>10.5</v>
      </c>
      <c r="Q1049" s="213">
        <v>11.6</v>
      </c>
      <c r="R1049" s="209"/>
      <c r="S1049" s="210"/>
      <c r="T1049" s="210"/>
      <c r="U1049" s="210"/>
      <c r="V1049" s="210"/>
      <c r="W1049" s="210"/>
      <c r="X1049" s="210"/>
      <c r="Y1049" s="210"/>
      <c r="Z1049" s="210"/>
      <c r="AA1049" s="210"/>
      <c r="AB1049" s="210"/>
      <c r="AC1049" s="210"/>
      <c r="AD1049" s="210"/>
      <c r="AE1049" s="210"/>
      <c r="AF1049" s="210"/>
      <c r="AG1049" s="210"/>
      <c r="AH1049" s="210"/>
      <c r="AI1049" s="210"/>
      <c r="AJ1049" s="210"/>
      <c r="AK1049" s="210"/>
      <c r="AL1049" s="210"/>
      <c r="AM1049" s="210"/>
      <c r="AN1049" s="210"/>
      <c r="AO1049" s="210"/>
      <c r="AP1049" s="210"/>
      <c r="AQ1049" s="210"/>
      <c r="AR1049" s="210"/>
      <c r="AS1049" s="210"/>
      <c r="AT1049" s="210"/>
      <c r="AU1049" s="210"/>
      <c r="AV1049" s="210"/>
      <c r="AW1049" s="210"/>
      <c r="AX1049" s="210"/>
      <c r="AY1049" s="210"/>
      <c r="AZ1049" s="210"/>
      <c r="BA1049" s="210"/>
      <c r="BB1049" s="210"/>
      <c r="BC1049" s="210"/>
      <c r="BD1049" s="210"/>
      <c r="BE1049" s="210"/>
      <c r="BF1049" s="210"/>
      <c r="BG1049" s="210"/>
      <c r="BH1049" s="210"/>
      <c r="BI1049" s="210"/>
      <c r="BJ1049" s="210"/>
      <c r="BK1049" s="210"/>
      <c r="BL1049" s="210"/>
      <c r="BM1049" s="211">
        <v>16</v>
      </c>
    </row>
    <row r="1050" spans="1:65">
      <c r="A1050" s="29"/>
      <c r="B1050" s="19">
        <v>1</v>
      </c>
      <c r="C1050" s="9">
        <v>4</v>
      </c>
      <c r="D1050" s="213">
        <v>11.8</v>
      </c>
      <c r="E1050" s="212">
        <v>8.9</v>
      </c>
      <c r="F1050" s="213">
        <v>11.033500925382601</v>
      </c>
      <c r="G1050" s="213">
        <v>10.392488497804401</v>
      </c>
      <c r="H1050" s="213">
        <v>11.4</v>
      </c>
      <c r="I1050" s="213">
        <v>10.8</v>
      </c>
      <c r="J1050" s="213">
        <v>12.9</v>
      </c>
      <c r="K1050" s="213">
        <v>11</v>
      </c>
      <c r="L1050" s="213">
        <v>12.1</v>
      </c>
      <c r="M1050" s="213">
        <v>10</v>
      </c>
      <c r="N1050" s="212">
        <v>12.96874774183128</v>
      </c>
      <c r="O1050" s="213">
        <v>11.808349266092485</v>
      </c>
      <c r="P1050" s="213">
        <v>10.83</v>
      </c>
      <c r="Q1050" s="213">
        <v>11.9</v>
      </c>
      <c r="R1050" s="209"/>
      <c r="S1050" s="210"/>
      <c r="T1050" s="210"/>
      <c r="U1050" s="210"/>
      <c r="V1050" s="210"/>
      <c r="W1050" s="210"/>
      <c r="X1050" s="210"/>
      <c r="Y1050" s="210"/>
      <c r="Z1050" s="210"/>
      <c r="AA1050" s="210"/>
      <c r="AB1050" s="210"/>
      <c r="AC1050" s="210"/>
      <c r="AD1050" s="210"/>
      <c r="AE1050" s="210"/>
      <c r="AF1050" s="210"/>
      <c r="AG1050" s="210"/>
      <c r="AH1050" s="210"/>
      <c r="AI1050" s="210"/>
      <c r="AJ1050" s="210"/>
      <c r="AK1050" s="210"/>
      <c r="AL1050" s="210"/>
      <c r="AM1050" s="210"/>
      <c r="AN1050" s="210"/>
      <c r="AO1050" s="210"/>
      <c r="AP1050" s="210"/>
      <c r="AQ1050" s="210"/>
      <c r="AR1050" s="210"/>
      <c r="AS1050" s="210"/>
      <c r="AT1050" s="210"/>
      <c r="AU1050" s="210"/>
      <c r="AV1050" s="210"/>
      <c r="AW1050" s="210"/>
      <c r="AX1050" s="210"/>
      <c r="AY1050" s="210"/>
      <c r="AZ1050" s="210"/>
      <c r="BA1050" s="210"/>
      <c r="BB1050" s="210"/>
      <c r="BC1050" s="210"/>
      <c r="BD1050" s="210"/>
      <c r="BE1050" s="210"/>
      <c r="BF1050" s="210"/>
      <c r="BG1050" s="210"/>
      <c r="BH1050" s="210"/>
      <c r="BI1050" s="210"/>
      <c r="BJ1050" s="210"/>
      <c r="BK1050" s="210"/>
      <c r="BL1050" s="210"/>
      <c r="BM1050" s="211">
        <v>11.286543627204805</v>
      </c>
    </row>
    <row r="1051" spans="1:65">
      <c r="A1051" s="29"/>
      <c r="B1051" s="19">
        <v>1</v>
      </c>
      <c r="C1051" s="9">
        <v>5</v>
      </c>
      <c r="D1051" s="213">
        <v>11.7</v>
      </c>
      <c r="E1051" s="212">
        <v>8.6999999999999993</v>
      </c>
      <c r="F1051" s="213">
        <v>10.397555559125765</v>
      </c>
      <c r="G1051" s="213">
        <v>10.417017210010499</v>
      </c>
      <c r="H1051" s="213">
        <v>11.4</v>
      </c>
      <c r="I1051" s="213">
        <v>11.4</v>
      </c>
      <c r="J1051" s="213">
        <v>13.2</v>
      </c>
      <c r="K1051" s="213">
        <v>11.3</v>
      </c>
      <c r="L1051" s="213">
        <v>11.9</v>
      </c>
      <c r="M1051" s="213">
        <v>11</v>
      </c>
      <c r="N1051" s="212">
        <v>14.485100265860467</v>
      </c>
      <c r="O1051" s="213">
        <v>11.674643575743445</v>
      </c>
      <c r="P1051" s="213">
        <v>11.03</v>
      </c>
      <c r="Q1051" s="213">
        <v>11.7</v>
      </c>
      <c r="R1051" s="209"/>
      <c r="S1051" s="210"/>
      <c r="T1051" s="210"/>
      <c r="U1051" s="210"/>
      <c r="V1051" s="210"/>
      <c r="W1051" s="210"/>
      <c r="X1051" s="210"/>
      <c r="Y1051" s="210"/>
      <c r="Z1051" s="210"/>
      <c r="AA1051" s="210"/>
      <c r="AB1051" s="210"/>
      <c r="AC1051" s="210"/>
      <c r="AD1051" s="210"/>
      <c r="AE1051" s="210"/>
      <c r="AF1051" s="210"/>
      <c r="AG1051" s="210"/>
      <c r="AH1051" s="210"/>
      <c r="AI1051" s="210"/>
      <c r="AJ1051" s="210"/>
      <c r="AK1051" s="210"/>
      <c r="AL1051" s="210"/>
      <c r="AM1051" s="210"/>
      <c r="AN1051" s="210"/>
      <c r="AO1051" s="210"/>
      <c r="AP1051" s="210"/>
      <c r="AQ1051" s="210"/>
      <c r="AR1051" s="210"/>
      <c r="AS1051" s="210"/>
      <c r="AT1051" s="210"/>
      <c r="AU1051" s="210"/>
      <c r="AV1051" s="210"/>
      <c r="AW1051" s="210"/>
      <c r="AX1051" s="210"/>
      <c r="AY1051" s="210"/>
      <c r="AZ1051" s="210"/>
      <c r="BA1051" s="210"/>
      <c r="BB1051" s="210"/>
      <c r="BC1051" s="210"/>
      <c r="BD1051" s="210"/>
      <c r="BE1051" s="210"/>
      <c r="BF1051" s="210"/>
      <c r="BG1051" s="210"/>
      <c r="BH1051" s="210"/>
      <c r="BI1051" s="210"/>
      <c r="BJ1051" s="210"/>
      <c r="BK1051" s="210"/>
      <c r="BL1051" s="210"/>
      <c r="BM1051" s="211">
        <v>66</v>
      </c>
    </row>
    <row r="1052" spans="1:65">
      <c r="A1052" s="29"/>
      <c r="B1052" s="19">
        <v>1</v>
      </c>
      <c r="C1052" s="9">
        <v>6</v>
      </c>
      <c r="D1052" s="213">
        <v>11.6</v>
      </c>
      <c r="E1052" s="212">
        <v>8.6999999999999993</v>
      </c>
      <c r="F1052" s="213">
        <v>10.628401368732867</v>
      </c>
      <c r="G1052" s="213">
        <v>10.3591730593525</v>
      </c>
      <c r="H1052" s="213">
        <v>11.6</v>
      </c>
      <c r="I1052" s="213">
        <v>11.6</v>
      </c>
      <c r="J1052" s="213">
        <v>12.4</v>
      </c>
      <c r="K1052" s="213">
        <v>10.5</v>
      </c>
      <c r="L1052" s="213">
        <v>12.1</v>
      </c>
      <c r="M1052" s="213">
        <v>10</v>
      </c>
      <c r="N1052" s="212">
        <v>12.848107718615903</v>
      </c>
      <c r="O1052" s="213">
        <v>10.376335504519927</v>
      </c>
      <c r="P1052" s="213">
        <v>10.33</v>
      </c>
      <c r="Q1052" s="213">
        <v>11.8</v>
      </c>
      <c r="R1052" s="209"/>
      <c r="S1052" s="210"/>
      <c r="T1052" s="210"/>
      <c r="U1052" s="210"/>
      <c r="V1052" s="210"/>
      <c r="W1052" s="210"/>
      <c r="X1052" s="210"/>
      <c r="Y1052" s="210"/>
      <c r="Z1052" s="210"/>
      <c r="AA1052" s="210"/>
      <c r="AB1052" s="210"/>
      <c r="AC1052" s="210"/>
      <c r="AD1052" s="210"/>
      <c r="AE1052" s="210"/>
      <c r="AF1052" s="210"/>
      <c r="AG1052" s="210"/>
      <c r="AH1052" s="210"/>
      <c r="AI1052" s="210"/>
      <c r="AJ1052" s="210"/>
      <c r="AK1052" s="210"/>
      <c r="AL1052" s="210"/>
      <c r="AM1052" s="210"/>
      <c r="AN1052" s="210"/>
      <c r="AO1052" s="210"/>
      <c r="AP1052" s="210"/>
      <c r="AQ1052" s="210"/>
      <c r="AR1052" s="210"/>
      <c r="AS1052" s="210"/>
      <c r="AT1052" s="210"/>
      <c r="AU1052" s="210"/>
      <c r="AV1052" s="210"/>
      <c r="AW1052" s="210"/>
      <c r="AX1052" s="210"/>
      <c r="AY1052" s="210"/>
      <c r="AZ1052" s="210"/>
      <c r="BA1052" s="210"/>
      <c r="BB1052" s="210"/>
      <c r="BC1052" s="210"/>
      <c r="BD1052" s="210"/>
      <c r="BE1052" s="210"/>
      <c r="BF1052" s="210"/>
      <c r="BG1052" s="210"/>
      <c r="BH1052" s="210"/>
      <c r="BI1052" s="210"/>
      <c r="BJ1052" s="210"/>
      <c r="BK1052" s="210"/>
      <c r="BL1052" s="210"/>
      <c r="BM1052" s="214"/>
    </row>
    <row r="1053" spans="1:65">
      <c r="A1053" s="29"/>
      <c r="B1053" s="20" t="s">
        <v>257</v>
      </c>
      <c r="C1053" s="12"/>
      <c r="D1053" s="215">
        <v>11.666666666666666</v>
      </c>
      <c r="E1053" s="215">
        <v>8.75</v>
      </c>
      <c r="F1053" s="215">
        <v>10.826229525912744</v>
      </c>
      <c r="G1053" s="215">
        <v>10.377019115583968</v>
      </c>
      <c r="H1053" s="215">
        <v>11.583333333333334</v>
      </c>
      <c r="I1053" s="215">
        <v>10.766666666666666</v>
      </c>
      <c r="J1053" s="215">
        <v>12.583333333333334</v>
      </c>
      <c r="K1053" s="215">
        <v>10.950000000000001</v>
      </c>
      <c r="L1053" s="215">
        <v>12</v>
      </c>
      <c r="M1053" s="215">
        <v>10.5</v>
      </c>
      <c r="N1053" s="215">
        <v>13.416940983648241</v>
      </c>
      <c r="O1053" s="215">
        <v>11.116941551627614</v>
      </c>
      <c r="P1053" s="215">
        <v>10.751666666666667</v>
      </c>
      <c r="Q1053" s="215">
        <v>11.783333333333333</v>
      </c>
      <c r="R1053" s="209"/>
      <c r="S1053" s="210"/>
      <c r="T1053" s="210"/>
      <c r="U1053" s="210"/>
      <c r="V1053" s="210"/>
      <c r="W1053" s="210"/>
      <c r="X1053" s="210"/>
      <c r="Y1053" s="210"/>
      <c r="Z1053" s="210"/>
      <c r="AA1053" s="210"/>
      <c r="AB1053" s="210"/>
      <c r="AC1053" s="210"/>
      <c r="AD1053" s="210"/>
      <c r="AE1053" s="210"/>
      <c r="AF1053" s="210"/>
      <c r="AG1053" s="210"/>
      <c r="AH1053" s="210"/>
      <c r="AI1053" s="210"/>
      <c r="AJ1053" s="210"/>
      <c r="AK1053" s="210"/>
      <c r="AL1053" s="210"/>
      <c r="AM1053" s="210"/>
      <c r="AN1053" s="210"/>
      <c r="AO1053" s="210"/>
      <c r="AP1053" s="210"/>
      <c r="AQ1053" s="210"/>
      <c r="AR1053" s="210"/>
      <c r="AS1053" s="210"/>
      <c r="AT1053" s="210"/>
      <c r="AU1053" s="210"/>
      <c r="AV1053" s="210"/>
      <c r="AW1053" s="210"/>
      <c r="AX1053" s="210"/>
      <c r="AY1053" s="210"/>
      <c r="AZ1053" s="210"/>
      <c r="BA1053" s="210"/>
      <c r="BB1053" s="210"/>
      <c r="BC1053" s="210"/>
      <c r="BD1053" s="210"/>
      <c r="BE1053" s="210"/>
      <c r="BF1053" s="210"/>
      <c r="BG1053" s="210"/>
      <c r="BH1053" s="210"/>
      <c r="BI1053" s="210"/>
      <c r="BJ1053" s="210"/>
      <c r="BK1053" s="210"/>
      <c r="BL1053" s="210"/>
      <c r="BM1053" s="214"/>
    </row>
    <row r="1054" spans="1:65">
      <c r="A1054" s="29"/>
      <c r="B1054" s="3" t="s">
        <v>258</v>
      </c>
      <c r="C1054" s="28"/>
      <c r="D1054" s="213">
        <v>11.649999999999999</v>
      </c>
      <c r="E1054" s="213">
        <v>8.8000000000000007</v>
      </c>
      <c r="F1054" s="213">
        <v>10.851671173591333</v>
      </c>
      <c r="G1054" s="213">
        <v>10.3686643919782</v>
      </c>
      <c r="H1054" s="213">
        <v>11.5</v>
      </c>
      <c r="I1054" s="213">
        <v>11.3</v>
      </c>
      <c r="J1054" s="213">
        <v>12.5</v>
      </c>
      <c r="K1054" s="213">
        <v>10.95</v>
      </c>
      <c r="L1054" s="213">
        <v>12</v>
      </c>
      <c r="M1054" s="213">
        <v>10</v>
      </c>
      <c r="N1054" s="213">
        <v>12.908427730223591</v>
      </c>
      <c r="O1054" s="213">
        <v>11.039894597574031</v>
      </c>
      <c r="P1054" s="213">
        <v>10.809999999999999</v>
      </c>
      <c r="Q1054" s="213">
        <v>11.8</v>
      </c>
      <c r="R1054" s="209"/>
      <c r="S1054" s="210"/>
      <c r="T1054" s="210"/>
      <c r="U1054" s="210"/>
      <c r="V1054" s="210"/>
      <c r="W1054" s="210"/>
      <c r="X1054" s="210"/>
      <c r="Y1054" s="210"/>
      <c r="Z1054" s="210"/>
      <c r="AA1054" s="210"/>
      <c r="AB1054" s="210"/>
      <c r="AC1054" s="210"/>
      <c r="AD1054" s="210"/>
      <c r="AE1054" s="210"/>
      <c r="AF1054" s="210"/>
      <c r="AG1054" s="210"/>
      <c r="AH1054" s="210"/>
      <c r="AI1054" s="210"/>
      <c r="AJ1054" s="210"/>
      <c r="AK1054" s="210"/>
      <c r="AL1054" s="210"/>
      <c r="AM1054" s="210"/>
      <c r="AN1054" s="210"/>
      <c r="AO1054" s="210"/>
      <c r="AP1054" s="210"/>
      <c r="AQ1054" s="210"/>
      <c r="AR1054" s="210"/>
      <c r="AS1054" s="210"/>
      <c r="AT1054" s="210"/>
      <c r="AU1054" s="210"/>
      <c r="AV1054" s="210"/>
      <c r="AW1054" s="210"/>
      <c r="AX1054" s="210"/>
      <c r="AY1054" s="210"/>
      <c r="AZ1054" s="210"/>
      <c r="BA1054" s="210"/>
      <c r="BB1054" s="210"/>
      <c r="BC1054" s="210"/>
      <c r="BD1054" s="210"/>
      <c r="BE1054" s="210"/>
      <c r="BF1054" s="210"/>
      <c r="BG1054" s="210"/>
      <c r="BH1054" s="210"/>
      <c r="BI1054" s="210"/>
      <c r="BJ1054" s="210"/>
      <c r="BK1054" s="210"/>
      <c r="BL1054" s="210"/>
      <c r="BM1054" s="214"/>
    </row>
    <row r="1055" spans="1:65">
      <c r="A1055" s="29"/>
      <c r="B1055" s="3" t="s">
        <v>259</v>
      </c>
      <c r="C1055" s="28"/>
      <c r="D1055" s="23">
        <v>8.1649658092772887E-2</v>
      </c>
      <c r="E1055" s="23">
        <v>0.3082207001484491</v>
      </c>
      <c r="F1055" s="23">
        <v>0.30231742170103715</v>
      </c>
      <c r="G1055" s="23">
        <v>2.3443209087151893E-2</v>
      </c>
      <c r="H1055" s="23">
        <v>0.24013884872437144</v>
      </c>
      <c r="I1055" s="23">
        <v>1.3366625103842411</v>
      </c>
      <c r="J1055" s="23">
        <v>0.4215052391924286</v>
      </c>
      <c r="K1055" s="23">
        <v>0.28809720581775861</v>
      </c>
      <c r="L1055" s="23">
        <v>8.9442719099991269E-2</v>
      </c>
      <c r="M1055" s="23">
        <v>0.83666002653407556</v>
      </c>
      <c r="N1055" s="23">
        <v>2.1112917831083768</v>
      </c>
      <c r="O1055" s="23">
        <v>0.54354093482259747</v>
      </c>
      <c r="P1055" s="23">
        <v>0.28414198328769807</v>
      </c>
      <c r="Q1055" s="23">
        <v>0.1169045194450016</v>
      </c>
      <c r="R1055" s="149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5"/>
    </row>
    <row r="1056" spans="1:65">
      <c r="A1056" s="29"/>
      <c r="B1056" s="3" t="s">
        <v>86</v>
      </c>
      <c r="C1056" s="28"/>
      <c r="D1056" s="13">
        <v>6.9985421222376765E-3</v>
      </c>
      <c r="E1056" s="13">
        <v>3.5225222874108467E-2</v>
      </c>
      <c r="F1056" s="13">
        <v>2.7924534666241448E-2</v>
      </c>
      <c r="G1056" s="13">
        <v>2.2591467574677032E-3</v>
      </c>
      <c r="H1056" s="13">
        <v>2.0731411400665159E-2</v>
      </c>
      <c r="I1056" s="13">
        <v>0.12414822077872209</v>
      </c>
      <c r="J1056" s="13">
        <v>3.3497105101385052E-2</v>
      </c>
      <c r="K1056" s="13">
        <v>2.6310247106644619E-2</v>
      </c>
      <c r="L1056" s="13">
        <v>7.4535599249992727E-3</v>
      </c>
      <c r="M1056" s="13">
        <v>7.9681907288959575E-2</v>
      </c>
      <c r="N1056" s="13">
        <v>0.15736014533279175</v>
      </c>
      <c r="O1056" s="13">
        <v>4.8893028023792973E-2</v>
      </c>
      <c r="P1056" s="13">
        <v>2.6427715078688397E-2</v>
      </c>
      <c r="Q1056" s="13">
        <v>9.9211756247526116E-3</v>
      </c>
      <c r="R1056" s="149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5"/>
    </row>
    <row r="1057" spans="1:65">
      <c r="A1057" s="29"/>
      <c r="B1057" s="3" t="s">
        <v>260</v>
      </c>
      <c r="C1057" s="28"/>
      <c r="D1057" s="13">
        <v>3.3679313350246654E-2</v>
      </c>
      <c r="E1057" s="13">
        <v>-0.22474051498731495</v>
      </c>
      <c r="F1057" s="13">
        <v>-4.0784328355629729E-2</v>
      </c>
      <c r="G1057" s="13">
        <v>-8.058485765549539E-2</v>
      </c>
      <c r="H1057" s="13">
        <v>2.6295889683459306E-2</v>
      </c>
      <c r="I1057" s="13">
        <v>-4.6061662251058122E-2</v>
      </c>
      <c r="J1057" s="13">
        <v>0.11489697368490903</v>
      </c>
      <c r="K1057" s="13">
        <v>-2.9818130184125491E-2</v>
      </c>
      <c r="L1057" s="13">
        <v>6.321300801739671E-2</v>
      </c>
      <c r="M1057" s="13">
        <v>-6.9688617984777879E-2</v>
      </c>
      <c r="N1057" s="13">
        <v>0.18875551513471112</v>
      </c>
      <c r="O1057" s="13">
        <v>-1.5026927745035001E-2</v>
      </c>
      <c r="P1057" s="13">
        <v>-4.7390678511079698E-2</v>
      </c>
      <c r="Q1057" s="13">
        <v>4.4016106483749207E-2</v>
      </c>
      <c r="R1057" s="149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5"/>
    </row>
    <row r="1058" spans="1:65">
      <c r="A1058" s="29"/>
      <c r="B1058" s="45" t="s">
        <v>261</v>
      </c>
      <c r="C1058" s="46"/>
      <c r="D1058" s="44">
        <v>0.72</v>
      </c>
      <c r="E1058" s="44">
        <v>2.6</v>
      </c>
      <c r="F1058" s="44">
        <v>0.24</v>
      </c>
      <c r="G1058" s="44">
        <v>0.75</v>
      </c>
      <c r="H1058" s="44">
        <v>0.63</v>
      </c>
      <c r="I1058" s="44">
        <v>0.3</v>
      </c>
      <c r="J1058" s="44">
        <v>1.77</v>
      </c>
      <c r="K1058" s="44">
        <v>0.1</v>
      </c>
      <c r="L1058" s="44">
        <v>1.1000000000000001</v>
      </c>
      <c r="M1058" s="44">
        <v>0.61</v>
      </c>
      <c r="N1058" s="44">
        <v>2.72</v>
      </c>
      <c r="O1058" s="44">
        <v>0.1</v>
      </c>
      <c r="P1058" s="44">
        <v>0.32</v>
      </c>
      <c r="Q1058" s="44">
        <v>0.85</v>
      </c>
      <c r="R1058" s="149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5"/>
    </row>
    <row r="1059" spans="1:65">
      <c r="B1059" s="30"/>
      <c r="C1059" s="20"/>
      <c r="D1059" s="20"/>
      <c r="E1059" s="20"/>
      <c r="F1059" s="20"/>
      <c r="G1059" s="20"/>
      <c r="H1059" s="20"/>
      <c r="I1059" s="20"/>
      <c r="J1059" s="20"/>
      <c r="K1059" s="20"/>
      <c r="L1059" s="20"/>
      <c r="M1059" s="20"/>
      <c r="N1059" s="20"/>
      <c r="O1059" s="20"/>
      <c r="P1059" s="20"/>
      <c r="Q1059" s="20"/>
      <c r="BM1059" s="55"/>
    </row>
    <row r="1060" spans="1:65" ht="15">
      <c r="B1060" s="8" t="s">
        <v>495</v>
      </c>
      <c r="BM1060" s="27" t="s">
        <v>66</v>
      </c>
    </row>
    <row r="1061" spans="1:65" ht="15">
      <c r="A1061" s="24" t="s">
        <v>41</v>
      </c>
      <c r="B1061" s="18" t="s">
        <v>111</v>
      </c>
      <c r="C1061" s="15" t="s">
        <v>112</v>
      </c>
      <c r="D1061" s="16" t="s">
        <v>222</v>
      </c>
      <c r="E1061" s="17" t="s">
        <v>222</v>
      </c>
      <c r="F1061" s="17" t="s">
        <v>222</v>
      </c>
      <c r="G1061" s="17" t="s">
        <v>222</v>
      </c>
      <c r="H1061" s="17" t="s">
        <v>222</v>
      </c>
      <c r="I1061" s="17" t="s">
        <v>222</v>
      </c>
      <c r="J1061" s="17" t="s">
        <v>222</v>
      </c>
      <c r="K1061" s="17" t="s">
        <v>222</v>
      </c>
      <c r="L1061" s="17" t="s">
        <v>222</v>
      </c>
      <c r="M1061" s="17" t="s">
        <v>222</v>
      </c>
      <c r="N1061" s="17" t="s">
        <v>222</v>
      </c>
      <c r="O1061" s="17" t="s">
        <v>222</v>
      </c>
      <c r="P1061" s="149"/>
      <c r="Q1061" s="3"/>
      <c r="R1061" s="3"/>
      <c r="S1061" s="3"/>
      <c r="T1061" s="3"/>
      <c r="U1061" s="3"/>
      <c r="V1061" s="3"/>
      <c r="W1061" s="3"/>
      <c r="X1061" s="3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7">
        <v>1</v>
      </c>
    </row>
    <row r="1062" spans="1:65">
      <c r="A1062" s="29"/>
      <c r="B1062" s="19" t="s">
        <v>223</v>
      </c>
      <c r="C1062" s="9" t="s">
        <v>223</v>
      </c>
      <c r="D1062" s="147" t="s">
        <v>225</v>
      </c>
      <c r="E1062" s="148" t="s">
        <v>226</v>
      </c>
      <c r="F1062" s="148" t="s">
        <v>227</v>
      </c>
      <c r="G1062" s="148" t="s">
        <v>228</v>
      </c>
      <c r="H1062" s="148" t="s">
        <v>229</v>
      </c>
      <c r="I1062" s="148" t="s">
        <v>231</v>
      </c>
      <c r="J1062" s="148" t="s">
        <v>233</v>
      </c>
      <c r="K1062" s="148" t="s">
        <v>235</v>
      </c>
      <c r="L1062" s="148" t="s">
        <v>238</v>
      </c>
      <c r="M1062" s="148" t="s">
        <v>240</v>
      </c>
      <c r="N1062" s="148" t="s">
        <v>243</v>
      </c>
      <c r="O1062" s="148" t="s">
        <v>244</v>
      </c>
      <c r="P1062" s="149"/>
      <c r="Q1062" s="3"/>
      <c r="R1062" s="3"/>
      <c r="S1062" s="3"/>
      <c r="T1062" s="3"/>
      <c r="U1062" s="3"/>
      <c r="V1062" s="3"/>
      <c r="W1062" s="3"/>
      <c r="X1062" s="3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7" t="s">
        <v>3</v>
      </c>
    </row>
    <row r="1063" spans="1:65">
      <c r="A1063" s="29"/>
      <c r="B1063" s="19"/>
      <c r="C1063" s="9"/>
      <c r="D1063" s="10" t="s">
        <v>268</v>
      </c>
      <c r="E1063" s="11" t="s">
        <v>102</v>
      </c>
      <c r="F1063" s="11" t="s">
        <v>102</v>
      </c>
      <c r="G1063" s="11" t="s">
        <v>102</v>
      </c>
      <c r="H1063" s="11" t="s">
        <v>268</v>
      </c>
      <c r="I1063" s="11" t="s">
        <v>102</v>
      </c>
      <c r="J1063" s="11" t="s">
        <v>99</v>
      </c>
      <c r="K1063" s="11" t="s">
        <v>102</v>
      </c>
      <c r="L1063" s="11" t="s">
        <v>103</v>
      </c>
      <c r="M1063" s="11" t="s">
        <v>100</v>
      </c>
      <c r="N1063" s="11" t="s">
        <v>102</v>
      </c>
      <c r="O1063" s="11" t="s">
        <v>102</v>
      </c>
      <c r="P1063" s="149"/>
      <c r="Q1063" s="3"/>
      <c r="R1063" s="3"/>
      <c r="S1063" s="3"/>
      <c r="T1063" s="3"/>
      <c r="U1063" s="3"/>
      <c r="V1063" s="3"/>
      <c r="W1063" s="3"/>
      <c r="X1063" s="3"/>
      <c r="Y1063" s="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7">
        <v>2</v>
      </c>
    </row>
    <row r="1064" spans="1:65">
      <c r="A1064" s="29"/>
      <c r="B1064" s="19"/>
      <c r="C1064" s="9"/>
      <c r="D1064" s="25"/>
      <c r="E1064" s="25"/>
      <c r="F1064" s="25"/>
      <c r="G1064" s="25"/>
      <c r="H1064" s="25"/>
      <c r="I1064" s="25"/>
      <c r="J1064" s="25"/>
      <c r="K1064" s="25"/>
      <c r="L1064" s="25"/>
      <c r="M1064" s="25"/>
      <c r="N1064" s="25"/>
      <c r="O1064" s="25"/>
      <c r="P1064" s="149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7">
        <v>2</v>
      </c>
    </row>
    <row r="1065" spans="1:65">
      <c r="A1065" s="29"/>
      <c r="B1065" s="18">
        <v>1</v>
      </c>
      <c r="C1065" s="14">
        <v>1</v>
      </c>
      <c r="D1065" s="21">
        <v>0.6</v>
      </c>
      <c r="E1065" s="143">
        <v>13.1</v>
      </c>
      <c r="F1065" s="21">
        <v>0.62218936878571129</v>
      </c>
      <c r="G1065" s="21">
        <v>0.71431884135977097</v>
      </c>
      <c r="H1065" s="21">
        <v>0.5</v>
      </c>
      <c r="I1065" s="21">
        <v>0.7</v>
      </c>
      <c r="J1065" s="21">
        <v>0.56999999999999995</v>
      </c>
      <c r="K1065" s="21">
        <v>0.68</v>
      </c>
      <c r="L1065" s="143" t="s">
        <v>106</v>
      </c>
      <c r="M1065" s="143" t="s">
        <v>289</v>
      </c>
      <c r="N1065" s="21">
        <v>0.6</v>
      </c>
      <c r="O1065" s="21">
        <v>0.7</v>
      </c>
      <c r="P1065" s="149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7">
        <v>1</v>
      </c>
    </row>
    <row r="1066" spans="1:65">
      <c r="A1066" s="29"/>
      <c r="B1066" s="19">
        <v>1</v>
      </c>
      <c r="C1066" s="9">
        <v>2</v>
      </c>
      <c r="D1066" s="11">
        <v>0.6</v>
      </c>
      <c r="E1066" s="144">
        <v>12.9</v>
      </c>
      <c r="F1066" s="11">
        <v>0.68592201871935221</v>
      </c>
      <c r="G1066" s="11">
        <v>0.74164914353716804</v>
      </c>
      <c r="H1066" s="11">
        <v>0.6</v>
      </c>
      <c r="I1066" s="11">
        <v>0.6</v>
      </c>
      <c r="J1066" s="11">
        <v>0.62</v>
      </c>
      <c r="K1066" s="11">
        <v>0.63</v>
      </c>
      <c r="L1066" s="144" t="s">
        <v>106</v>
      </c>
      <c r="M1066" s="144" t="s">
        <v>289</v>
      </c>
      <c r="N1066" s="11">
        <v>0.6</v>
      </c>
      <c r="O1066" s="11">
        <v>0.7</v>
      </c>
      <c r="P1066" s="149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7" t="e">
        <v>#N/A</v>
      </c>
    </row>
    <row r="1067" spans="1:65">
      <c r="A1067" s="29"/>
      <c r="B1067" s="19">
        <v>1</v>
      </c>
      <c r="C1067" s="9">
        <v>3</v>
      </c>
      <c r="D1067" s="11">
        <v>0.6</v>
      </c>
      <c r="E1067" s="144">
        <v>12.9</v>
      </c>
      <c r="F1067" s="11">
        <v>0.65058169778213526</v>
      </c>
      <c r="G1067" s="11">
        <v>0.70826298012166</v>
      </c>
      <c r="H1067" s="11">
        <v>0.5</v>
      </c>
      <c r="I1067" s="11">
        <v>0.6</v>
      </c>
      <c r="J1067" s="11">
        <v>0.61</v>
      </c>
      <c r="K1067" s="11">
        <v>0.67</v>
      </c>
      <c r="L1067" s="144" t="s">
        <v>106</v>
      </c>
      <c r="M1067" s="144" t="s">
        <v>289</v>
      </c>
      <c r="N1067" s="11">
        <v>0.6</v>
      </c>
      <c r="O1067" s="11">
        <v>0.7</v>
      </c>
      <c r="P1067" s="149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7">
        <v>16</v>
      </c>
    </row>
    <row r="1068" spans="1:65">
      <c r="A1068" s="29"/>
      <c r="B1068" s="19">
        <v>1</v>
      </c>
      <c r="C1068" s="9">
        <v>4</v>
      </c>
      <c r="D1068" s="11">
        <v>0.6</v>
      </c>
      <c r="E1068" s="144">
        <v>12.2</v>
      </c>
      <c r="F1068" s="11">
        <v>0.67410057203187901</v>
      </c>
      <c r="G1068" s="11">
        <v>0.71604293686279996</v>
      </c>
      <c r="H1068" s="11">
        <v>0.5</v>
      </c>
      <c r="I1068" s="11">
        <v>0.7</v>
      </c>
      <c r="J1068" s="11">
        <v>0.72</v>
      </c>
      <c r="K1068" s="11">
        <v>0.72</v>
      </c>
      <c r="L1068" s="144" t="s">
        <v>106</v>
      </c>
      <c r="M1068" s="144" t="s">
        <v>289</v>
      </c>
      <c r="N1068" s="11">
        <v>0.6</v>
      </c>
      <c r="O1068" s="11">
        <v>0.6</v>
      </c>
      <c r="P1068" s="149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7">
        <v>0.63912072951746901</v>
      </c>
    </row>
    <row r="1069" spans="1:65">
      <c r="A1069" s="29"/>
      <c r="B1069" s="19">
        <v>1</v>
      </c>
      <c r="C1069" s="9">
        <v>5</v>
      </c>
      <c r="D1069" s="11">
        <v>0.6</v>
      </c>
      <c r="E1069" s="144">
        <v>13</v>
      </c>
      <c r="F1069" s="11">
        <v>0.71028465419417519</v>
      </c>
      <c r="G1069" s="11">
        <v>0.73386498360818497</v>
      </c>
      <c r="H1069" s="11">
        <v>0.5</v>
      </c>
      <c r="I1069" s="11">
        <v>0.7</v>
      </c>
      <c r="J1069" s="11">
        <v>0.63</v>
      </c>
      <c r="K1069" s="11">
        <v>0.66</v>
      </c>
      <c r="L1069" s="144" t="s">
        <v>106</v>
      </c>
      <c r="M1069" s="144" t="s">
        <v>289</v>
      </c>
      <c r="N1069" s="11">
        <v>0.6</v>
      </c>
      <c r="O1069" s="11">
        <v>0.6</v>
      </c>
      <c r="P1069" s="149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7">
        <v>67</v>
      </c>
    </row>
    <row r="1070" spans="1:65">
      <c r="A1070" s="29"/>
      <c r="B1070" s="19">
        <v>1</v>
      </c>
      <c r="C1070" s="9">
        <v>6</v>
      </c>
      <c r="D1070" s="11">
        <v>0.6</v>
      </c>
      <c r="E1070" s="144">
        <v>13.7</v>
      </c>
      <c r="F1070" s="11">
        <v>0.61968569280493824</v>
      </c>
      <c r="G1070" s="11">
        <v>0.71561650413555</v>
      </c>
      <c r="H1070" s="11">
        <v>0.7</v>
      </c>
      <c r="I1070" s="11">
        <v>0.7</v>
      </c>
      <c r="J1070" s="11">
        <v>0.66</v>
      </c>
      <c r="K1070" s="11">
        <v>0.55000000000000004</v>
      </c>
      <c r="L1070" s="144" t="s">
        <v>106</v>
      </c>
      <c r="M1070" s="144" t="s">
        <v>289</v>
      </c>
      <c r="N1070" s="11">
        <v>0.6</v>
      </c>
      <c r="O1070" s="11">
        <v>0.7</v>
      </c>
      <c r="P1070" s="149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5"/>
    </row>
    <row r="1071" spans="1:65">
      <c r="A1071" s="29"/>
      <c r="B1071" s="20" t="s">
        <v>257</v>
      </c>
      <c r="C1071" s="12"/>
      <c r="D1071" s="22">
        <v>0.6</v>
      </c>
      <c r="E1071" s="22">
        <v>12.966666666666667</v>
      </c>
      <c r="F1071" s="22">
        <v>0.66046066738636522</v>
      </c>
      <c r="G1071" s="22">
        <v>0.72162589827085577</v>
      </c>
      <c r="H1071" s="22">
        <v>0.54999999999999993</v>
      </c>
      <c r="I1071" s="22">
        <v>0.66666666666666663</v>
      </c>
      <c r="J1071" s="22">
        <v>0.6349999999999999</v>
      </c>
      <c r="K1071" s="22">
        <v>0.65166666666666673</v>
      </c>
      <c r="L1071" s="22" t="s">
        <v>612</v>
      </c>
      <c r="M1071" s="22" t="s">
        <v>612</v>
      </c>
      <c r="N1071" s="22">
        <v>0.6</v>
      </c>
      <c r="O1071" s="22">
        <v>0.66666666666666663</v>
      </c>
      <c r="P1071" s="149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5"/>
    </row>
    <row r="1072" spans="1:65">
      <c r="A1072" s="29"/>
      <c r="B1072" s="3" t="s">
        <v>258</v>
      </c>
      <c r="C1072" s="28"/>
      <c r="D1072" s="11">
        <v>0.6</v>
      </c>
      <c r="E1072" s="11">
        <v>12.95</v>
      </c>
      <c r="F1072" s="11">
        <v>0.66234113490700719</v>
      </c>
      <c r="G1072" s="11">
        <v>0.71582972049917504</v>
      </c>
      <c r="H1072" s="11">
        <v>0.5</v>
      </c>
      <c r="I1072" s="11">
        <v>0.7</v>
      </c>
      <c r="J1072" s="11">
        <v>0.625</v>
      </c>
      <c r="K1072" s="11">
        <v>0.66500000000000004</v>
      </c>
      <c r="L1072" s="11" t="s">
        <v>612</v>
      </c>
      <c r="M1072" s="11" t="s">
        <v>612</v>
      </c>
      <c r="N1072" s="11">
        <v>0.6</v>
      </c>
      <c r="O1072" s="11">
        <v>0.7</v>
      </c>
      <c r="P1072" s="149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5"/>
    </row>
    <row r="1073" spans="1:65">
      <c r="A1073" s="29"/>
      <c r="B1073" s="3" t="s">
        <v>259</v>
      </c>
      <c r="C1073" s="28"/>
      <c r="D1073" s="23">
        <v>0</v>
      </c>
      <c r="E1073" s="23">
        <v>0.48027769744874338</v>
      </c>
      <c r="F1073" s="23">
        <v>3.6170822387673357E-2</v>
      </c>
      <c r="G1073" s="23">
        <v>1.303816320660659E-2</v>
      </c>
      <c r="H1073" s="23">
        <v>8.366600265340772E-2</v>
      </c>
      <c r="I1073" s="23">
        <v>5.1639777949432218E-2</v>
      </c>
      <c r="J1073" s="23">
        <v>5.0892042599997897E-2</v>
      </c>
      <c r="K1073" s="23">
        <v>5.7763887219149865E-2</v>
      </c>
      <c r="L1073" s="23" t="s">
        <v>612</v>
      </c>
      <c r="M1073" s="23" t="s">
        <v>612</v>
      </c>
      <c r="N1073" s="23">
        <v>0</v>
      </c>
      <c r="O1073" s="23">
        <v>5.1639777949432218E-2</v>
      </c>
      <c r="P1073" s="149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5"/>
    </row>
    <row r="1074" spans="1:65">
      <c r="A1074" s="29"/>
      <c r="B1074" s="3" t="s">
        <v>86</v>
      </c>
      <c r="C1074" s="28"/>
      <c r="D1074" s="13">
        <v>0</v>
      </c>
      <c r="E1074" s="13">
        <v>3.7039411114298974E-2</v>
      </c>
      <c r="F1074" s="13">
        <v>5.4766050688244333E-2</v>
      </c>
      <c r="G1074" s="13">
        <v>1.8067759538354086E-2</v>
      </c>
      <c r="H1074" s="13">
        <v>0.15212000482437768</v>
      </c>
      <c r="I1074" s="13">
        <v>7.7459666924148338E-2</v>
      </c>
      <c r="J1074" s="13">
        <v>8.0144948976374655E-2</v>
      </c>
      <c r="K1074" s="13">
        <v>8.8640236141917947E-2</v>
      </c>
      <c r="L1074" s="13" t="s">
        <v>612</v>
      </c>
      <c r="M1074" s="13" t="s">
        <v>612</v>
      </c>
      <c r="N1074" s="13">
        <v>0</v>
      </c>
      <c r="O1074" s="13">
        <v>7.7459666924148338E-2</v>
      </c>
      <c r="P1074" s="149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5"/>
    </row>
    <row r="1075" spans="1:65">
      <c r="A1075" s="29"/>
      <c r="B1075" s="3" t="s">
        <v>260</v>
      </c>
      <c r="C1075" s="28"/>
      <c r="D1075" s="13">
        <v>-6.1210234171257261E-2</v>
      </c>
      <c r="E1075" s="13">
        <v>19.288289939298942</v>
      </c>
      <c r="F1075" s="13">
        <v>3.3389525457901748E-2</v>
      </c>
      <c r="G1075" s="13">
        <v>0.12909168008942151</v>
      </c>
      <c r="H1075" s="13">
        <v>-0.13944271465698588</v>
      </c>
      <c r="I1075" s="13">
        <v>4.3099739809714155E-2</v>
      </c>
      <c r="J1075" s="13">
        <v>-6.4474978312473175E-3</v>
      </c>
      <c r="K1075" s="13">
        <v>1.9629995663995814E-2</v>
      </c>
      <c r="L1075" s="13" t="s">
        <v>612</v>
      </c>
      <c r="M1075" s="13" t="s">
        <v>612</v>
      </c>
      <c r="N1075" s="13">
        <v>-6.1210234171257261E-2</v>
      </c>
      <c r="O1075" s="13">
        <v>4.3099739809714155E-2</v>
      </c>
      <c r="P1075" s="149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5"/>
    </row>
    <row r="1076" spans="1:65">
      <c r="A1076" s="29"/>
      <c r="B1076" s="45" t="s">
        <v>261</v>
      </c>
      <c r="C1076" s="46"/>
      <c r="D1076" s="44">
        <v>0.7</v>
      </c>
      <c r="E1076" s="44">
        <v>136.41999999999999</v>
      </c>
      <c r="F1076" s="44">
        <v>0.03</v>
      </c>
      <c r="G1076" s="44">
        <v>0.64</v>
      </c>
      <c r="H1076" s="44">
        <v>1.26</v>
      </c>
      <c r="I1076" s="44">
        <v>0.03</v>
      </c>
      <c r="J1076" s="44">
        <v>0.32</v>
      </c>
      <c r="K1076" s="44">
        <v>0.13</v>
      </c>
      <c r="L1076" s="44">
        <v>3.73</v>
      </c>
      <c r="M1076" s="44">
        <v>6.5</v>
      </c>
      <c r="N1076" s="44">
        <v>0.7</v>
      </c>
      <c r="O1076" s="44">
        <v>0.03</v>
      </c>
      <c r="P1076" s="149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5"/>
    </row>
    <row r="1077" spans="1:65">
      <c r="B1077" s="30"/>
      <c r="C1077" s="20"/>
      <c r="D1077" s="20"/>
      <c r="E1077" s="20"/>
      <c r="F1077" s="20"/>
      <c r="G1077" s="20"/>
      <c r="H1077" s="20"/>
      <c r="I1077" s="20"/>
      <c r="J1077" s="20"/>
      <c r="K1077" s="20"/>
      <c r="L1077" s="20"/>
      <c r="M1077" s="20"/>
      <c r="N1077" s="20"/>
      <c r="O1077" s="20"/>
      <c r="BM1077" s="55"/>
    </row>
    <row r="1078" spans="1:65" ht="15">
      <c r="B1078" s="8" t="s">
        <v>496</v>
      </c>
      <c r="BM1078" s="27" t="s">
        <v>66</v>
      </c>
    </row>
    <row r="1079" spans="1:65" ht="15">
      <c r="A1079" s="24" t="s">
        <v>44</v>
      </c>
      <c r="B1079" s="18" t="s">
        <v>111</v>
      </c>
      <c r="C1079" s="15" t="s">
        <v>112</v>
      </c>
      <c r="D1079" s="16" t="s">
        <v>222</v>
      </c>
      <c r="E1079" s="17" t="s">
        <v>222</v>
      </c>
      <c r="F1079" s="17" t="s">
        <v>222</v>
      </c>
      <c r="G1079" s="17" t="s">
        <v>222</v>
      </c>
      <c r="H1079" s="17" t="s">
        <v>222</v>
      </c>
      <c r="I1079" s="17" t="s">
        <v>222</v>
      </c>
      <c r="J1079" s="17" t="s">
        <v>222</v>
      </c>
      <c r="K1079" s="17" t="s">
        <v>222</v>
      </c>
      <c r="L1079" s="17" t="s">
        <v>222</v>
      </c>
      <c r="M1079" s="17" t="s">
        <v>222</v>
      </c>
      <c r="N1079" s="17" t="s">
        <v>222</v>
      </c>
      <c r="O1079" s="17" t="s">
        <v>222</v>
      </c>
      <c r="P1079" s="17" t="s">
        <v>222</v>
      </c>
      <c r="Q1079" s="17" t="s">
        <v>222</v>
      </c>
      <c r="R1079" s="17" t="s">
        <v>222</v>
      </c>
      <c r="S1079" s="17" t="s">
        <v>222</v>
      </c>
      <c r="T1079" s="17" t="s">
        <v>222</v>
      </c>
      <c r="U1079" s="149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7">
        <v>1</v>
      </c>
    </row>
    <row r="1080" spans="1:65">
      <c r="A1080" s="29"/>
      <c r="B1080" s="19" t="s">
        <v>223</v>
      </c>
      <c r="C1080" s="9" t="s">
        <v>223</v>
      </c>
      <c r="D1080" s="147" t="s">
        <v>225</v>
      </c>
      <c r="E1080" s="148" t="s">
        <v>226</v>
      </c>
      <c r="F1080" s="148" t="s">
        <v>227</v>
      </c>
      <c r="G1080" s="148" t="s">
        <v>228</v>
      </c>
      <c r="H1080" s="148" t="s">
        <v>229</v>
      </c>
      <c r="I1080" s="148" t="s">
        <v>230</v>
      </c>
      <c r="J1080" s="148" t="s">
        <v>231</v>
      </c>
      <c r="K1080" s="148" t="s">
        <v>234</v>
      </c>
      <c r="L1080" s="148" t="s">
        <v>235</v>
      </c>
      <c r="M1080" s="148" t="s">
        <v>236</v>
      </c>
      <c r="N1080" s="148" t="s">
        <v>263</v>
      </c>
      <c r="O1080" s="148" t="s">
        <v>237</v>
      </c>
      <c r="P1080" s="148" t="s">
        <v>238</v>
      </c>
      <c r="Q1080" s="148" t="s">
        <v>240</v>
      </c>
      <c r="R1080" s="148" t="s">
        <v>242</v>
      </c>
      <c r="S1080" s="148" t="s">
        <v>243</v>
      </c>
      <c r="T1080" s="148" t="s">
        <v>244</v>
      </c>
      <c r="U1080" s="149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7" t="s">
        <v>3</v>
      </c>
    </row>
    <row r="1081" spans="1:65">
      <c r="A1081" s="29"/>
      <c r="B1081" s="19"/>
      <c r="C1081" s="9"/>
      <c r="D1081" s="10" t="s">
        <v>268</v>
      </c>
      <c r="E1081" s="11" t="s">
        <v>102</v>
      </c>
      <c r="F1081" s="11" t="s">
        <v>103</v>
      </c>
      <c r="G1081" s="11" t="s">
        <v>103</v>
      </c>
      <c r="H1081" s="11" t="s">
        <v>268</v>
      </c>
      <c r="I1081" s="11" t="s">
        <v>103</v>
      </c>
      <c r="J1081" s="11" t="s">
        <v>103</v>
      </c>
      <c r="K1081" s="11" t="s">
        <v>103</v>
      </c>
      <c r="L1081" s="11" t="s">
        <v>102</v>
      </c>
      <c r="M1081" s="11" t="s">
        <v>103</v>
      </c>
      <c r="N1081" s="11" t="s">
        <v>103</v>
      </c>
      <c r="O1081" s="11" t="s">
        <v>103</v>
      </c>
      <c r="P1081" s="11" t="s">
        <v>103</v>
      </c>
      <c r="Q1081" s="11" t="s">
        <v>100</v>
      </c>
      <c r="R1081" s="11" t="s">
        <v>103</v>
      </c>
      <c r="S1081" s="11" t="s">
        <v>102</v>
      </c>
      <c r="T1081" s="11" t="s">
        <v>103</v>
      </c>
      <c r="U1081" s="149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7">
        <v>0</v>
      </c>
    </row>
    <row r="1082" spans="1:65">
      <c r="A1082" s="29"/>
      <c r="B1082" s="19"/>
      <c r="C1082" s="9"/>
      <c r="D1082" s="25"/>
      <c r="E1082" s="25"/>
      <c r="F1082" s="25"/>
      <c r="G1082" s="25"/>
      <c r="H1082" s="25"/>
      <c r="I1082" s="25"/>
      <c r="J1082" s="25"/>
      <c r="K1082" s="25"/>
      <c r="L1082" s="25"/>
      <c r="M1082" s="25"/>
      <c r="N1082" s="25"/>
      <c r="O1082" s="25"/>
      <c r="P1082" s="25"/>
      <c r="Q1082" s="25"/>
      <c r="R1082" s="25"/>
      <c r="S1082" s="25"/>
      <c r="T1082" s="25"/>
      <c r="U1082" s="149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7">
        <v>0</v>
      </c>
    </row>
    <row r="1083" spans="1:65">
      <c r="A1083" s="29"/>
      <c r="B1083" s="18">
        <v>1</v>
      </c>
      <c r="C1083" s="14">
        <v>1</v>
      </c>
      <c r="D1083" s="217">
        <v>200</v>
      </c>
      <c r="E1083" s="217">
        <v>207</v>
      </c>
      <c r="F1083" s="218">
        <v>115.86126181920001</v>
      </c>
      <c r="G1083" s="217">
        <v>217.977</v>
      </c>
      <c r="H1083" s="217">
        <v>230</v>
      </c>
      <c r="I1083" s="217">
        <v>200</v>
      </c>
      <c r="J1083" s="217">
        <v>210</v>
      </c>
      <c r="K1083" s="217">
        <v>189.99999999999997</v>
      </c>
      <c r="L1083" s="217">
        <v>189.99999999999997</v>
      </c>
      <c r="M1083" s="217">
        <v>189.99999999999997</v>
      </c>
      <c r="N1083" s="217">
        <v>150</v>
      </c>
      <c r="O1083" s="217">
        <v>217.00000000000003</v>
      </c>
      <c r="P1083" s="217">
        <v>219.00000000000003</v>
      </c>
      <c r="Q1083" s="217">
        <v>207.25215120706943</v>
      </c>
      <c r="R1083" s="217">
        <v>166.36899268084565</v>
      </c>
      <c r="S1083" s="217">
        <v>195</v>
      </c>
      <c r="T1083" s="217">
        <v>198</v>
      </c>
      <c r="U1083" s="219"/>
      <c r="V1083" s="220"/>
      <c r="W1083" s="220"/>
      <c r="X1083" s="220"/>
      <c r="Y1083" s="220"/>
      <c r="Z1083" s="220"/>
      <c r="AA1083" s="220"/>
      <c r="AB1083" s="220"/>
      <c r="AC1083" s="220"/>
      <c r="AD1083" s="220"/>
      <c r="AE1083" s="220"/>
      <c r="AF1083" s="220"/>
      <c r="AG1083" s="220"/>
      <c r="AH1083" s="220"/>
      <c r="AI1083" s="220"/>
      <c r="AJ1083" s="220"/>
      <c r="AK1083" s="220"/>
      <c r="AL1083" s="220"/>
      <c r="AM1083" s="220"/>
      <c r="AN1083" s="220"/>
      <c r="AO1083" s="220"/>
      <c r="AP1083" s="220"/>
      <c r="AQ1083" s="220"/>
      <c r="AR1083" s="220"/>
      <c r="AS1083" s="220"/>
      <c r="AT1083" s="220"/>
      <c r="AU1083" s="220"/>
      <c r="AV1083" s="220"/>
      <c r="AW1083" s="220"/>
      <c r="AX1083" s="220"/>
      <c r="AY1083" s="220"/>
      <c r="AZ1083" s="220"/>
      <c r="BA1083" s="220"/>
      <c r="BB1083" s="220"/>
      <c r="BC1083" s="220"/>
      <c r="BD1083" s="220"/>
      <c r="BE1083" s="220"/>
      <c r="BF1083" s="220"/>
      <c r="BG1083" s="220"/>
      <c r="BH1083" s="220"/>
      <c r="BI1083" s="220"/>
      <c r="BJ1083" s="220"/>
      <c r="BK1083" s="220"/>
      <c r="BL1083" s="220"/>
      <c r="BM1083" s="221">
        <v>1</v>
      </c>
    </row>
    <row r="1084" spans="1:65">
      <c r="A1084" s="29"/>
      <c r="B1084" s="19">
        <v>1</v>
      </c>
      <c r="C1084" s="9">
        <v>2</v>
      </c>
      <c r="D1084" s="222">
        <v>189.99999999999997</v>
      </c>
      <c r="E1084" s="222">
        <v>201</v>
      </c>
      <c r="F1084" s="224">
        <v>116.88372391679999</v>
      </c>
      <c r="G1084" s="222">
        <v>218.62100000000004</v>
      </c>
      <c r="H1084" s="222">
        <v>189.99999999999997</v>
      </c>
      <c r="I1084" s="222">
        <v>219.99999999999997</v>
      </c>
      <c r="J1084" s="223">
        <v>145</v>
      </c>
      <c r="K1084" s="222">
        <v>170</v>
      </c>
      <c r="L1084" s="222">
        <v>210</v>
      </c>
      <c r="M1084" s="222">
        <v>189.99999999999997</v>
      </c>
      <c r="N1084" s="222">
        <v>160</v>
      </c>
      <c r="O1084" s="222">
        <v>199</v>
      </c>
      <c r="P1084" s="222">
        <v>221</v>
      </c>
      <c r="Q1084" s="222">
        <v>214.59448441762211</v>
      </c>
      <c r="R1084" s="222">
        <v>185.94967028219332</v>
      </c>
      <c r="S1084" s="222">
        <v>196</v>
      </c>
      <c r="T1084" s="222">
        <v>196</v>
      </c>
      <c r="U1084" s="219"/>
      <c r="V1084" s="220"/>
      <c r="W1084" s="220"/>
      <c r="X1084" s="220"/>
      <c r="Y1084" s="220"/>
      <c r="Z1084" s="220"/>
      <c r="AA1084" s="220"/>
      <c r="AB1084" s="220"/>
      <c r="AC1084" s="220"/>
      <c r="AD1084" s="220"/>
      <c r="AE1084" s="220"/>
      <c r="AF1084" s="220"/>
      <c r="AG1084" s="220"/>
      <c r="AH1084" s="220"/>
      <c r="AI1084" s="220"/>
      <c r="AJ1084" s="220"/>
      <c r="AK1084" s="220"/>
      <c r="AL1084" s="220"/>
      <c r="AM1084" s="220"/>
      <c r="AN1084" s="220"/>
      <c r="AO1084" s="220"/>
      <c r="AP1084" s="220"/>
      <c r="AQ1084" s="220"/>
      <c r="AR1084" s="220"/>
      <c r="AS1084" s="220"/>
      <c r="AT1084" s="220"/>
      <c r="AU1084" s="220"/>
      <c r="AV1084" s="220"/>
      <c r="AW1084" s="220"/>
      <c r="AX1084" s="220"/>
      <c r="AY1084" s="220"/>
      <c r="AZ1084" s="220"/>
      <c r="BA1084" s="220"/>
      <c r="BB1084" s="220"/>
      <c r="BC1084" s="220"/>
      <c r="BD1084" s="220"/>
      <c r="BE1084" s="220"/>
      <c r="BF1084" s="220"/>
      <c r="BG1084" s="220"/>
      <c r="BH1084" s="220"/>
      <c r="BI1084" s="220"/>
      <c r="BJ1084" s="220"/>
      <c r="BK1084" s="220"/>
      <c r="BL1084" s="220"/>
      <c r="BM1084" s="221" t="e">
        <v>#N/A</v>
      </c>
    </row>
    <row r="1085" spans="1:65">
      <c r="A1085" s="29"/>
      <c r="B1085" s="19">
        <v>1</v>
      </c>
      <c r="C1085" s="9">
        <v>3</v>
      </c>
      <c r="D1085" s="222">
        <v>200</v>
      </c>
      <c r="E1085" s="222">
        <v>214</v>
      </c>
      <c r="F1085" s="224">
        <v>116.738881248</v>
      </c>
      <c r="G1085" s="222">
        <v>217.542</v>
      </c>
      <c r="H1085" s="222">
        <v>230</v>
      </c>
      <c r="I1085" s="222">
        <v>210</v>
      </c>
      <c r="J1085" s="222">
        <v>211</v>
      </c>
      <c r="K1085" s="222">
        <v>179.99999999999997</v>
      </c>
      <c r="L1085" s="222">
        <v>189.99999999999997</v>
      </c>
      <c r="M1085" s="222">
        <v>189.99999999999997</v>
      </c>
      <c r="N1085" s="222">
        <v>160</v>
      </c>
      <c r="O1085" s="222">
        <v>198</v>
      </c>
      <c r="P1085" s="222">
        <v>227</v>
      </c>
      <c r="Q1085" s="222">
        <v>206.33449950865841</v>
      </c>
      <c r="R1085" s="222">
        <v>207.76202015481962</v>
      </c>
      <c r="S1085" s="222">
        <v>180</v>
      </c>
      <c r="T1085" s="222">
        <v>199</v>
      </c>
      <c r="U1085" s="219"/>
      <c r="V1085" s="220"/>
      <c r="W1085" s="220"/>
      <c r="X1085" s="220"/>
      <c r="Y1085" s="220"/>
      <c r="Z1085" s="220"/>
      <c r="AA1085" s="220"/>
      <c r="AB1085" s="220"/>
      <c r="AC1085" s="220"/>
      <c r="AD1085" s="220"/>
      <c r="AE1085" s="220"/>
      <c r="AF1085" s="220"/>
      <c r="AG1085" s="220"/>
      <c r="AH1085" s="220"/>
      <c r="AI1085" s="220"/>
      <c r="AJ1085" s="220"/>
      <c r="AK1085" s="220"/>
      <c r="AL1085" s="220"/>
      <c r="AM1085" s="220"/>
      <c r="AN1085" s="220"/>
      <c r="AO1085" s="220"/>
      <c r="AP1085" s="220"/>
      <c r="AQ1085" s="220"/>
      <c r="AR1085" s="220"/>
      <c r="AS1085" s="220"/>
      <c r="AT1085" s="220"/>
      <c r="AU1085" s="220"/>
      <c r="AV1085" s="220"/>
      <c r="AW1085" s="220"/>
      <c r="AX1085" s="220"/>
      <c r="AY1085" s="220"/>
      <c r="AZ1085" s="220"/>
      <c r="BA1085" s="220"/>
      <c r="BB1085" s="220"/>
      <c r="BC1085" s="220"/>
      <c r="BD1085" s="220"/>
      <c r="BE1085" s="220"/>
      <c r="BF1085" s="220"/>
      <c r="BG1085" s="220"/>
      <c r="BH1085" s="220"/>
      <c r="BI1085" s="220"/>
      <c r="BJ1085" s="220"/>
      <c r="BK1085" s="220"/>
      <c r="BL1085" s="220"/>
      <c r="BM1085" s="221">
        <v>16</v>
      </c>
    </row>
    <row r="1086" spans="1:65">
      <c r="A1086" s="29"/>
      <c r="B1086" s="19">
        <v>1</v>
      </c>
      <c r="C1086" s="9">
        <v>4</v>
      </c>
      <c r="D1086" s="222">
        <v>189.99999999999997</v>
      </c>
      <c r="E1086" s="222">
        <v>202.99999999999997</v>
      </c>
      <c r="F1086" s="224">
        <v>118.04743669055999</v>
      </c>
      <c r="G1086" s="222">
        <v>217.97300000000001</v>
      </c>
      <c r="H1086" s="222">
        <v>189.99999999999997</v>
      </c>
      <c r="I1086" s="222">
        <v>210</v>
      </c>
      <c r="J1086" s="222">
        <v>209</v>
      </c>
      <c r="K1086" s="222">
        <v>189.99999999999997</v>
      </c>
      <c r="L1086" s="222">
        <v>189.99999999999997</v>
      </c>
      <c r="M1086" s="222">
        <v>189.99999999999997</v>
      </c>
      <c r="N1086" s="222">
        <v>150</v>
      </c>
      <c r="O1086" s="222">
        <v>196</v>
      </c>
      <c r="P1086" s="222">
        <v>215</v>
      </c>
      <c r="Q1086" s="222">
        <v>207.51327430858444</v>
      </c>
      <c r="R1086" s="222">
        <v>187.10404878702687</v>
      </c>
      <c r="S1086" s="222">
        <v>189.99999999999997</v>
      </c>
      <c r="T1086" s="222">
        <v>192</v>
      </c>
      <c r="U1086" s="219"/>
      <c r="V1086" s="220"/>
      <c r="W1086" s="220"/>
      <c r="X1086" s="220"/>
      <c r="Y1086" s="220"/>
      <c r="Z1086" s="220"/>
      <c r="AA1086" s="220"/>
      <c r="AB1086" s="220"/>
      <c r="AC1086" s="220"/>
      <c r="AD1086" s="220"/>
      <c r="AE1086" s="220"/>
      <c r="AF1086" s="220"/>
      <c r="AG1086" s="220"/>
      <c r="AH1086" s="220"/>
      <c r="AI1086" s="220"/>
      <c r="AJ1086" s="220"/>
      <c r="AK1086" s="220"/>
      <c r="AL1086" s="220"/>
      <c r="AM1086" s="220"/>
      <c r="AN1086" s="220"/>
      <c r="AO1086" s="220"/>
      <c r="AP1086" s="220"/>
      <c r="AQ1086" s="220"/>
      <c r="AR1086" s="220"/>
      <c r="AS1086" s="220"/>
      <c r="AT1086" s="220"/>
      <c r="AU1086" s="220"/>
      <c r="AV1086" s="220"/>
      <c r="AW1086" s="220"/>
      <c r="AX1086" s="220"/>
      <c r="AY1086" s="220"/>
      <c r="AZ1086" s="220"/>
      <c r="BA1086" s="220"/>
      <c r="BB1086" s="220"/>
      <c r="BC1086" s="220"/>
      <c r="BD1086" s="220"/>
      <c r="BE1086" s="220"/>
      <c r="BF1086" s="220"/>
      <c r="BG1086" s="220"/>
      <c r="BH1086" s="220"/>
      <c r="BI1086" s="220"/>
      <c r="BJ1086" s="220"/>
      <c r="BK1086" s="220"/>
      <c r="BL1086" s="220"/>
      <c r="BM1086" s="221">
        <v>199.85254816329339</v>
      </c>
    </row>
    <row r="1087" spans="1:65">
      <c r="A1087" s="29"/>
      <c r="B1087" s="19">
        <v>1</v>
      </c>
      <c r="C1087" s="9">
        <v>5</v>
      </c>
      <c r="D1087" s="222">
        <v>200</v>
      </c>
      <c r="E1087" s="222">
        <v>201</v>
      </c>
      <c r="F1087" s="224">
        <v>116.17496136960001</v>
      </c>
      <c r="G1087" s="222">
        <v>218.34100000000001</v>
      </c>
      <c r="H1087" s="222">
        <v>210</v>
      </c>
      <c r="I1087" s="222">
        <v>219.99999999999997</v>
      </c>
      <c r="J1087" s="222">
        <v>205</v>
      </c>
      <c r="K1087" s="222">
        <v>230</v>
      </c>
      <c r="L1087" s="222">
        <v>200</v>
      </c>
      <c r="M1087" s="222">
        <v>200</v>
      </c>
      <c r="N1087" s="222">
        <v>160</v>
      </c>
      <c r="O1087" s="222">
        <v>204.00000000000003</v>
      </c>
      <c r="P1087" s="222">
        <v>226</v>
      </c>
      <c r="Q1087" s="222">
        <v>207.93914272922092</v>
      </c>
      <c r="R1087" s="222">
        <v>193.05448592823592</v>
      </c>
      <c r="S1087" s="222">
        <v>195</v>
      </c>
      <c r="T1087" s="222">
        <v>196</v>
      </c>
      <c r="U1087" s="219"/>
      <c r="V1087" s="220"/>
      <c r="W1087" s="220"/>
      <c r="X1087" s="220"/>
      <c r="Y1087" s="220"/>
      <c r="Z1087" s="220"/>
      <c r="AA1087" s="220"/>
      <c r="AB1087" s="220"/>
      <c r="AC1087" s="220"/>
      <c r="AD1087" s="220"/>
      <c r="AE1087" s="220"/>
      <c r="AF1087" s="220"/>
      <c r="AG1087" s="220"/>
      <c r="AH1087" s="220"/>
      <c r="AI1087" s="220"/>
      <c r="AJ1087" s="220"/>
      <c r="AK1087" s="220"/>
      <c r="AL1087" s="220"/>
      <c r="AM1087" s="220"/>
      <c r="AN1087" s="220"/>
      <c r="AO1087" s="220"/>
      <c r="AP1087" s="220"/>
      <c r="AQ1087" s="220"/>
      <c r="AR1087" s="220"/>
      <c r="AS1087" s="220"/>
      <c r="AT1087" s="220"/>
      <c r="AU1087" s="220"/>
      <c r="AV1087" s="220"/>
      <c r="AW1087" s="220"/>
      <c r="AX1087" s="220"/>
      <c r="AY1087" s="220"/>
      <c r="AZ1087" s="220"/>
      <c r="BA1087" s="220"/>
      <c r="BB1087" s="220"/>
      <c r="BC1087" s="220"/>
      <c r="BD1087" s="220"/>
      <c r="BE1087" s="220"/>
      <c r="BF1087" s="220"/>
      <c r="BG1087" s="220"/>
      <c r="BH1087" s="220"/>
      <c r="BI1087" s="220"/>
      <c r="BJ1087" s="220"/>
      <c r="BK1087" s="220"/>
      <c r="BL1087" s="220"/>
      <c r="BM1087" s="221">
        <v>68</v>
      </c>
    </row>
    <row r="1088" spans="1:65">
      <c r="A1088" s="29"/>
      <c r="B1088" s="19">
        <v>1</v>
      </c>
      <c r="C1088" s="9">
        <v>6</v>
      </c>
      <c r="D1088" s="222">
        <v>200</v>
      </c>
      <c r="E1088" s="222">
        <v>206</v>
      </c>
      <c r="F1088" s="224">
        <v>117.2973185856</v>
      </c>
      <c r="G1088" s="222">
        <v>217.53600000000003</v>
      </c>
      <c r="H1088" s="222">
        <v>210</v>
      </c>
      <c r="I1088" s="222">
        <v>219.99999999999997</v>
      </c>
      <c r="J1088" s="222">
        <v>217.00000000000003</v>
      </c>
      <c r="K1088" s="222">
        <v>219.99999999999997</v>
      </c>
      <c r="L1088" s="222">
        <v>200</v>
      </c>
      <c r="M1088" s="222">
        <v>200</v>
      </c>
      <c r="N1088" s="222">
        <v>150</v>
      </c>
      <c r="O1088" s="222">
        <v>196</v>
      </c>
      <c r="P1088" s="222">
        <v>212</v>
      </c>
      <c r="Q1088" s="222">
        <v>205.26449597842264</v>
      </c>
      <c r="R1088" s="222">
        <v>163.31735769346056</v>
      </c>
      <c r="S1088" s="222">
        <v>195</v>
      </c>
      <c r="T1088" s="222">
        <v>199</v>
      </c>
      <c r="U1088" s="219"/>
      <c r="V1088" s="220"/>
      <c r="W1088" s="220"/>
      <c r="X1088" s="220"/>
      <c r="Y1088" s="220"/>
      <c r="Z1088" s="220"/>
      <c r="AA1088" s="220"/>
      <c r="AB1088" s="220"/>
      <c r="AC1088" s="220"/>
      <c r="AD1088" s="220"/>
      <c r="AE1088" s="220"/>
      <c r="AF1088" s="220"/>
      <c r="AG1088" s="220"/>
      <c r="AH1088" s="220"/>
      <c r="AI1088" s="220"/>
      <c r="AJ1088" s="220"/>
      <c r="AK1088" s="220"/>
      <c r="AL1088" s="220"/>
      <c r="AM1088" s="220"/>
      <c r="AN1088" s="220"/>
      <c r="AO1088" s="220"/>
      <c r="AP1088" s="220"/>
      <c r="AQ1088" s="220"/>
      <c r="AR1088" s="220"/>
      <c r="AS1088" s="220"/>
      <c r="AT1088" s="220"/>
      <c r="AU1088" s="220"/>
      <c r="AV1088" s="220"/>
      <c r="AW1088" s="220"/>
      <c r="AX1088" s="220"/>
      <c r="AY1088" s="220"/>
      <c r="AZ1088" s="220"/>
      <c r="BA1088" s="220"/>
      <c r="BB1088" s="220"/>
      <c r="BC1088" s="220"/>
      <c r="BD1088" s="220"/>
      <c r="BE1088" s="220"/>
      <c r="BF1088" s="220"/>
      <c r="BG1088" s="220"/>
      <c r="BH1088" s="220"/>
      <c r="BI1088" s="220"/>
      <c r="BJ1088" s="220"/>
      <c r="BK1088" s="220"/>
      <c r="BL1088" s="220"/>
      <c r="BM1088" s="225"/>
    </row>
    <row r="1089" spans="1:65">
      <c r="A1089" s="29"/>
      <c r="B1089" s="20" t="s">
        <v>257</v>
      </c>
      <c r="C1089" s="12"/>
      <c r="D1089" s="226">
        <v>196.66666666666666</v>
      </c>
      <c r="E1089" s="226">
        <v>205.33333333333334</v>
      </c>
      <c r="F1089" s="226">
        <v>116.83393060496</v>
      </c>
      <c r="G1089" s="226">
        <v>217.99833333333336</v>
      </c>
      <c r="H1089" s="226">
        <v>210</v>
      </c>
      <c r="I1089" s="226">
        <v>213.33333333333334</v>
      </c>
      <c r="J1089" s="226">
        <v>199.5</v>
      </c>
      <c r="K1089" s="226">
        <v>196.66666666666666</v>
      </c>
      <c r="L1089" s="226">
        <v>196.66666666666666</v>
      </c>
      <c r="M1089" s="226">
        <v>193.33333333333334</v>
      </c>
      <c r="N1089" s="226">
        <v>155</v>
      </c>
      <c r="O1089" s="226">
        <v>201.66666666666666</v>
      </c>
      <c r="P1089" s="226">
        <v>220</v>
      </c>
      <c r="Q1089" s="226">
        <v>208.14967469159635</v>
      </c>
      <c r="R1089" s="226">
        <v>183.92609592109696</v>
      </c>
      <c r="S1089" s="226">
        <v>191.83333333333334</v>
      </c>
      <c r="T1089" s="226">
        <v>196.66666666666666</v>
      </c>
      <c r="U1089" s="219"/>
      <c r="V1089" s="220"/>
      <c r="W1089" s="220"/>
      <c r="X1089" s="220"/>
      <c r="Y1089" s="220"/>
      <c r="Z1089" s="220"/>
      <c r="AA1089" s="220"/>
      <c r="AB1089" s="220"/>
      <c r="AC1089" s="220"/>
      <c r="AD1089" s="220"/>
      <c r="AE1089" s="220"/>
      <c r="AF1089" s="220"/>
      <c r="AG1089" s="220"/>
      <c r="AH1089" s="220"/>
      <c r="AI1089" s="220"/>
      <c r="AJ1089" s="220"/>
      <c r="AK1089" s="220"/>
      <c r="AL1089" s="220"/>
      <c r="AM1089" s="220"/>
      <c r="AN1089" s="220"/>
      <c r="AO1089" s="220"/>
      <c r="AP1089" s="220"/>
      <c r="AQ1089" s="220"/>
      <c r="AR1089" s="220"/>
      <c r="AS1089" s="220"/>
      <c r="AT1089" s="220"/>
      <c r="AU1089" s="220"/>
      <c r="AV1089" s="220"/>
      <c r="AW1089" s="220"/>
      <c r="AX1089" s="220"/>
      <c r="AY1089" s="220"/>
      <c r="AZ1089" s="220"/>
      <c r="BA1089" s="220"/>
      <c r="BB1089" s="220"/>
      <c r="BC1089" s="220"/>
      <c r="BD1089" s="220"/>
      <c r="BE1089" s="220"/>
      <c r="BF1089" s="220"/>
      <c r="BG1089" s="220"/>
      <c r="BH1089" s="220"/>
      <c r="BI1089" s="220"/>
      <c r="BJ1089" s="220"/>
      <c r="BK1089" s="220"/>
      <c r="BL1089" s="220"/>
      <c r="BM1089" s="225"/>
    </row>
    <row r="1090" spans="1:65">
      <c r="A1090" s="29"/>
      <c r="B1090" s="3" t="s">
        <v>258</v>
      </c>
      <c r="C1090" s="28"/>
      <c r="D1090" s="222">
        <v>200</v>
      </c>
      <c r="E1090" s="222">
        <v>204.5</v>
      </c>
      <c r="F1090" s="222">
        <v>116.8113025824</v>
      </c>
      <c r="G1090" s="222">
        <v>217.97500000000002</v>
      </c>
      <c r="H1090" s="222">
        <v>210</v>
      </c>
      <c r="I1090" s="222">
        <v>215</v>
      </c>
      <c r="J1090" s="222">
        <v>209.5</v>
      </c>
      <c r="K1090" s="222">
        <v>189.99999999999997</v>
      </c>
      <c r="L1090" s="222">
        <v>195</v>
      </c>
      <c r="M1090" s="222">
        <v>189.99999999999997</v>
      </c>
      <c r="N1090" s="222">
        <v>155</v>
      </c>
      <c r="O1090" s="222">
        <v>198.5</v>
      </c>
      <c r="P1090" s="222">
        <v>220</v>
      </c>
      <c r="Q1090" s="222">
        <v>207.38271275782694</v>
      </c>
      <c r="R1090" s="222">
        <v>186.52685953461008</v>
      </c>
      <c r="S1090" s="222">
        <v>195</v>
      </c>
      <c r="T1090" s="222">
        <v>197</v>
      </c>
      <c r="U1090" s="219"/>
      <c r="V1090" s="220"/>
      <c r="W1090" s="220"/>
      <c r="X1090" s="220"/>
      <c r="Y1090" s="220"/>
      <c r="Z1090" s="220"/>
      <c r="AA1090" s="220"/>
      <c r="AB1090" s="220"/>
      <c r="AC1090" s="220"/>
      <c r="AD1090" s="220"/>
      <c r="AE1090" s="220"/>
      <c r="AF1090" s="220"/>
      <c r="AG1090" s="220"/>
      <c r="AH1090" s="220"/>
      <c r="AI1090" s="220"/>
      <c r="AJ1090" s="220"/>
      <c r="AK1090" s="220"/>
      <c r="AL1090" s="220"/>
      <c r="AM1090" s="220"/>
      <c r="AN1090" s="220"/>
      <c r="AO1090" s="220"/>
      <c r="AP1090" s="220"/>
      <c r="AQ1090" s="220"/>
      <c r="AR1090" s="220"/>
      <c r="AS1090" s="220"/>
      <c r="AT1090" s="220"/>
      <c r="AU1090" s="220"/>
      <c r="AV1090" s="220"/>
      <c r="AW1090" s="220"/>
      <c r="AX1090" s="220"/>
      <c r="AY1090" s="220"/>
      <c r="AZ1090" s="220"/>
      <c r="BA1090" s="220"/>
      <c r="BB1090" s="220"/>
      <c r="BC1090" s="220"/>
      <c r="BD1090" s="220"/>
      <c r="BE1090" s="220"/>
      <c r="BF1090" s="220"/>
      <c r="BG1090" s="220"/>
      <c r="BH1090" s="220"/>
      <c r="BI1090" s="220"/>
      <c r="BJ1090" s="220"/>
      <c r="BK1090" s="220"/>
      <c r="BL1090" s="220"/>
      <c r="BM1090" s="225"/>
    </row>
    <row r="1091" spans="1:65">
      <c r="A1091" s="29"/>
      <c r="B1091" s="3" t="s">
        <v>259</v>
      </c>
      <c r="C1091" s="28"/>
      <c r="D1091" s="222">
        <v>5.1639777949432375</v>
      </c>
      <c r="E1091" s="222">
        <v>4.9261208538429804</v>
      </c>
      <c r="F1091" s="222">
        <v>0.78475017865497432</v>
      </c>
      <c r="G1091" s="222">
        <v>0.43086502140075289</v>
      </c>
      <c r="H1091" s="222">
        <v>17.888543819998329</v>
      </c>
      <c r="I1091" s="222">
        <v>8.1649658092772466</v>
      </c>
      <c r="J1091" s="222">
        <v>26.979621939530585</v>
      </c>
      <c r="K1091" s="222">
        <v>23.380903889000034</v>
      </c>
      <c r="L1091" s="222">
        <v>8.164965809277275</v>
      </c>
      <c r="M1091" s="222">
        <v>5.1639777949432375</v>
      </c>
      <c r="N1091" s="222">
        <v>5.4772255750516612</v>
      </c>
      <c r="O1091" s="222">
        <v>8.066391179868905</v>
      </c>
      <c r="P1091" s="222">
        <v>5.9329587896765297</v>
      </c>
      <c r="Q1091" s="222">
        <v>3.298774533560529</v>
      </c>
      <c r="R1091" s="222">
        <v>16.725100844749758</v>
      </c>
      <c r="S1091" s="222">
        <v>6.177917664283548</v>
      </c>
      <c r="T1091" s="222">
        <v>2.6583202716502514</v>
      </c>
      <c r="U1091" s="219"/>
      <c r="V1091" s="220"/>
      <c r="W1091" s="220"/>
      <c r="X1091" s="220"/>
      <c r="Y1091" s="220"/>
      <c r="Z1091" s="220"/>
      <c r="AA1091" s="220"/>
      <c r="AB1091" s="220"/>
      <c r="AC1091" s="220"/>
      <c r="AD1091" s="220"/>
      <c r="AE1091" s="220"/>
      <c r="AF1091" s="220"/>
      <c r="AG1091" s="220"/>
      <c r="AH1091" s="220"/>
      <c r="AI1091" s="220"/>
      <c r="AJ1091" s="220"/>
      <c r="AK1091" s="220"/>
      <c r="AL1091" s="220"/>
      <c r="AM1091" s="220"/>
      <c r="AN1091" s="220"/>
      <c r="AO1091" s="220"/>
      <c r="AP1091" s="220"/>
      <c r="AQ1091" s="220"/>
      <c r="AR1091" s="220"/>
      <c r="AS1091" s="220"/>
      <c r="AT1091" s="220"/>
      <c r="AU1091" s="220"/>
      <c r="AV1091" s="220"/>
      <c r="AW1091" s="220"/>
      <c r="AX1091" s="220"/>
      <c r="AY1091" s="220"/>
      <c r="AZ1091" s="220"/>
      <c r="BA1091" s="220"/>
      <c r="BB1091" s="220"/>
      <c r="BC1091" s="220"/>
      <c r="BD1091" s="220"/>
      <c r="BE1091" s="220"/>
      <c r="BF1091" s="220"/>
      <c r="BG1091" s="220"/>
      <c r="BH1091" s="220"/>
      <c r="BI1091" s="220"/>
      <c r="BJ1091" s="220"/>
      <c r="BK1091" s="220"/>
      <c r="BL1091" s="220"/>
      <c r="BM1091" s="225"/>
    </row>
    <row r="1092" spans="1:65">
      <c r="A1092" s="29"/>
      <c r="B1092" s="3" t="s">
        <v>86</v>
      </c>
      <c r="C1092" s="28"/>
      <c r="D1092" s="13">
        <v>2.6257514211575784E-2</v>
      </c>
      <c r="E1092" s="13">
        <v>2.3990848314170359E-2</v>
      </c>
      <c r="F1092" s="13">
        <v>6.7168002873101915E-3</v>
      </c>
      <c r="G1092" s="13">
        <v>1.9764601628487351E-3</v>
      </c>
      <c r="H1092" s="13">
        <v>8.5183541999992049E-2</v>
      </c>
      <c r="I1092" s="13">
        <v>3.8273277230987092E-2</v>
      </c>
      <c r="J1092" s="13">
        <v>0.1352362001981483</v>
      </c>
      <c r="K1092" s="13">
        <v>0.11888595197796628</v>
      </c>
      <c r="L1092" s="13">
        <v>4.1516775301409875E-2</v>
      </c>
      <c r="M1092" s="13">
        <v>2.671022997384433E-2</v>
      </c>
      <c r="N1092" s="13">
        <v>3.5336939193881686E-2</v>
      </c>
      <c r="O1092" s="13">
        <v>3.999863394976317E-2</v>
      </c>
      <c r="P1092" s="13">
        <v>2.6967994498529681E-2</v>
      </c>
      <c r="Q1092" s="13">
        <v>1.5848088825736274E-2</v>
      </c>
      <c r="R1092" s="13">
        <v>9.0933811001592244E-2</v>
      </c>
      <c r="S1092" s="13">
        <v>3.2204609892008067E-2</v>
      </c>
      <c r="T1092" s="13">
        <v>1.351688273720467E-2</v>
      </c>
      <c r="U1092" s="149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5"/>
    </row>
    <row r="1093" spans="1:65">
      <c r="A1093" s="29"/>
      <c r="B1093" s="3" t="s">
        <v>260</v>
      </c>
      <c r="C1093" s="28"/>
      <c r="D1093" s="13">
        <v>-1.5941160249924091E-2</v>
      </c>
      <c r="E1093" s="13">
        <v>2.7424144552621765E-2</v>
      </c>
      <c r="F1093" s="13">
        <v>-0.41539934477343476</v>
      </c>
      <c r="G1093" s="13">
        <v>9.0795865936188047E-2</v>
      </c>
      <c r="H1093" s="13">
        <v>5.0774693292453987E-2</v>
      </c>
      <c r="I1093" s="13">
        <v>6.745365667804859E-2</v>
      </c>
      <c r="J1093" s="13">
        <v>-1.7640413721686787E-3</v>
      </c>
      <c r="K1093" s="13">
        <v>-1.5941160249924091E-2</v>
      </c>
      <c r="L1093" s="13">
        <v>-1.5941160249924091E-2</v>
      </c>
      <c r="M1093" s="13">
        <v>-3.2620123635518472E-2</v>
      </c>
      <c r="N1093" s="13">
        <v>-0.22442820256985541</v>
      </c>
      <c r="O1093" s="13">
        <v>9.0772848284677021E-3</v>
      </c>
      <c r="P1093" s="13">
        <v>0.10081158344923757</v>
      </c>
      <c r="Q1093" s="13">
        <v>4.1516240871362964E-2</v>
      </c>
      <c r="R1093" s="13">
        <v>-7.9691014143004169E-2</v>
      </c>
      <c r="S1093" s="13">
        <v>-4.0125657159036043E-2</v>
      </c>
      <c r="T1093" s="13">
        <v>-1.5941160249924091E-2</v>
      </c>
      <c r="U1093" s="149"/>
      <c r="V1093" s="3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5"/>
    </row>
    <row r="1094" spans="1:65">
      <c r="A1094" s="29"/>
      <c r="B1094" s="45" t="s">
        <v>261</v>
      </c>
      <c r="C1094" s="46"/>
      <c r="D1094" s="44">
        <v>0</v>
      </c>
      <c r="E1094" s="44">
        <v>0.67</v>
      </c>
      <c r="F1094" s="44">
        <v>6.21</v>
      </c>
      <c r="G1094" s="44">
        <v>1.66</v>
      </c>
      <c r="H1094" s="44">
        <v>1.04</v>
      </c>
      <c r="I1094" s="44">
        <v>1.3</v>
      </c>
      <c r="J1094" s="44">
        <v>0.22</v>
      </c>
      <c r="K1094" s="44">
        <v>0</v>
      </c>
      <c r="L1094" s="44">
        <v>0</v>
      </c>
      <c r="M1094" s="44">
        <v>0.26</v>
      </c>
      <c r="N1094" s="44">
        <v>3.24</v>
      </c>
      <c r="O1094" s="44">
        <v>0.39</v>
      </c>
      <c r="P1094" s="44">
        <v>1.82</v>
      </c>
      <c r="Q1094" s="44">
        <v>0.89</v>
      </c>
      <c r="R1094" s="44">
        <v>0.99</v>
      </c>
      <c r="S1094" s="44">
        <v>0.38</v>
      </c>
      <c r="T1094" s="44">
        <v>0</v>
      </c>
      <c r="U1094" s="149"/>
      <c r="V1094" s="3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5"/>
    </row>
    <row r="1095" spans="1:65">
      <c r="B1095" s="30"/>
      <c r="C1095" s="20"/>
      <c r="D1095" s="20"/>
      <c r="E1095" s="20"/>
      <c r="F1095" s="20"/>
      <c r="G1095" s="20"/>
      <c r="H1095" s="20"/>
      <c r="I1095" s="20"/>
      <c r="J1095" s="20"/>
      <c r="K1095" s="20"/>
      <c r="L1095" s="20"/>
      <c r="M1095" s="20"/>
      <c r="N1095" s="20"/>
      <c r="O1095" s="20"/>
      <c r="P1095" s="20"/>
      <c r="Q1095" s="20"/>
      <c r="R1095" s="20"/>
      <c r="S1095" s="20"/>
      <c r="T1095" s="20"/>
      <c r="BM1095" s="55"/>
    </row>
    <row r="1096" spans="1:65" ht="15">
      <c r="B1096" s="8" t="s">
        <v>497</v>
      </c>
      <c r="BM1096" s="27" t="s">
        <v>66</v>
      </c>
    </row>
    <row r="1097" spans="1:65" ht="15">
      <c r="A1097" s="24" t="s">
        <v>45</v>
      </c>
      <c r="B1097" s="18" t="s">
        <v>111</v>
      </c>
      <c r="C1097" s="15" t="s">
        <v>112</v>
      </c>
      <c r="D1097" s="16" t="s">
        <v>222</v>
      </c>
      <c r="E1097" s="17" t="s">
        <v>222</v>
      </c>
      <c r="F1097" s="17" t="s">
        <v>222</v>
      </c>
      <c r="G1097" s="17" t="s">
        <v>222</v>
      </c>
      <c r="H1097" s="17" t="s">
        <v>222</v>
      </c>
      <c r="I1097" s="17" t="s">
        <v>222</v>
      </c>
      <c r="J1097" s="149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7">
        <v>1</v>
      </c>
    </row>
    <row r="1098" spans="1:65">
      <c r="A1098" s="29"/>
      <c r="B1098" s="19" t="s">
        <v>223</v>
      </c>
      <c r="C1098" s="9" t="s">
        <v>223</v>
      </c>
      <c r="D1098" s="147" t="s">
        <v>231</v>
      </c>
      <c r="E1098" s="148" t="s">
        <v>233</v>
      </c>
      <c r="F1098" s="148" t="s">
        <v>238</v>
      </c>
      <c r="G1098" s="148" t="s">
        <v>240</v>
      </c>
      <c r="H1098" s="148" t="s">
        <v>243</v>
      </c>
      <c r="I1098" s="148" t="s">
        <v>244</v>
      </c>
      <c r="J1098" s="149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7" t="s">
        <v>3</v>
      </c>
    </row>
    <row r="1099" spans="1:65">
      <c r="A1099" s="29"/>
      <c r="B1099" s="19"/>
      <c r="C1099" s="9"/>
      <c r="D1099" s="10" t="s">
        <v>102</v>
      </c>
      <c r="E1099" s="11" t="s">
        <v>99</v>
      </c>
      <c r="F1099" s="11" t="s">
        <v>103</v>
      </c>
      <c r="G1099" s="11" t="s">
        <v>100</v>
      </c>
      <c r="H1099" s="11" t="s">
        <v>102</v>
      </c>
      <c r="I1099" s="11" t="s">
        <v>102</v>
      </c>
      <c r="J1099" s="149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7">
        <v>0</v>
      </c>
    </row>
    <row r="1100" spans="1:65">
      <c r="A1100" s="29"/>
      <c r="B1100" s="19"/>
      <c r="C1100" s="9"/>
      <c r="D1100" s="25"/>
      <c r="E1100" s="25"/>
      <c r="F1100" s="25"/>
      <c r="G1100" s="25"/>
      <c r="H1100" s="25"/>
      <c r="I1100" s="25"/>
      <c r="J1100" s="149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7">
        <v>0</v>
      </c>
    </row>
    <row r="1101" spans="1:65">
      <c r="A1101" s="29"/>
      <c r="B1101" s="18">
        <v>1</v>
      </c>
      <c r="C1101" s="14">
        <v>1</v>
      </c>
      <c r="D1101" s="217">
        <v>196</v>
      </c>
      <c r="E1101" s="218">
        <v>221</v>
      </c>
      <c r="F1101" s="227">
        <v>203</v>
      </c>
      <c r="G1101" s="217">
        <v>179.34570571540394</v>
      </c>
      <c r="H1101" s="217">
        <v>181</v>
      </c>
      <c r="I1101" s="217">
        <v>179</v>
      </c>
      <c r="J1101" s="219"/>
      <c r="K1101" s="220"/>
      <c r="L1101" s="220"/>
      <c r="M1101" s="220"/>
      <c r="N1101" s="220"/>
      <c r="O1101" s="220"/>
      <c r="P1101" s="220"/>
      <c r="Q1101" s="220"/>
      <c r="R1101" s="220"/>
      <c r="S1101" s="220"/>
      <c r="T1101" s="220"/>
      <c r="U1101" s="220"/>
      <c r="V1101" s="220"/>
      <c r="W1101" s="220"/>
      <c r="X1101" s="220"/>
      <c r="Y1101" s="220"/>
      <c r="Z1101" s="220"/>
      <c r="AA1101" s="220"/>
      <c r="AB1101" s="220"/>
      <c r="AC1101" s="220"/>
      <c r="AD1101" s="220"/>
      <c r="AE1101" s="220"/>
      <c r="AF1101" s="220"/>
      <c r="AG1101" s="220"/>
      <c r="AH1101" s="220"/>
      <c r="AI1101" s="220"/>
      <c r="AJ1101" s="220"/>
      <c r="AK1101" s="220"/>
      <c r="AL1101" s="220"/>
      <c r="AM1101" s="220"/>
      <c r="AN1101" s="220"/>
      <c r="AO1101" s="220"/>
      <c r="AP1101" s="220"/>
      <c r="AQ1101" s="220"/>
      <c r="AR1101" s="220"/>
      <c r="AS1101" s="220"/>
      <c r="AT1101" s="220"/>
      <c r="AU1101" s="220"/>
      <c r="AV1101" s="220"/>
      <c r="AW1101" s="220"/>
      <c r="AX1101" s="220"/>
      <c r="AY1101" s="220"/>
      <c r="AZ1101" s="220"/>
      <c r="BA1101" s="220"/>
      <c r="BB1101" s="220"/>
      <c r="BC1101" s="220"/>
      <c r="BD1101" s="220"/>
      <c r="BE1101" s="220"/>
      <c r="BF1101" s="220"/>
      <c r="BG1101" s="220"/>
      <c r="BH1101" s="220"/>
      <c r="BI1101" s="220"/>
      <c r="BJ1101" s="220"/>
      <c r="BK1101" s="220"/>
      <c r="BL1101" s="220"/>
      <c r="BM1101" s="221">
        <v>1</v>
      </c>
    </row>
    <row r="1102" spans="1:65">
      <c r="A1102" s="29"/>
      <c r="B1102" s="19">
        <v>1</v>
      </c>
      <c r="C1102" s="9">
        <v>2</v>
      </c>
      <c r="D1102" s="223">
        <v>137</v>
      </c>
      <c r="E1102" s="224">
        <v>220</v>
      </c>
      <c r="F1102" s="222">
        <v>175</v>
      </c>
      <c r="G1102" s="222">
        <v>180.13709518087293</v>
      </c>
      <c r="H1102" s="222">
        <v>176.6</v>
      </c>
      <c r="I1102" s="222">
        <v>184</v>
      </c>
      <c r="J1102" s="219"/>
      <c r="K1102" s="220"/>
      <c r="L1102" s="220"/>
      <c r="M1102" s="220"/>
      <c r="N1102" s="220"/>
      <c r="O1102" s="220"/>
      <c r="P1102" s="220"/>
      <c r="Q1102" s="220"/>
      <c r="R1102" s="220"/>
      <c r="S1102" s="220"/>
      <c r="T1102" s="220"/>
      <c r="U1102" s="220"/>
      <c r="V1102" s="220"/>
      <c r="W1102" s="220"/>
      <c r="X1102" s="220"/>
      <c r="Y1102" s="220"/>
      <c r="Z1102" s="220"/>
      <c r="AA1102" s="220"/>
      <c r="AB1102" s="220"/>
      <c r="AC1102" s="220"/>
      <c r="AD1102" s="220"/>
      <c r="AE1102" s="220"/>
      <c r="AF1102" s="220"/>
      <c r="AG1102" s="220"/>
      <c r="AH1102" s="220"/>
      <c r="AI1102" s="220"/>
      <c r="AJ1102" s="220"/>
      <c r="AK1102" s="220"/>
      <c r="AL1102" s="220"/>
      <c r="AM1102" s="220"/>
      <c r="AN1102" s="220"/>
      <c r="AO1102" s="220"/>
      <c r="AP1102" s="220"/>
      <c r="AQ1102" s="220"/>
      <c r="AR1102" s="220"/>
      <c r="AS1102" s="220"/>
      <c r="AT1102" s="220"/>
      <c r="AU1102" s="220"/>
      <c r="AV1102" s="220"/>
      <c r="AW1102" s="220"/>
      <c r="AX1102" s="220"/>
      <c r="AY1102" s="220"/>
      <c r="AZ1102" s="220"/>
      <c r="BA1102" s="220"/>
      <c r="BB1102" s="220"/>
      <c r="BC1102" s="220"/>
      <c r="BD1102" s="220"/>
      <c r="BE1102" s="220"/>
      <c r="BF1102" s="220"/>
      <c r="BG1102" s="220"/>
      <c r="BH1102" s="220"/>
      <c r="BI1102" s="220"/>
      <c r="BJ1102" s="220"/>
      <c r="BK1102" s="220"/>
      <c r="BL1102" s="220"/>
      <c r="BM1102" s="221" t="e">
        <v>#N/A</v>
      </c>
    </row>
    <row r="1103" spans="1:65">
      <c r="A1103" s="29"/>
      <c r="B1103" s="19">
        <v>1</v>
      </c>
      <c r="C1103" s="9">
        <v>3</v>
      </c>
      <c r="D1103" s="222">
        <v>189</v>
      </c>
      <c r="E1103" s="224">
        <v>211</v>
      </c>
      <c r="F1103" s="222">
        <v>184</v>
      </c>
      <c r="G1103" s="222">
        <v>182.31601935200234</v>
      </c>
      <c r="H1103" s="222">
        <v>179.1</v>
      </c>
      <c r="I1103" s="222">
        <v>180</v>
      </c>
      <c r="J1103" s="219"/>
      <c r="K1103" s="220"/>
      <c r="L1103" s="220"/>
      <c r="M1103" s="220"/>
      <c r="N1103" s="220"/>
      <c r="O1103" s="220"/>
      <c r="P1103" s="220"/>
      <c r="Q1103" s="220"/>
      <c r="R1103" s="220"/>
      <c r="S1103" s="220"/>
      <c r="T1103" s="220"/>
      <c r="U1103" s="220"/>
      <c r="V1103" s="220"/>
      <c r="W1103" s="220"/>
      <c r="X1103" s="220"/>
      <c r="Y1103" s="220"/>
      <c r="Z1103" s="220"/>
      <c r="AA1103" s="220"/>
      <c r="AB1103" s="220"/>
      <c r="AC1103" s="220"/>
      <c r="AD1103" s="220"/>
      <c r="AE1103" s="220"/>
      <c r="AF1103" s="220"/>
      <c r="AG1103" s="220"/>
      <c r="AH1103" s="220"/>
      <c r="AI1103" s="220"/>
      <c r="AJ1103" s="220"/>
      <c r="AK1103" s="220"/>
      <c r="AL1103" s="220"/>
      <c r="AM1103" s="220"/>
      <c r="AN1103" s="220"/>
      <c r="AO1103" s="220"/>
      <c r="AP1103" s="220"/>
      <c r="AQ1103" s="220"/>
      <c r="AR1103" s="220"/>
      <c r="AS1103" s="220"/>
      <c r="AT1103" s="220"/>
      <c r="AU1103" s="220"/>
      <c r="AV1103" s="220"/>
      <c r="AW1103" s="220"/>
      <c r="AX1103" s="220"/>
      <c r="AY1103" s="220"/>
      <c r="AZ1103" s="220"/>
      <c r="BA1103" s="220"/>
      <c r="BB1103" s="220"/>
      <c r="BC1103" s="220"/>
      <c r="BD1103" s="220"/>
      <c r="BE1103" s="220"/>
      <c r="BF1103" s="220"/>
      <c r="BG1103" s="220"/>
      <c r="BH1103" s="220"/>
      <c r="BI1103" s="220"/>
      <c r="BJ1103" s="220"/>
      <c r="BK1103" s="220"/>
      <c r="BL1103" s="220"/>
      <c r="BM1103" s="221">
        <v>16</v>
      </c>
    </row>
    <row r="1104" spans="1:65">
      <c r="A1104" s="29"/>
      <c r="B1104" s="19">
        <v>1</v>
      </c>
      <c r="C1104" s="9">
        <v>4</v>
      </c>
      <c r="D1104" s="222">
        <v>194</v>
      </c>
      <c r="E1104" s="224">
        <v>232</v>
      </c>
      <c r="F1104" s="222">
        <v>178</v>
      </c>
      <c r="G1104" s="222">
        <v>177.84256507196181</v>
      </c>
      <c r="H1104" s="222">
        <v>178.2</v>
      </c>
      <c r="I1104" s="222">
        <v>185</v>
      </c>
      <c r="J1104" s="219"/>
      <c r="K1104" s="220"/>
      <c r="L1104" s="220"/>
      <c r="M1104" s="220"/>
      <c r="N1104" s="220"/>
      <c r="O1104" s="220"/>
      <c r="P1104" s="220"/>
      <c r="Q1104" s="220"/>
      <c r="R1104" s="220"/>
      <c r="S1104" s="220"/>
      <c r="T1104" s="220"/>
      <c r="U1104" s="220"/>
      <c r="V1104" s="220"/>
      <c r="W1104" s="220"/>
      <c r="X1104" s="220"/>
      <c r="Y1104" s="220"/>
      <c r="Z1104" s="220"/>
      <c r="AA1104" s="220"/>
      <c r="AB1104" s="220"/>
      <c r="AC1104" s="220"/>
      <c r="AD1104" s="220"/>
      <c r="AE1104" s="220"/>
      <c r="AF1104" s="220"/>
      <c r="AG1104" s="220"/>
      <c r="AH1104" s="220"/>
      <c r="AI1104" s="220"/>
      <c r="AJ1104" s="220"/>
      <c r="AK1104" s="220"/>
      <c r="AL1104" s="220"/>
      <c r="AM1104" s="220"/>
      <c r="AN1104" s="220"/>
      <c r="AO1104" s="220"/>
      <c r="AP1104" s="220"/>
      <c r="AQ1104" s="220"/>
      <c r="AR1104" s="220"/>
      <c r="AS1104" s="220"/>
      <c r="AT1104" s="220"/>
      <c r="AU1104" s="220"/>
      <c r="AV1104" s="220"/>
      <c r="AW1104" s="220"/>
      <c r="AX1104" s="220"/>
      <c r="AY1104" s="220"/>
      <c r="AZ1104" s="220"/>
      <c r="BA1104" s="220"/>
      <c r="BB1104" s="220"/>
      <c r="BC1104" s="220"/>
      <c r="BD1104" s="220"/>
      <c r="BE1104" s="220"/>
      <c r="BF1104" s="220"/>
      <c r="BG1104" s="220"/>
      <c r="BH1104" s="220"/>
      <c r="BI1104" s="220"/>
      <c r="BJ1104" s="220"/>
      <c r="BK1104" s="220"/>
      <c r="BL1104" s="220"/>
      <c r="BM1104" s="221">
        <v>182.29535990215643</v>
      </c>
    </row>
    <row r="1105" spans="1:65">
      <c r="A1105" s="29"/>
      <c r="B1105" s="19">
        <v>1</v>
      </c>
      <c r="C1105" s="9">
        <v>5</v>
      </c>
      <c r="D1105" s="222">
        <v>194</v>
      </c>
      <c r="E1105" s="224">
        <v>221</v>
      </c>
      <c r="F1105" s="222">
        <v>182</v>
      </c>
      <c r="G1105" s="222">
        <v>175.44069372837112</v>
      </c>
      <c r="H1105" s="222">
        <v>182.7</v>
      </c>
      <c r="I1105" s="222">
        <v>180</v>
      </c>
      <c r="J1105" s="219"/>
      <c r="K1105" s="220"/>
      <c r="L1105" s="220"/>
      <c r="M1105" s="220"/>
      <c r="N1105" s="220"/>
      <c r="O1105" s="220"/>
      <c r="P1105" s="220"/>
      <c r="Q1105" s="220"/>
      <c r="R1105" s="220"/>
      <c r="S1105" s="220"/>
      <c r="T1105" s="220"/>
      <c r="U1105" s="220"/>
      <c r="V1105" s="220"/>
      <c r="W1105" s="220"/>
      <c r="X1105" s="220"/>
      <c r="Y1105" s="220"/>
      <c r="Z1105" s="220"/>
      <c r="AA1105" s="220"/>
      <c r="AB1105" s="220"/>
      <c r="AC1105" s="220"/>
      <c r="AD1105" s="220"/>
      <c r="AE1105" s="220"/>
      <c r="AF1105" s="220"/>
      <c r="AG1105" s="220"/>
      <c r="AH1105" s="220"/>
      <c r="AI1105" s="220"/>
      <c r="AJ1105" s="220"/>
      <c r="AK1105" s="220"/>
      <c r="AL1105" s="220"/>
      <c r="AM1105" s="220"/>
      <c r="AN1105" s="220"/>
      <c r="AO1105" s="220"/>
      <c r="AP1105" s="220"/>
      <c r="AQ1105" s="220"/>
      <c r="AR1105" s="220"/>
      <c r="AS1105" s="220"/>
      <c r="AT1105" s="220"/>
      <c r="AU1105" s="220"/>
      <c r="AV1105" s="220"/>
      <c r="AW1105" s="220"/>
      <c r="AX1105" s="220"/>
      <c r="AY1105" s="220"/>
      <c r="AZ1105" s="220"/>
      <c r="BA1105" s="220"/>
      <c r="BB1105" s="220"/>
      <c r="BC1105" s="220"/>
      <c r="BD1105" s="220"/>
      <c r="BE1105" s="220"/>
      <c r="BF1105" s="220"/>
      <c r="BG1105" s="220"/>
      <c r="BH1105" s="220"/>
      <c r="BI1105" s="220"/>
      <c r="BJ1105" s="220"/>
      <c r="BK1105" s="220"/>
      <c r="BL1105" s="220"/>
      <c r="BM1105" s="221">
        <v>69</v>
      </c>
    </row>
    <row r="1106" spans="1:65">
      <c r="A1106" s="29"/>
      <c r="B1106" s="19">
        <v>1</v>
      </c>
      <c r="C1106" s="9">
        <v>6</v>
      </c>
      <c r="D1106" s="222">
        <v>194</v>
      </c>
      <c r="E1106" s="224">
        <v>223</v>
      </c>
      <c r="F1106" s="222">
        <v>182</v>
      </c>
      <c r="G1106" s="222">
        <v>174.97871801608062</v>
      </c>
      <c r="H1106" s="222">
        <v>174.6</v>
      </c>
      <c r="I1106" s="222">
        <v>177</v>
      </c>
      <c r="J1106" s="219"/>
      <c r="K1106" s="220"/>
      <c r="L1106" s="220"/>
      <c r="M1106" s="220"/>
      <c r="N1106" s="220"/>
      <c r="O1106" s="220"/>
      <c r="P1106" s="220"/>
      <c r="Q1106" s="220"/>
      <c r="R1106" s="220"/>
      <c r="S1106" s="220"/>
      <c r="T1106" s="220"/>
      <c r="U1106" s="220"/>
      <c r="V1106" s="220"/>
      <c r="W1106" s="220"/>
      <c r="X1106" s="220"/>
      <c r="Y1106" s="220"/>
      <c r="Z1106" s="220"/>
      <c r="AA1106" s="220"/>
      <c r="AB1106" s="220"/>
      <c r="AC1106" s="220"/>
      <c r="AD1106" s="220"/>
      <c r="AE1106" s="220"/>
      <c r="AF1106" s="220"/>
      <c r="AG1106" s="220"/>
      <c r="AH1106" s="220"/>
      <c r="AI1106" s="220"/>
      <c r="AJ1106" s="220"/>
      <c r="AK1106" s="220"/>
      <c r="AL1106" s="220"/>
      <c r="AM1106" s="220"/>
      <c r="AN1106" s="220"/>
      <c r="AO1106" s="220"/>
      <c r="AP1106" s="220"/>
      <c r="AQ1106" s="220"/>
      <c r="AR1106" s="220"/>
      <c r="AS1106" s="220"/>
      <c r="AT1106" s="220"/>
      <c r="AU1106" s="220"/>
      <c r="AV1106" s="220"/>
      <c r="AW1106" s="220"/>
      <c r="AX1106" s="220"/>
      <c r="AY1106" s="220"/>
      <c r="AZ1106" s="220"/>
      <c r="BA1106" s="220"/>
      <c r="BB1106" s="220"/>
      <c r="BC1106" s="220"/>
      <c r="BD1106" s="220"/>
      <c r="BE1106" s="220"/>
      <c r="BF1106" s="220"/>
      <c r="BG1106" s="220"/>
      <c r="BH1106" s="220"/>
      <c r="BI1106" s="220"/>
      <c r="BJ1106" s="220"/>
      <c r="BK1106" s="220"/>
      <c r="BL1106" s="220"/>
      <c r="BM1106" s="225"/>
    </row>
    <row r="1107" spans="1:65">
      <c r="A1107" s="29"/>
      <c r="B1107" s="20" t="s">
        <v>257</v>
      </c>
      <c r="C1107" s="12"/>
      <c r="D1107" s="226">
        <v>184</v>
      </c>
      <c r="E1107" s="226">
        <v>221.33333333333334</v>
      </c>
      <c r="F1107" s="226">
        <v>184</v>
      </c>
      <c r="G1107" s="226">
        <v>178.34346617744882</v>
      </c>
      <c r="H1107" s="226">
        <v>178.70000000000002</v>
      </c>
      <c r="I1107" s="226">
        <v>180.83333333333334</v>
      </c>
      <c r="J1107" s="219"/>
      <c r="K1107" s="220"/>
      <c r="L1107" s="220"/>
      <c r="M1107" s="220"/>
      <c r="N1107" s="220"/>
      <c r="O1107" s="220"/>
      <c r="P1107" s="220"/>
      <c r="Q1107" s="220"/>
      <c r="R1107" s="220"/>
      <c r="S1107" s="220"/>
      <c r="T1107" s="220"/>
      <c r="U1107" s="220"/>
      <c r="V1107" s="220"/>
      <c r="W1107" s="220"/>
      <c r="X1107" s="220"/>
      <c r="Y1107" s="220"/>
      <c r="Z1107" s="220"/>
      <c r="AA1107" s="220"/>
      <c r="AB1107" s="220"/>
      <c r="AC1107" s="220"/>
      <c r="AD1107" s="220"/>
      <c r="AE1107" s="220"/>
      <c r="AF1107" s="220"/>
      <c r="AG1107" s="220"/>
      <c r="AH1107" s="220"/>
      <c r="AI1107" s="220"/>
      <c r="AJ1107" s="220"/>
      <c r="AK1107" s="220"/>
      <c r="AL1107" s="220"/>
      <c r="AM1107" s="220"/>
      <c r="AN1107" s="220"/>
      <c r="AO1107" s="220"/>
      <c r="AP1107" s="220"/>
      <c r="AQ1107" s="220"/>
      <c r="AR1107" s="220"/>
      <c r="AS1107" s="220"/>
      <c r="AT1107" s="220"/>
      <c r="AU1107" s="220"/>
      <c r="AV1107" s="220"/>
      <c r="AW1107" s="220"/>
      <c r="AX1107" s="220"/>
      <c r="AY1107" s="220"/>
      <c r="AZ1107" s="220"/>
      <c r="BA1107" s="220"/>
      <c r="BB1107" s="220"/>
      <c r="BC1107" s="220"/>
      <c r="BD1107" s="220"/>
      <c r="BE1107" s="220"/>
      <c r="BF1107" s="220"/>
      <c r="BG1107" s="220"/>
      <c r="BH1107" s="220"/>
      <c r="BI1107" s="220"/>
      <c r="BJ1107" s="220"/>
      <c r="BK1107" s="220"/>
      <c r="BL1107" s="220"/>
      <c r="BM1107" s="225"/>
    </row>
    <row r="1108" spans="1:65">
      <c r="A1108" s="29"/>
      <c r="B1108" s="3" t="s">
        <v>258</v>
      </c>
      <c r="C1108" s="28"/>
      <c r="D1108" s="222">
        <v>194</v>
      </c>
      <c r="E1108" s="222">
        <v>221</v>
      </c>
      <c r="F1108" s="222">
        <v>182</v>
      </c>
      <c r="G1108" s="222">
        <v>178.59413539368288</v>
      </c>
      <c r="H1108" s="222">
        <v>178.64999999999998</v>
      </c>
      <c r="I1108" s="222">
        <v>180</v>
      </c>
      <c r="J1108" s="219"/>
      <c r="K1108" s="220"/>
      <c r="L1108" s="220"/>
      <c r="M1108" s="220"/>
      <c r="N1108" s="220"/>
      <c r="O1108" s="220"/>
      <c r="P1108" s="220"/>
      <c r="Q1108" s="220"/>
      <c r="R1108" s="220"/>
      <c r="S1108" s="220"/>
      <c r="T1108" s="220"/>
      <c r="U1108" s="220"/>
      <c r="V1108" s="220"/>
      <c r="W1108" s="220"/>
      <c r="X1108" s="220"/>
      <c r="Y1108" s="220"/>
      <c r="Z1108" s="220"/>
      <c r="AA1108" s="220"/>
      <c r="AB1108" s="220"/>
      <c r="AC1108" s="220"/>
      <c r="AD1108" s="220"/>
      <c r="AE1108" s="220"/>
      <c r="AF1108" s="220"/>
      <c r="AG1108" s="220"/>
      <c r="AH1108" s="220"/>
      <c r="AI1108" s="220"/>
      <c r="AJ1108" s="220"/>
      <c r="AK1108" s="220"/>
      <c r="AL1108" s="220"/>
      <c r="AM1108" s="220"/>
      <c r="AN1108" s="220"/>
      <c r="AO1108" s="220"/>
      <c r="AP1108" s="220"/>
      <c r="AQ1108" s="220"/>
      <c r="AR1108" s="220"/>
      <c r="AS1108" s="220"/>
      <c r="AT1108" s="220"/>
      <c r="AU1108" s="220"/>
      <c r="AV1108" s="220"/>
      <c r="AW1108" s="220"/>
      <c r="AX1108" s="220"/>
      <c r="AY1108" s="220"/>
      <c r="AZ1108" s="220"/>
      <c r="BA1108" s="220"/>
      <c r="BB1108" s="220"/>
      <c r="BC1108" s="220"/>
      <c r="BD1108" s="220"/>
      <c r="BE1108" s="220"/>
      <c r="BF1108" s="220"/>
      <c r="BG1108" s="220"/>
      <c r="BH1108" s="220"/>
      <c r="BI1108" s="220"/>
      <c r="BJ1108" s="220"/>
      <c r="BK1108" s="220"/>
      <c r="BL1108" s="220"/>
      <c r="BM1108" s="225"/>
    </row>
    <row r="1109" spans="1:65">
      <c r="A1109" s="29"/>
      <c r="B1109" s="3" t="s">
        <v>259</v>
      </c>
      <c r="C1109" s="28"/>
      <c r="D1109" s="222">
        <v>23.143033509028154</v>
      </c>
      <c r="E1109" s="222">
        <v>6.7131711334261892</v>
      </c>
      <c r="F1109" s="222">
        <v>9.8590060350929907</v>
      </c>
      <c r="G1109" s="222">
        <v>2.8284726555529329</v>
      </c>
      <c r="H1109" s="222">
        <v>2.9298464123567975</v>
      </c>
      <c r="I1109" s="222">
        <v>3.0605010483034745</v>
      </c>
      <c r="J1109" s="219"/>
      <c r="K1109" s="220"/>
      <c r="L1109" s="220"/>
      <c r="M1109" s="220"/>
      <c r="N1109" s="220"/>
      <c r="O1109" s="220"/>
      <c r="P1109" s="220"/>
      <c r="Q1109" s="220"/>
      <c r="R1109" s="220"/>
      <c r="S1109" s="220"/>
      <c r="T1109" s="220"/>
      <c r="U1109" s="220"/>
      <c r="V1109" s="220"/>
      <c r="W1109" s="220"/>
      <c r="X1109" s="220"/>
      <c r="Y1109" s="220"/>
      <c r="Z1109" s="220"/>
      <c r="AA1109" s="220"/>
      <c r="AB1109" s="220"/>
      <c r="AC1109" s="220"/>
      <c r="AD1109" s="220"/>
      <c r="AE1109" s="220"/>
      <c r="AF1109" s="220"/>
      <c r="AG1109" s="220"/>
      <c r="AH1109" s="220"/>
      <c r="AI1109" s="220"/>
      <c r="AJ1109" s="220"/>
      <c r="AK1109" s="220"/>
      <c r="AL1109" s="220"/>
      <c r="AM1109" s="220"/>
      <c r="AN1109" s="220"/>
      <c r="AO1109" s="220"/>
      <c r="AP1109" s="220"/>
      <c r="AQ1109" s="220"/>
      <c r="AR1109" s="220"/>
      <c r="AS1109" s="220"/>
      <c r="AT1109" s="220"/>
      <c r="AU1109" s="220"/>
      <c r="AV1109" s="220"/>
      <c r="AW1109" s="220"/>
      <c r="AX1109" s="220"/>
      <c r="AY1109" s="220"/>
      <c r="AZ1109" s="220"/>
      <c r="BA1109" s="220"/>
      <c r="BB1109" s="220"/>
      <c r="BC1109" s="220"/>
      <c r="BD1109" s="220"/>
      <c r="BE1109" s="220"/>
      <c r="BF1109" s="220"/>
      <c r="BG1109" s="220"/>
      <c r="BH1109" s="220"/>
      <c r="BI1109" s="220"/>
      <c r="BJ1109" s="220"/>
      <c r="BK1109" s="220"/>
      <c r="BL1109" s="220"/>
      <c r="BM1109" s="225"/>
    </row>
    <row r="1110" spans="1:65">
      <c r="A1110" s="29"/>
      <c r="B1110" s="3" t="s">
        <v>86</v>
      </c>
      <c r="C1110" s="28"/>
      <c r="D1110" s="13">
        <v>0.12577735602732693</v>
      </c>
      <c r="E1110" s="13">
        <v>3.0330592470299046E-2</v>
      </c>
      <c r="F1110" s="13">
        <v>5.3581554538548862E-2</v>
      </c>
      <c r="G1110" s="13">
        <v>1.5859693187406425E-2</v>
      </c>
      <c r="H1110" s="13">
        <v>1.6395335267805244E-2</v>
      </c>
      <c r="I1110" s="13">
        <v>1.6924429760203544E-2</v>
      </c>
      <c r="J1110" s="149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5"/>
    </row>
    <row r="1111" spans="1:65">
      <c r="A1111" s="29"/>
      <c r="B1111" s="3" t="s">
        <v>260</v>
      </c>
      <c r="C1111" s="28"/>
      <c r="D1111" s="13">
        <v>9.3509790855812458E-3</v>
      </c>
      <c r="E1111" s="13">
        <v>0.2141468299145397</v>
      </c>
      <c r="F1111" s="13">
        <v>9.3509790855812458E-3</v>
      </c>
      <c r="G1111" s="13">
        <v>-2.1678520653672817E-2</v>
      </c>
      <c r="H1111" s="13">
        <v>-1.9722717594601202E-2</v>
      </c>
      <c r="I1111" s="13">
        <v>-8.0200975472322078E-3</v>
      </c>
      <c r="J1111" s="149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5"/>
    </row>
    <row r="1112" spans="1:65">
      <c r="A1112" s="29"/>
      <c r="B1112" s="45" t="s">
        <v>261</v>
      </c>
      <c r="C1112" s="46"/>
      <c r="D1112" s="44">
        <v>0.4</v>
      </c>
      <c r="E1112" s="44">
        <v>9.9</v>
      </c>
      <c r="F1112" s="44">
        <v>0.4</v>
      </c>
      <c r="G1112" s="44">
        <v>1.04</v>
      </c>
      <c r="H1112" s="44">
        <v>0.95</v>
      </c>
      <c r="I1112" s="44">
        <v>0.4</v>
      </c>
      <c r="J1112" s="149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55"/>
    </row>
    <row r="1113" spans="1:65">
      <c r="B1113" s="30"/>
      <c r="C1113" s="20"/>
      <c r="D1113" s="20"/>
      <c r="E1113" s="20"/>
      <c r="F1113" s="20"/>
      <c r="G1113" s="20"/>
      <c r="H1113" s="20"/>
      <c r="I1113" s="20"/>
      <c r="BM1113" s="55"/>
    </row>
    <row r="1114" spans="1:65">
      <c r="BM1114" s="55"/>
    </row>
    <row r="1115" spans="1:65">
      <c r="BM1115" s="55"/>
    </row>
    <row r="1116" spans="1:65">
      <c r="BM1116" s="55"/>
    </row>
    <row r="1117" spans="1:65">
      <c r="BM1117" s="55"/>
    </row>
    <row r="1118" spans="1:65">
      <c r="BM1118" s="55"/>
    </row>
    <row r="1119" spans="1:65">
      <c r="BM1119" s="55"/>
    </row>
    <row r="1120" spans="1:65">
      <c r="BM1120" s="55"/>
    </row>
    <row r="1121" spans="65:65">
      <c r="BM1121" s="55"/>
    </row>
    <row r="1122" spans="65:65">
      <c r="BM1122" s="55"/>
    </row>
    <row r="1123" spans="65:65">
      <c r="BM1123" s="55"/>
    </row>
    <row r="1124" spans="65:65">
      <c r="BM1124" s="55"/>
    </row>
    <row r="1125" spans="65:65">
      <c r="BM1125" s="55"/>
    </row>
    <row r="1126" spans="65:65">
      <c r="BM1126" s="55"/>
    </row>
    <row r="1127" spans="65:65">
      <c r="BM1127" s="55"/>
    </row>
    <row r="1128" spans="65:65">
      <c r="BM1128" s="55"/>
    </row>
    <row r="1129" spans="65:65">
      <c r="BM1129" s="55"/>
    </row>
    <row r="1130" spans="65:65">
      <c r="BM1130" s="55"/>
    </row>
    <row r="1131" spans="65:65">
      <c r="BM1131" s="55"/>
    </row>
    <row r="1132" spans="65:65">
      <c r="BM1132" s="55"/>
    </row>
    <row r="1133" spans="65:65">
      <c r="BM1133" s="55"/>
    </row>
    <row r="1134" spans="65:65">
      <c r="BM1134" s="55"/>
    </row>
    <row r="1135" spans="65:65">
      <c r="BM1135" s="55"/>
    </row>
    <row r="1136" spans="65:65">
      <c r="BM1136" s="55"/>
    </row>
    <row r="1137" spans="65:65">
      <c r="BM1137" s="55"/>
    </row>
    <row r="1138" spans="65:65">
      <c r="BM1138" s="55"/>
    </row>
    <row r="1139" spans="65:65">
      <c r="BM1139" s="55"/>
    </row>
    <row r="1140" spans="65:65">
      <c r="BM1140" s="55"/>
    </row>
    <row r="1141" spans="65:65">
      <c r="BM1141" s="55"/>
    </row>
    <row r="1142" spans="65:65">
      <c r="BM1142" s="55"/>
    </row>
    <row r="1143" spans="65:65">
      <c r="BM1143" s="55"/>
    </row>
    <row r="1144" spans="65:65">
      <c r="BM1144" s="55"/>
    </row>
    <row r="1145" spans="65:65">
      <c r="BM1145" s="55"/>
    </row>
    <row r="1146" spans="65:65">
      <c r="BM1146" s="55"/>
    </row>
    <row r="1147" spans="65:65">
      <c r="BM1147" s="55"/>
    </row>
    <row r="1148" spans="65:65">
      <c r="BM1148" s="55"/>
    </row>
    <row r="1149" spans="65:65">
      <c r="BM1149" s="55"/>
    </row>
    <row r="1150" spans="65:65">
      <c r="BM1150" s="55"/>
    </row>
    <row r="1151" spans="65:65">
      <c r="BM1151" s="55"/>
    </row>
    <row r="1152" spans="65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5"/>
    </row>
    <row r="1158" spans="65:65">
      <c r="BM1158" s="55"/>
    </row>
    <row r="1159" spans="65:65">
      <c r="BM1159" s="55"/>
    </row>
    <row r="1160" spans="65:65">
      <c r="BM1160" s="55"/>
    </row>
    <row r="1161" spans="65:65">
      <c r="BM1161" s="55"/>
    </row>
    <row r="1162" spans="65:65">
      <c r="BM1162" s="56"/>
    </row>
    <row r="1163" spans="65:65">
      <c r="BM1163" s="57"/>
    </row>
    <row r="1164" spans="65:65">
      <c r="BM1164" s="57"/>
    </row>
    <row r="1165" spans="65:65">
      <c r="BM1165" s="57"/>
    </row>
    <row r="1166" spans="65:65">
      <c r="BM1166" s="57"/>
    </row>
    <row r="1167" spans="65:65">
      <c r="BM1167" s="57"/>
    </row>
    <row r="1168" spans="65:65">
      <c r="BM1168" s="57"/>
    </row>
    <row r="1169" spans="65:65">
      <c r="BM1169" s="57"/>
    </row>
    <row r="1170" spans="65:65">
      <c r="BM1170" s="57"/>
    </row>
    <row r="1171" spans="65:65">
      <c r="BM1171" s="57"/>
    </row>
    <row r="1172" spans="65:65">
      <c r="BM1172" s="57"/>
    </row>
    <row r="1173" spans="65:65">
      <c r="BM1173" s="57"/>
    </row>
    <row r="1174" spans="65:65">
      <c r="BM1174" s="57"/>
    </row>
    <row r="1175" spans="65:65">
      <c r="BM1175" s="57"/>
    </row>
    <row r="1176" spans="65:65">
      <c r="BM1176" s="57"/>
    </row>
    <row r="1177" spans="65:65">
      <c r="BM1177" s="57"/>
    </row>
    <row r="1178" spans="65:65">
      <c r="BM1178" s="57"/>
    </row>
    <row r="1179" spans="65:65">
      <c r="BM1179" s="57"/>
    </row>
    <row r="1180" spans="65:65">
      <c r="BM1180" s="57"/>
    </row>
    <row r="1181" spans="65:65">
      <c r="BM1181" s="57"/>
    </row>
    <row r="1182" spans="65:65">
      <c r="BM1182" s="57"/>
    </row>
    <row r="1183" spans="65:65">
      <c r="BM1183" s="57"/>
    </row>
    <row r="1184" spans="65:65">
      <c r="BM1184" s="57"/>
    </row>
    <row r="1185" spans="65:65">
      <c r="BM1185" s="57"/>
    </row>
    <row r="1186" spans="65:65">
      <c r="BM1186" s="57"/>
    </row>
    <row r="1187" spans="65:65">
      <c r="BM1187" s="57"/>
    </row>
    <row r="1188" spans="65:65">
      <c r="BM1188" s="57"/>
    </row>
    <row r="1189" spans="65:65">
      <c r="BM1189" s="57"/>
    </row>
    <row r="1190" spans="65:65">
      <c r="BM1190" s="57"/>
    </row>
    <row r="1191" spans="65:65">
      <c r="BM1191" s="57"/>
    </row>
    <row r="1192" spans="65:65">
      <c r="BM1192" s="57"/>
    </row>
    <row r="1193" spans="65:65">
      <c r="BM1193" s="57"/>
    </row>
    <row r="1194" spans="65:65">
      <c r="BM1194" s="57"/>
    </row>
    <row r="1195" spans="65:65">
      <c r="BM1195" s="57"/>
    </row>
    <row r="1196" spans="65:65">
      <c r="BM1196" s="57"/>
    </row>
  </sheetData>
  <dataConsolidate/>
  <conditionalFormatting sqref="B6:G11 B24:S29 B42:Q47 B61:J66 B79:Q84 B97:N102 B115:N120 B134:S139 B153:N158 B171:O176 B189:P194 B208:S213 B226:O231 B244:S249 B262:O267 B281:N286 B300:O305 B319:S324 B337:O342 B355:O360 B373:K378 B391:J396 B409:N414 B428:L433 B446:S451 B464:O469 B482:N487 B500:M505 B519:S524 B537:T542 B555:M560 B573:M578 B591:N596 B609:Q614 B628:L633 B646:Q651 B664:O669 B682:O687 B700:I705 B718:P723 B736:K741 B754:L759 B772:J777 B790:P795 B808:N813 B827:O832 B845:Q850 B863:O868 B881:N886 B900:K905 B918:Q923 B937:U942 B955:M960 B973:N978 B992:P997 B1010:Q1015 B1028:P1033 B1047:Q1052 B1065:O1070 B1083:T1088 B1101:I1106">
    <cfRule type="expression" dxfId="8" priority="183">
      <formula>AND($B6&lt;&gt;$B5,NOT(ISBLANK(INDIRECT(Anlyt_LabRefThisCol))))</formula>
    </cfRule>
  </conditionalFormatting>
  <conditionalFormatting sqref="C2:G17 C20:S35 C38:Q53 C57:J72 C75:Q90 C93:N108 C111:N126 C130:S145 C149:N164 C167:O182 C185:P200 C204:S219 C222:O237 C240:S255 C258:O273 C277:N292 C296:O311 C315:S330 C333:O348 C351:O366 C369:K384 C387:J402 C405:N420 C424:L439 C442:S457 C460:O475 C478:N493 C496:M511 C515:S530 C533:T548 C551:M566 C569:M584 C587:N602 C605:Q620 C624:L639 C642:Q657 C660:O675 C678:O693 C696:I711 C714:P729 C732:K747 C750:L765 C768:J783 C786:P801 C804:N819 C823:O838 C841:Q856 C859:O874 C877:N892 C896:K911 C914:Q929 C933:U948 C951:M966 C969:N984 C988:P1003 C1006:Q1021 C1024:P1039 C1043:Q1058 C1061:O1076 C1079:T1094 C1097:I1112">
    <cfRule type="expression" dxfId="7" priority="181" stopIfTrue="1">
      <formula>AND(ISBLANK(INDIRECT(Anlyt_LabRefLastCol)),ISBLANK(INDIRECT(Anlyt_LabRefThisCol)))</formula>
    </cfRule>
    <cfRule type="expression" dxfId="6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43853-B4A7-42F6-83CC-96EDF1176878}">
  <sheetPr codeName="Sheet15"/>
  <dimension ref="A1:BN1202"/>
  <sheetViews>
    <sheetView zoomScale="91" zoomScaleNormal="9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5" width="11.28515625" style="2" bestFit="1" customWidth="1"/>
    <col min="2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498</v>
      </c>
      <c r="BM1" s="27" t="s">
        <v>66</v>
      </c>
    </row>
    <row r="2" spans="1:66" ht="15">
      <c r="A2" s="24" t="s">
        <v>4</v>
      </c>
      <c r="B2" s="18" t="s">
        <v>111</v>
      </c>
      <c r="C2" s="15" t="s">
        <v>112</v>
      </c>
      <c r="D2" s="16" t="s">
        <v>222</v>
      </c>
      <c r="E2" s="17" t="s">
        <v>222</v>
      </c>
      <c r="F2" s="17" t="s">
        <v>222</v>
      </c>
      <c r="G2" s="17" t="s">
        <v>222</v>
      </c>
      <c r="H2" s="17" t="s">
        <v>222</v>
      </c>
      <c r="I2" s="17" t="s">
        <v>222</v>
      </c>
      <c r="J2" s="17" t="s">
        <v>222</v>
      </c>
      <c r="K2" s="17" t="s">
        <v>222</v>
      </c>
      <c r="L2" s="17" t="s">
        <v>222</v>
      </c>
      <c r="M2" s="17" t="s">
        <v>222</v>
      </c>
      <c r="N2" s="17" t="s">
        <v>222</v>
      </c>
      <c r="O2" s="17" t="s">
        <v>222</v>
      </c>
      <c r="P2" s="17" t="s">
        <v>222</v>
      </c>
      <c r="Q2" s="17" t="s">
        <v>222</v>
      </c>
      <c r="R2" s="17" t="s">
        <v>222</v>
      </c>
      <c r="S2" s="17" t="s">
        <v>222</v>
      </c>
      <c r="T2" s="17" t="s">
        <v>222</v>
      </c>
      <c r="U2" s="17" t="s">
        <v>222</v>
      </c>
      <c r="V2" s="17" t="s">
        <v>222</v>
      </c>
      <c r="W2" s="17" t="s">
        <v>222</v>
      </c>
      <c r="X2" s="17" t="s">
        <v>222</v>
      </c>
      <c r="Y2" s="149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223</v>
      </c>
      <c r="C3" s="9" t="s">
        <v>223</v>
      </c>
      <c r="D3" s="147" t="s">
        <v>225</v>
      </c>
      <c r="E3" s="148" t="s">
        <v>226</v>
      </c>
      <c r="F3" s="148" t="s">
        <v>227</v>
      </c>
      <c r="G3" s="148" t="s">
        <v>229</v>
      </c>
      <c r="H3" s="148" t="s">
        <v>230</v>
      </c>
      <c r="I3" s="148" t="s">
        <v>231</v>
      </c>
      <c r="J3" s="148" t="s">
        <v>233</v>
      </c>
      <c r="K3" s="148" t="s">
        <v>234</v>
      </c>
      <c r="L3" s="148" t="s">
        <v>235</v>
      </c>
      <c r="M3" s="148" t="s">
        <v>236</v>
      </c>
      <c r="N3" s="148" t="s">
        <v>263</v>
      </c>
      <c r="O3" s="148" t="s">
        <v>237</v>
      </c>
      <c r="P3" s="148" t="s">
        <v>238</v>
      </c>
      <c r="Q3" s="148" t="s">
        <v>239</v>
      </c>
      <c r="R3" s="148" t="s">
        <v>240</v>
      </c>
      <c r="S3" s="148" t="s">
        <v>241</v>
      </c>
      <c r="T3" s="148" t="s">
        <v>242</v>
      </c>
      <c r="U3" s="148" t="s">
        <v>243</v>
      </c>
      <c r="V3" s="148" t="s">
        <v>244</v>
      </c>
      <c r="W3" s="148" t="s">
        <v>245</v>
      </c>
      <c r="X3" s="148" t="s">
        <v>247</v>
      </c>
      <c r="Y3" s="149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291</v>
      </c>
      <c r="E4" s="11" t="s">
        <v>114</v>
      </c>
      <c r="F4" s="11" t="s">
        <v>291</v>
      </c>
      <c r="G4" s="11" t="s">
        <v>292</v>
      </c>
      <c r="H4" s="11" t="s">
        <v>291</v>
      </c>
      <c r="I4" s="11" t="s">
        <v>291</v>
      </c>
      <c r="J4" s="11" t="s">
        <v>292</v>
      </c>
      <c r="K4" s="11" t="s">
        <v>292</v>
      </c>
      <c r="L4" s="11" t="s">
        <v>292</v>
      </c>
      <c r="M4" s="11" t="s">
        <v>292</v>
      </c>
      <c r="N4" s="11" t="s">
        <v>292</v>
      </c>
      <c r="O4" s="11" t="s">
        <v>291</v>
      </c>
      <c r="P4" s="11" t="s">
        <v>292</v>
      </c>
      <c r="Q4" s="11" t="s">
        <v>291</v>
      </c>
      <c r="R4" s="11" t="s">
        <v>291</v>
      </c>
      <c r="S4" s="11" t="s">
        <v>291</v>
      </c>
      <c r="T4" s="11" t="s">
        <v>114</v>
      </c>
      <c r="U4" s="11" t="s">
        <v>292</v>
      </c>
      <c r="V4" s="11" t="s">
        <v>291</v>
      </c>
      <c r="W4" s="11" t="s">
        <v>292</v>
      </c>
      <c r="X4" s="11" t="s">
        <v>291</v>
      </c>
      <c r="Y4" s="149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149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198">
        <v>0.9</v>
      </c>
      <c r="E6" s="197">
        <v>0.8</v>
      </c>
      <c r="F6" s="198">
        <v>0.68543974898280502</v>
      </c>
      <c r="G6" s="198">
        <v>1.3</v>
      </c>
      <c r="H6" s="198">
        <v>1.1439999999999999</v>
      </c>
      <c r="I6" s="197">
        <v>1.07</v>
      </c>
      <c r="J6" s="197">
        <v>1</v>
      </c>
      <c r="K6" s="197">
        <v>0.93</v>
      </c>
      <c r="L6" s="197">
        <v>0.95</v>
      </c>
      <c r="M6" s="206">
        <v>1.18</v>
      </c>
      <c r="N6" s="197">
        <v>0.97000000000000008</v>
      </c>
      <c r="O6" s="197">
        <v>0.9900000000000001</v>
      </c>
      <c r="P6" s="197">
        <v>0.92</v>
      </c>
      <c r="Q6" s="198">
        <v>0.9</v>
      </c>
      <c r="R6" s="197">
        <v>0.99388678702940025</v>
      </c>
      <c r="S6" s="198">
        <v>0.80505154656814149</v>
      </c>
      <c r="T6" s="197">
        <v>0.94115464839378238</v>
      </c>
      <c r="U6" s="197">
        <v>1.01</v>
      </c>
      <c r="V6" s="197">
        <v>1</v>
      </c>
      <c r="W6" s="198">
        <v>0.9</v>
      </c>
      <c r="X6" s="197">
        <v>0.88</v>
      </c>
      <c r="Y6" s="199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0"/>
      <c r="AT6" s="200"/>
      <c r="AU6" s="200"/>
      <c r="AV6" s="200"/>
      <c r="AW6" s="200"/>
      <c r="AX6" s="200"/>
      <c r="AY6" s="200"/>
      <c r="AZ6" s="200"/>
      <c r="BA6" s="200"/>
      <c r="BB6" s="200"/>
      <c r="BC6" s="200"/>
      <c r="BD6" s="200"/>
      <c r="BE6" s="200"/>
      <c r="BF6" s="200"/>
      <c r="BG6" s="200"/>
      <c r="BH6" s="200"/>
      <c r="BI6" s="200"/>
      <c r="BJ6" s="200"/>
      <c r="BK6" s="200"/>
      <c r="BL6" s="200"/>
      <c r="BM6" s="201">
        <v>1</v>
      </c>
    </row>
    <row r="7" spans="1:66">
      <c r="A7" s="29"/>
      <c r="B7" s="19">
        <v>1</v>
      </c>
      <c r="C7" s="9">
        <v>2</v>
      </c>
      <c r="D7" s="203">
        <v>0.9</v>
      </c>
      <c r="E7" s="23">
        <v>0.84</v>
      </c>
      <c r="F7" s="203">
        <v>0.70229630990653402</v>
      </c>
      <c r="G7" s="203">
        <v>1.5</v>
      </c>
      <c r="H7" s="203">
        <v>1.1200000000000001</v>
      </c>
      <c r="I7" s="23">
        <v>1.04</v>
      </c>
      <c r="J7" s="23">
        <v>1</v>
      </c>
      <c r="K7" s="23">
        <v>0.9900000000000001</v>
      </c>
      <c r="L7" s="23">
        <v>0.92</v>
      </c>
      <c r="M7" s="23">
        <v>0.97000000000000008</v>
      </c>
      <c r="N7" s="23">
        <v>0.96</v>
      </c>
      <c r="O7" s="23">
        <v>1.01</v>
      </c>
      <c r="P7" s="23">
        <v>0.94</v>
      </c>
      <c r="Q7" s="203">
        <v>0.8</v>
      </c>
      <c r="R7" s="23">
        <v>0.9546265695611863</v>
      </c>
      <c r="S7" s="204">
        <v>0.89158388462869453</v>
      </c>
      <c r="T7" s="23">
        <v>0.92483265800097658</v>
      </c>
      <c r="U7" s="23">
        <v>1</v>
      </c>
      <c r="V7" s="23">
        <v>0.9900000000000001</v>
      </c>
      <c r="W7" s="203">
        <v>0.9</v>
      </c>
      <c r="X7" s="23">
        <v>0.78</v>
      </c>
      <c r="Y7" s="199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  <c r="BH7" s="200"/>
      <c r="BI7" s="200"/>
      <c r="BJ7" s="200"/>
      <c r="BK7" s="200"/>
      <c r="BL7" s="200"/>
      <c r="BM7" s="201">
        <v>3</v>
      </c>
    </row>
    <row r="8" spans="1:66">
      <c r="A8" s="29"/>
      <c r="B8" s="19">
        <v>1</v>
      </c>
      <c r="C8" s="9">
        <v>3</v>
      </c>
      <c r="D8" s="203">
        <v>0.9</v>
      </c>
      <c r="E8" s="23">
        <v>0.82</v>
      </c>
      <c r="F8" s="203">
        <v>0.71844100068857597</v>
      </c>
      <c r="G8" s="203">
        <v>1.5</v>
      </c>
      <c r="H8" s="203">
        <v>1.18</v>
      </c>
      <c r="I8" s="23">
        <v>1.05</v>
      </c>
      <c r="J8" s="23">
        <v>1</v>
      </c>
      <c r="K8" s="23">
        <v>0.97000000000000008</v>
      </c>
      <c r="L8" s="23">
        <v>0.88</v>
      </c>
      <c r="M8" s="23">
        <v>1.01</v>
      </c>
      <c r="N8" s="23">
        <v>0.87</v>
      </c>
      <c r="O8" s="204">
        <v>1.0900000000000001</v>
      </c>
      <c r="P8" s="23">
        <v>0.86</v>
      </c>
      <c r="Q8" s="203">
        <v>0.9</v>
      </c>
      <c r="R8" s="23">
        <v>0.98131879427567192</v>
      </c>
      <c r="S8" s="203">
        <v>0.79243172756151004</v>
      </c>
      <c r="T8" s="23">
        <v>0.94223542992508169</v>
      </c>
      <c r="U8" s="204">
        <v>1.0900000000000001</v>
      </c>
      <c r="V8" s="23">
        <v>0.9900000000000001</v>
      </c>
      <c r="W8" s="203">
        <v>0.9</v>
      </c>
      <c r="X8" s="23">
        <v>0.88</v>
      </c>
      <c r="Y8" s="199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0"/>
      <c r="BG8" s="200"/>
      <c r="BH8" s="200"/>
      <c r="BI8" s="200"/>
      <c r="BJ8" s="200"/>
      <c r="BK8" s="200"/>
      <c r="BL8" s="200"/>
      <c r="BM8" s="201">
        <v>16</v>
      </c>
    </row>
    <row r="9" spans="1:66">
      <c r="A9" s="29"/>
      <c r="B9" s="19">
        <v>1</v>
      </c>
      <c r="C9" s="9">
        <v>4</v>
      </c>
      <c r="D9" s="203">
        <v>0.9</v>
      </c>
      <c r="E9" s="23">
        <v>0.86</v>
      </c>
      <c r="F9" s="203">
        <v>0.72272930395575496</v>
      </c>
      <c r="G9" s="203">
        <v>1.4</v>
      </c>
      <c r="H9" s="203">
        <v>1.159</v>
      </c>
      <c r="I9" s="23">
        <v>1.03</v>
      </c>
      <c r="J9" s="23">
        <v>0.96</v>
      </c>
      <c r="K9" s="23">
        <v>0.9900000000000001</v>
      </c>
      <c r="L9" s="23">
        <v>0.86</v>
      </c>
      <c r="M9" s="23">
        <v>1.02</v>
      </c>
      <c r="N9" s="23">
        <v>0.97000000000000008</v>
      </c>
      <c r="O9" s="23">
        <v>1.03</v>
      </c>
      <c r="P9" s="23">
        <v>0.92</v>
      </c>
      <c r="Q9" s="203">
        <v>0.9</v>
      </c>
      <c r="R9" s="23">
        <v>0.95673234851447397</v>
      </c>
      <c r="S9" s="203">
        <v>0.78311077704977372</v>
      </c>
      <c r="T9" s="23">
        <v>0.91821587848590591</v>
      </c>
      <c r="U9" s="23">
        <v>1.03</v>
      </c>
      <c r="V9" s="23">
        <v>0.9900000000000001</v>
      </c>
      <c r="W9" s="203">
        <v>0.9</v>
      </c>
      <c r="X9" s="23">
        <v>0.89</v>
      </c>
      <c r="Y9" s="199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  <c r="BI9" s="200"/>
      <c r="BJ9" s="200"/>
      <c r="BK9" s="200"/>
      <c r="BL9" s="200"/>
      <c r="BM9" s="201">
        <v>0.9519883645510786</v>
      </c>
      <c r="BN9" s="27"/>
    </row>
    <row r="10" spans="1:66">
      <c r="A10" s="29"/>
      <c r="B10" s="19">
        <v>1</v>
      </c>
      <c r="C10" s="9">
        <v>5</v>
      </c>
      <c r="D10" s="203">
        <v>0.9</v>
      </c>
      <c r="E10" s="23">
        <v>0.85</v>
      </c>
      <c r="F10" s="203">
        <v>0.67684010587540699</v>
      </c>
      <c r="G10" s="203">
        <v>1.5</v>
      </c>
      <c r="H10" s="203">
        <v>1.123</v>
      </c>
      <c r="I10" s="23">
        <v>1.03</v>
      </c>
      <c r="J10" s="23">
        <v>1.05</v>
      </c>
      <c r="K10" s="23">
        <v>0.97000000000000008</v>
      </c>
      <c r="L10" s="23">
        <v>0.82</v>
      </c>
      <c r="M10" s="23">
        <v>0.98</v>
      </c>
      <c r="N10" s="23">
        <v>0.94</v>
      </c>
      <c r="O10" s="23">
        <v>1.02</v>
      </c>
      <c r="P10" s="23">
        <v>0.87</v>
      </c>
      <c r="Q10" s="203">
        <v>0.9</v>
      </c>
      <c r="R10" s="23">
        <v>0.99612476239731762</v>
      </c>
      <c r="S10" s="203">
        <v>0.78578131087567005</v>
      </c>
      <c r="T10" s="23">
        <v>0.92169135691336501</v>
      </c>
      <c r="U10" s="23">
        <v>0.97000000000000008</v>
      </c>
      <c r="V10" s="23">
        <v>1.01</v>
      </c>
      <c r="W10" s="203">
        <v>0.9</v>
      </c>
      <c r="X10" s="23">
        <v>0.95</v>
      </c>
      <c r="Y10" s="199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  <c r="BI10" s="200"/>
      <c r="BJ10" s="200"/>
      <c r="BK10" s="200"/>
      <c r="BL10" s="200"/>
      <c r="BM10" s="201">
        <v>71</v>
      </c>
    </row>
    <row r="11" spans="1:66">
      <c r="A11" s="29"/>
      <c r="B11" s="19">
        <v>1</v>
      </c>
      <c r="C11" s="9">
        <v>6</v>
      </c>
      <c r="D11" s="203">
        <v>0.9</v>
      </c>
      <c r="E11" s="23">
        <v>0.82</v>
      </c>
      <c r="F11" s="203">
        <v>0.71083708679621904</v>
      </c>
      <c r="G11" s="203">
        <v>1.4</v>
      </c>
      <c r="H11" s="203">
        <v>1.113</v>
      </c>
      <c r="I11" s="23">
        <v>1.02</v>
      </c>
      <c r="J11" s="23">
        <v>0.91</v>
      </c>
      <c r="K11" s="23">
        <v>1.02</v>
      </c>
      <c r="L11" s="23">
        <v>0.89</v>
      </c>
      <c r="M11" s="23">
        <v>1</v>
      </c>
      <c r="N11" s="23">
        <v>0.89</v>
      </c>
      <c r="O11" s="23">
        <v>1.02</v>
      </c>
      <c r="P11" s="23">
        <v>0.83</v>
      </c>
      <c r="Q11" s="203">
        <v>0.9</v>
      </c>
      <c r="R11" s="23">
        <v>0.94231547352677736</v>
      </c>
      <c r="S11" s="203">
        <v>0.79967836466693398</v>
      </c>
      <c r="T11" s="23">
        <v>0.92988791526666636</v>
      </c>
      <c r="U11" s="23">
        <v>1.01</v>
      </c>
      <c r="V11" s="23">
        <v>1</v>
      </c>
      <c r="W11" s="203">
        <v>0.9</v>
      </c>
      <c r="X11" s="23">
        <v>0.84</v>
      </c>
      <c r="Y11" s="199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200"/>
      <c r="BK11" s="200"/>
      <c r="BL11" s="200"/>
      <c r="BM11" s="56"/>
    </row>
    <row r="12" spans="1:66">
      <c r="A12" s="29"/>
      <c r="B12" s="20" t="s">
        <v>257</v>
      </c>
      <c r="C12" s="12"/>
      <c r="D12" s="205">
        <v>0.9</v>
      </c>
      <c r="E12" s="205">
        <v>0.83166666666666667</v>
      </c>
      <c r="F12" s="205">
        <v>0.702763926034216</v>
      </c>
      <c r="G12" s="205">
        <v>1.4333333333333333</v>
      </c>
      <c r="H12" s="205">
        <v>1.1398333333333335</v>
      </c>
      <c r="I12" s="205">
        <v>1.04</v>
      </c>
      <c r="J12" s="205">
        <v>0.98666666666666669</v>
      </c>
      <c r="K12" s="205">
        <v>0.9783333333333335</v>
      </c>
      <c r="L12" s="205">
        <v>0.8866666666666666</v>
      </c>
      <c r="M12" s="205">
        <v>1.0266666666666666</v>
      </c>
      <c r="N12" s="205">
        <v>0.93333333333333346</v>
      </c>
      <c r="O12" s="205">
        <v>1.0266666666666666</v>
      </c>
      <c r="P12" s="205">
        <v>0.89</v>
      </c>
      <c r="Q12" s="205">
        <v>0.88333333333333341</v>
      </c>
      <c r="R12" s="205">
        <v>0.97083412255080459</v>
      </c>
      <c r="S12" s="205">
        <v>0.80960626855845408</v>
      </c>
      <c r="T12" s="205">
        <v>0.92966964783096306</v>
      </c>
      <c r="U12" s="205">
        <v>1.0183333333333333</v>
      </c>
      <c r="V12" s="205">
        <v>0.9966666666666667</v>
      </c>
      <c r="W12" s="205">
        <v>0.9</v>
      </c>
      <c r="X12" s="205">
        <v>0.87</v>
      </c>
      <c r="Y12" s="199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  <c r="BK12" s="200"/>
      <c r="BL12" s="200"/>
      <c r="BM12" s="56"/>
    </row>
    <row r="13" spans="1:66">
      <c r="A13" s="29"/>
      <c r="B13" s="3" t="s">
        <v>258</v>
      </c>
      <c r="C13" s="28"/>
      <c r="D13" s="23">
        <v>0.9</v>
      </c>
      <c r="E13" s="23">
        <v>0.83</v>
      </c>
      <c r="F13" s="23">
        <v>0.70656669835137653</v>
      </c>
      <c r="G13" s="23">
        <v>1.45</v>
      </c>
      <c r="H13" s="23">
        <v>1.1335</v>
      </c>
      <c r="I13" s="23">
        <v>1.0350000000000001</v>
      </c>
      <c r="J13" s="23">
        <v>1</v>
      </c>
      <c r="K13" s="23">
        <v>0.98000000000000009</v>
      </c>
      <c r="L13" s="23">
        <v>0.88500000000000001</v>
      </c>
      <c r="M13" s="23">
        <v>1.0049999999999999</v>
      </c>
      <c r="N13" s="23">
        <v>0.95</v>
      </c>
      <c r="O13" s="23">
        <v>1.02</v>
      </c>
      <c r="P13" s="23">
        <v>0.89500000000000002</v>
      </c>
      <c r="Q13" s="23">
        <v>0.9</v>
      </c>
      <c r="R13" s="23">
        <v>0.96902557139507295</v>
      </c>
      <c r="S13" s="23">
        <v>0.79605504611422195</v>
      </c>
      <c r="T13" s="23">
        <v>0.92736028663382153</v>
      </c>
      <c r="U13" s="23">
        <v>1.01</v>
      </c>
      <c r="V13" s="23">
        <v>0.99500000000000011</v>
      </c>
      <c r="W13" s="23">
        <v>0.9</v>
      </c>
      <c r="X13" s="23">
        <v>0.88</v>
      </c>
      <c r="Y13" s="199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200"/>
      <c r="BK13" s="200"/>
      <c r="BL13" s="200"/>
      <c r="BM13" s="56"/>
    </row>
    <row r="14" spans="1:66">
      <c r="A14" s="29"/>
      <c r="B14" s="3" t="s">
        <v>259</v>
      </c>
      <c r="C14" s="28"/>
      <c r="D14" s="23">
        <v>0</v>
      </c>
      <c r="E14" s="23">
        <v>2.2286019533929027E-2</v>
      </c>
      <c r="F14" s="23">
        <v>1.834095492026068E-2</v>
      </c>
      <c r="G14" s="23">
        <v>8.1649658092772595E-2</v>
      </c>
      <c r="H14" s="23">
        <v>2.6056988825776957E-2</v>
      </c>
      <c r="I14" s="23">
        <v>1.7888543819998333E-2</v>
      </c>
      <c r="J14" s="23">
        <v>4.7187568984497039E-2</v>
      </c>
      <c r="K14" s="23">
        <v>2.9944392908634272E-2</v>
      </c>
      <c r="L14" s="23">
        <v>4.5460605656619524E-2</v>
      </c>
      <c r="M14" s="23">
        <v>7.7373552759755451E-2</v>
      </c>
      <c r="N14" s="23">
        <v>4.320493798938576E-2</v>
      </c>
      <c r="O14" s="23">
        <v>3.3862466931200791E-2</v>
      </c>
      <c r="P14" s="23">
        <v>4.2895221179054442E-2</v>
      </c>
      <c r="Q14" s="23">
        <v>4.0824829046386298E-2</v>
      </c>
      <c r="R14" s="23">
        <v>2.2608972960422743E-2</v>
      </c>
      <c r="S14" s="23">
        <v>4.0998153231521922E-2</v>
      </c>
      <c r="T14" s="23">
        <v>1.0080577235747087E-2</v>
      </c>
      <c r="U14" s="23">
        <v>4.0207793606049397E-2</v>
      </c>
      <c r="V14" s="23">
        <v>8.1649658092772144E-3</v>
      </c>
      <c r="W14" s="23">
        <v>0</v>
      </c>
      <c r="X14" s="23">
        <v>5.6568542494923782E-2</v>
      </c>
      <c r="Y14" s="199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56"/>
    </row>
    <row r="15" spans="1:66">
      <c r="A15" s="29"/>
      <c r="B15" s="3" t="s">
        <v>86</v>
      </c>
      <c r="C15" s="28"/>
      <c r="D15" s="13">
        <v>0</v>
      </c>
      <c r="E15" s="13">
        <v>2.679681707486456E-2</v>
      </c>
      <c r="F15" s="13">
        <v>2.6098315865131217E-2</v>
      </c>
      <c r="G15" s="13">
        <v>5.6964877739143667E-2</v>
      </c>
      <c r="H15" s="13">
        <v>2.2860349898327494E-2</v>
      </c>
      <c r="I15" s="13">
        <v>1.7200522903844551E-2</v>
      </c>
      <c r="J15" s="13">
        <v>4.782523883563889E-2</v>
      </c>
      <c r="K15" s="13">
        <v>3.0607556635742012E-2</v>
      </c>
      <c r="L15" s="13">
        <v>5.1271359763104728E-2</v>
      </c>
      <c r="M15" s="13">
        <v>7.5363850090670897E-2</v>
      </c>
      <c r="N15" s="13">
        <v>4.6291004988627593E-2</v>
      </c>
      <c r="O15" s="13">
        <v>3.2982922335585189E-2</v>
      </c>
      <c r="P15" s="13">
        <v>4.8196877729274654E-2</v>
      </c>
      <c r="Q15" s="13">
        <v>4.6216787599682597E-2</v>
      </c>
      <c r="R15" s="13">
        <v>2.3288193559801041E-2</v>
      </c>
      <c r="S15" s="13">
        <v>5.0639619310904369E-2</v>
      </c>
      <c r="T15" s="13">
        <v>1.0843182047801979E-2</v>
      </c>
      <c r="U15" s="13">
        <v>3.9483921708068151E-2</v>
      </c>
      <c r="V15" s="13">
        <v>8.1922733872346627E-3</v>
      </c>
      <c r="W15" s="13">
        <v>0</v>
      </c>
      <c r="X15" s="13">
        <v>6.5021313212556067E-2</v>
      </c>
      <c r="Y15" s="149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3" t="s">
        <v>260</v>
      </c>
      <c r="C16" s="28"/>
      <c r="D16" s="13">
        <v>-5.4610294082317212E-2</v>
      </c>
      <c r="E16" s="13">
        <v>-0.12638988286495612</v>
      </c>
      <c r="F16" s="13">
        <v>-0.26179357626328481</v>
      </c>
      <c r="G16" s="13">
        <v>0.50562064275779117</v>
      </c>
      <c r="H16" s="13">
        <v>0.19731855532796905</v>
      </c>
      <c r="I16" s="13">
        <v>9.2450326838211305E-2</v>
      </c>
      <c r="J16" s="13">
        <v>3.6427233154200378E-2</v>
      </c>
      <c r="K16" s="13">
        <v>2.7673624766073823E-2</v>
      </c>
      <c r="L16" s="13">
        <v>-6.8616067503319944E-2</v>
      </c>
      <c r="M16" s="13">
        <v>7.8444553417208462E-2</v>
      </c>
      <c r="N16" s="13">
        <v>-1.9595860529810327E-2</v>
      </c>
      <c r="O16" s="13">
        <v>7.8444553417208462E-2</v>
      </c>
      <c r="P16" s="13">
        <v>-6.5114624148069233E-2</v>
      </c>
      <c r="Q16" s="13">
        <v>-7.2117510858570544E-2</v>
      </c>
      <c r="R16" s="13">
        <v>1.9796206236840863E-2</v>
      </c>
      <c r="S16" s="13">
        <v>-0.14956285317601181</v>
      </c>
      <c r="T16" s="13">
        <v>-2.3444316707211255E-2</v>
      </c>
      <c r="U16" s="13">
        <v>6.9690945029081908E-2</v>
      </c>
      <c r="V16" s="13">
        <v>4.693156321995251E-2</v>
      </c>
      <c r="W16" s="13">
        <v>-5.4610294082317212E-2</v>
      </c>
      <c r="X16" s="13">
        <v>-8.6123284279573276E-2</v>
      </c>
      <c r="Y16" s="149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45" t="s">
        <v>261</v>
      </c>
      <c r="C17" s="46"/>
      <c r="D17" s="44" t="s">
        <v>262</v>
      </c>
      <c r="E17" s="44">
        <v>1.68</v>
      </c>
      <c r="F17" s="44">
        <v>3.24</v>
      </c>
      <c r="G17" s="44" t="s">
        <v>262</v>
      </c>
      <c r="H17" s="44">
        <v>2.04</v>
      </c>
      <c r="I17" s="44">
        <v>0.84</v>
      </c>
      <c r="J17" s="44">
        <v>0.19</v>
      </c>
      <c r="K17" s="44">
        <v>0.09</v>
      </c>
      <c r="L17" s="44">
        <v>1.02</v>
      </c>
      <c r="M17" s="44">
        <v>0.67</v>
      </c>
      <c r="N17" s="44">
        <v>0.45</v>
      </c>
      <c r="O17" s="44">
        <v>0.67</v>
      </c>
      <c r="P17" s="44">
        <v>0.98</v>
      </c>
      <c r="Q17" s="44" t="s">
        <v>262</v>
      </c>
      <c r="R17" s="44">
        <v>0</v>
      </c>
      <c r="S17" s="44">
        <v>1.95</v>
      </c>
      <c r="T17" s="44">
        <v>0.5</v>
      </c>
      <c r="U17" s="44">
        <v>0.56999999999999995</v>
      </c>
      <c r="V17" s="44">
        <v>0.31</v>
      </c>
      <c r="W17" s="44" t="s">
        <v>262</v>
      </c>
      <c r="X17" s="44">
        <v>1.22</v>
      </c>
      <c r="Y17" s="149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0" t="s">
        <v>293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BM18" s="55"/>
    </row>
    <row r="19" spans="1:65">
      <c r="BM19" s="55"/>
    </row>
    <row r="20" spans="1:65" ht="15">
      <c r="B20" s="8" t="s">
        <v>499</v>
      </c>
      <c r="BM20" s="27" t="s">
        <v>66</v>
      </c>
    </row>
    <row r="21" spans="1:65" ht="15">
      <c r="A21" s="24" t="s">
        <v>48</v>
      </c>
      <c r="B21" s="18" t="s">
        <v>111</v>
      </c>
      <c r="C21" s="15" t="s">
        <v>112</v>
      </c>
      <c r="D21" s="16" t="s">
        <v>222</v>
      </c>
      <c r="E21" s="17" t="s">
        <v>222</v>
      </c>
      <c r="F21" s="17" t="s">
        <v>222</v>
      </c>
      <c r="G21" s="17" t="s">
        <v>222</v>
      </c>
      <c r="H21" s="17" t="s">
        <v>222</v>
      </c>
      <c r="I21" s="17" t="s">
        <v>222</v>
      </c>
      <c r="J21" s="17" t="s">
        <v>222</v>
      </c>
      <c r="K21" s="17" t="s">
        <v>222</v>
      </c>
      <c r="L21" s="17" t="s">
        <v>222</v>
      </c>
      <c r="M21" s="17" t="s">
        <v>222</v>
      </c>
      <c r="N21" s="17" t="s">
        <v>222</v>
      </c>
      <c r="O21" s="17" t="s">
        <v>222</v>
      </c>
      <c r="P21" s="17" t="s">
        <v>222</v>
      </c>
      <c r="Q21" s="17" t="s">
        <v>222</v>
      </c>
      <c r="R21" s="17" t="s">
        <v>222</v>
      </c>
      <c r="S21" s="17" t="s">
        <v>222</v>
      </c>
      <c r="T21" s="17" t="s">
        <v>222</v>
      </c>
      <c r="U21" s="17" t="s">
        <v>222</v>
      </c>
      <c r="V21" s="17" t="s">
        <v>222</v>
      </c>
      <c r="W21" s="17" t="s">
        <v>222</v>
      </c>
      <c r="X21" s="17" t="s">
        <v>222</v>
      </c>
      <c r="Y21" s="17" t="s">
        <v>222</v>
      </c>
      <c r="Z21" s="149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>
        <v>1</v>
      </c>
    </row>
    <row r="22" spans="1:65">
      <c r="A22" s="29"/>
      <c r="B22" s="19" t="s">
        <v>223</v>
      </c>
      <c r="C22" s="9" t="s">
        <v>223</v>
      </c>
      <c r="D22" s="147" t="s">
        <v>225</v>
      </c>
      <c r="E22" s="148" t="s">
        <v>226</v>
      </c>
      <c r="F22" s="148" t="s">
        <v>227</v>
      </c>
      <c r="G22" s="148" t="s">
        <v>228</v>
      </c>
      <c r="H22" s="148" t="s">
        <v>229</v>
      </c>
      <c r="I22" s="148" t="s">
        <v>230</v>
      </c>
      <c r="J22" s="148" t="s">
        <v>231</v>
      </c>
      <c r="K22" s="148" t="s">
        <v>233</v>
      </c>
      <c r="L22" s="148" t="s">
        <v>234</v>
      </c>
      <c r="M22" s="148" t="s">
        <v>235</v>
      </c>
      <c r="N22" s="148" t="s">
        <v>236</v>
      </c>
      <c r="O22" s="148" t="s">
        <v>263</v>
      </c>
      <c r="P22" s="148" t="s">
        <v>237</v>
      </c>
      <c r="Q22" s="148" t="s">
        <v>238</v>
      </c>
      <c r="R22" s="148" t="s">
        <v>239</v>
      </c>
      <c r="S22" s="148" t="s">
        <v>240</v>
      </c>
      <c r="T22" s="148" t="s">
        <v>241</v>
      </c>
      <c r="U22" s="148" t="s">
        <v>242</v>
      </c>
      <c r="V22" s="148" t="s">
        <v>243</v>
      </c>
      <c r="W22" s="148" t="s">
        <v>244</v>
      </c>
      <c r="X22" s="148" t="s">
        <v>245</v>
      </c>
      <c r="Y22" s="148" t="s">
        <v>247</v>
      </c>
      <c r="Z22" s="149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 t="s">
        <v>1</v>
      </c>
    </row>
    <row r="23" spans="1:65">
      <c r="A23" s="29"/>
      <c r="B23" s="19"/>
      <c r="C23" s="9"/>
      <c r="D23" s="10" t="s">
        <v>114</v>
      </c>
      <c r="E23" s="11" t="s">
        <v>114</v>
      </c>
      <c r="F23" s="11" t="s">
        <v>114</v>
      </c>
      <c r="G23" s="11" t="s">
        <v>114</v>
      </c>
      <c r="H23" s="11" t="s">
        <v>292</v>
      </c>
      <c r="I23" s="11" t="s">
        <v>291</v>
      </c>
      <c r="J23" s="11" t="s">
        <v>291</v>
      </c>
      <c r="K23" s="11" t="s">
        <v>292</v>
      </c>
      <c r="L23" s="11" t="s">
        <v>292</v>
      </c>
      <c r="M23" s="11" t="s">
        <v>292</v>
      </c>
      <c r="N23" s="11" t="s">
        <v>292</v>
      </c>
      <c r="O23" s="11" t="s">
        <v>292</v>
      </c>
      <c r="P23" s="11" t="s">
        <v>114</v>
      </c>
      <c r="Q23" s="11" t="s">
        <v>292</v>
      </c>
      <c r="R23" s="11" t="s">
        <v>291</v>
      </c>
      <c r="S23" s="11" t="s">
        <v>291</v>
      </c>
      <c r="T23" s="11" t="s">
        <v>291</v>
      </c>
      <c r="U23" s="11" t="s">
        <v>114</v>
      </c>
      <c r="V23" s="11" t="s">
        <v>292</v>
      </c>
      <c r="W23" s="11" t="s">
        <v>292</v>
      </c>
      <c r="X23" s="11" t="s">
        <v>292</v>
      </c>
      <c r="Y23" s="11" t="s">
        <v>291</v>
      </c>
      <c r="Z23" s="149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2</v>
      </c>
    </row>
    <row r="24" spans="1:65">
      <c r="A24" s="29"/>
      <c r="B24" s="19"/>
      <c r="C24" s="9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149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3</v>
      </c>
    </row>
    <row r="25" spans="1:65">
      <c r="A25" s="29"/>
      <c r="B25" s="18">
        <v>1</v>
      </c>
      <c r="C25" s="14">
        <v>1</v>
      </c>
      <c r="D25" s="21">
        <v>6.47</v>
      </c>
      <c r="E25" s="21">
        <v>6.76</v>
      </c>
      <c r="F25" s="21">
        <v>6.5484457933333333</v>
      </c>
      <c r="G25" s="21">
        <v>6.8319279999999996</v>
      </c>
      <c r="H25" s="143">
        <v>6.16</v>
      </c>
      <c r="I25" s="143">
        <v>6.94</v>
      </c>
      <c r="J25" s="21">
        <v>6.6487000000000007</v>
      </c>
      <c r="K25" s="21">
        <v>6.8600000000000012</v>
      </c>
      <c r="L25" s="21">
        <v>6.79</v>
      </c>
      <c r="M25" s="21">
        <v>6.58</v>
      </c>
      <c r="N25" s="21">
        <v>6.76</v>
      </c>
      <c r="O25" s="21">
        <v>6.7099999999999991</v>
      </c>
      <c r="P25" s="21">
        <v>6.7625000000000002</v>
      </c>
      <c r="Q25" s="21">
        <v>6.6263000000000005</v>
      </c>
      <c r="R25" s="21">
        <v>6.43</v>
      </c>
      <c r="S25" s="21">
        <v>6.8367423505560989</v>
      </c>
      <c r="T25" s="143">
        <v>5.1496374200789878</v>
      </c>
      <c r="U25" s="150">
        <v>7.4039166029755314</v>
      </c>
      <c r="V25" s="143">
        <v>6.24</v>
      </c>
      <c r="W25" s="21">
        <v>6.67</v>
      </c>
      <c r="X25" s="21">
        <v>6.5099999999999989</v>
      </c>
      <c r="Y25" s="21">
        <v>6.7004999999999999</v>
      </c>
      <c r="Z25" s="149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>
        <v>1</v>
      </c>
    </row>
    <row r="26" spans="1:65">
      <c r="A26" s="29"/>
      <c r="B26" s="19">
        <v>1</v>
      </c>
      <c r="C26" s="9">
        <v>2</v>
      </c>
      <c r="D26" s="11">
        <v>6.52</v>
      </c>
      <c r="E26" s="11">
        <v>6.78</v>
      </c>
      <c r="F26" s="11">
        <v>6.5205016533333344</v>
      </c>
      <c r="G26" s="11">
        <v>6.85128</v>
      </c>
      <c r="H26" s="144">
        <v>6.14</v>
      </c>
      <c r="I26" s="144">
        <v>7.2700000000000005</v>
      </c>
      <c r="J26" s="11">
        <v>6.7896999999999998</v>
      </c>
      <c r="K26" s="11">
        <v>7.01</v>
      </c>
      <c r="L26" s="11">
        <v>7.08</v>
      </c>
      <c r="M26" s="11">
        <v>6.68</v>
      </c>
      <c r="N26" s="11">
        <v>6.6000000000000005</v>
      </c>
      <c r="O26" s="11">
        <v>6.660000000000001</v>
      </c>
      <c r="P26" s="11">
        <v>6.8252999999999995</v>
      </c>
      <c r="Q26" s="11">
        <v>6.5132999999999992</v>
      </c>
      <c r="R26" s="11">
        <v>6.36</v>
      </c>
      <c r="S26" s="11">
        <v>6.833072664218899</v>
      </c>
      <c r="T26" s="145">
        <v>5.2949936308098167</v>
      </c>
      <c r="U26" s="11">
        <v>6.8915958505179997</v>
      </c>
      <c r="V26" s="144">
        <v>6.18</v>
      </c>
      <c r="W26" s="11">
        <v>6.7299999999999995</v>
      </c>
      <c r="X26" s="11">
        <v>6.4399999999999995</v>
      </c>
      <c r="Y26" s="11">
        <v>6.7738999999999994</v>
      </c>
      <c r="Z26" s="149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 t="e">
        <v>#N/A</v>
      </c>
    </row>
    <row r="27" spans="1:65">
      <c r="A27" s="29"/>
      <c r="B27" s="19">
        <v>1</v>
      </c>
      <c r="C27" s="9">
        <v>3</v>
      </c>
      <c r="D27" s="11">
        <v>6.41</v>
      </c>
      <c r="E27" s="11">
        <v>6.8199999999999994</v>
      </c>
      <c r="F27" s="11">
        <v>6.5358527433333338</v>
      </c>
      <c r="G27" s="11">
        <v>6.8683360000000002</v>
      </c>
      <c r="H27" s="144">
        <v>6.04</v>
      </c>
      <c r="I27" s="144">
        <v>7.629999999999999</v>
      </c>
      <c r="J27" s="11">
        <v>6.7523999999999997</v>
      </c>
      <c r="K27" s="11">
        <v>6.94</v>
      </c>
      <c r="L27" s="11">
        <v>6.7</v>
      </c>
      <c r="M27" s="11">
        <v>6.8199999999999994</v>
      </c>
      <c r="N27" s="11">
        <v>6.8600000000000012</v>
      </c>
      <c r="O27" s="11">
        <v>6.68</v>
      </c>
      <c r="P27" s="11">
        <v>6.8036000000000003</v>
      </c>
      <c r="Q27" s="11">
        <v>6.4334000000000007</v>
      </c>
      <c r="R27" s="11">
        <v>6.9599999999999991</v>
      </c>
      <c r="S27" s="11">
        <v>6.8275571431713988</v>
      </c>
      <c r="T27" s="144">
        <v>5.067977892913067</v>
      </c>
      <c r="U27" s="11">
        <v>6.9059919501346752</v>
      </c>
      <c r="V27" s="144">
        <v>6.6000000000000005</v>
      </c>
      <c r="W27" s="11">
        <v>6.5700000000000012</v>
      </c>
      <c r="X27" s="11">
        <v>6.83</v>
      </c>
      <c r="Y27" s="11">
        <v>6.8195000000000006</v>
      </c>
      <c r="Z27" s="149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16</v>
      </c>
    </row>
    <row r="28" spans="1:65">
      <c r="A28" s="29"/>
      <c r="B28" s="19">
        <v>1</v>
      </c>
      <c r="C28" s="9">
        <v>4</v>
      </c>
      <c r="D28" s="11">
        <v>6.39</v>
      </c>
      <c r="E28" s="11">
        <v>6.7299999999999995</v>
      </c>
      <c r="F28" s="11">
        <v>6.5469041733333331</v>
      </c>
      <c r="G28" s="11">
        <v>6.8908079999999998</v>
      </c>
      <c r="H28" s="144">
        <v>6.2</v>
      </c>
      <c r="I28" s="144">
        <v>7.6900000000000013</v>
      </c>
      <c r="J28" s="11">
        <v>6.8086999999999991</v>
      </c>
      <c r="K28" s="11">
        <v>7.08</v>
      </c>
      <c r="L28" s="11">
        <v>6.79</v>
      </c>
      <c r="M28" s="11">
        <v>6.5</v>
      </c>
      <c r="N28" s="11">
        <v>6.77</v>
      </c>
      <c r="O28" s="11">
        <v>6.92</v>
      </c>
      <c r="P28" s="11">
        <v>6.8049999999999997</v>
      </c>
      <c r="Q28" s="11">
        <v>6.6231999999999998</v>
      </c>
      <c r="R28" s="11">
        <v>7.0499999999999989</v>
      </c>
      <c r="S28" s="11">
        <v>6.7552782030812981</v>
      </c>
      <c r="T28" s="144">
        <v>5.0523783088326253</v>
      </c>
      <c r="U28" s="11">
        <v>7.1280082931629112</v>
      </c>
      <c r="V28" s="144">
        <v>6.39</v>
      </c>
      <c r="W28" s="11">
        <v>6.7299999999999995</v>
      </c>
      <c r="X28" s="11">
        <v>6.9</v>
      </c>
      <c r="Y28" s="11">
        <v>6.7023999999999999</v>
      </c>
      <c r="Z28" s="149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6.742949521963828</v>
      </c>
    </row>
    <row r="29" spans="1:65">
      <c r="A29" s="29"/>
      <c r="B29" s="19">
        <v>1</v>
      </c>
      <c r="C29" s="9">
        <v>5</v>
      </c>
      <c r="D29" s="11">
        <v>6.23</v>
      </c>
      <c r="E29" s="11">
        <v>6.74</v>
      </c>
      <c r="F29" s="11">
        <v>6.5264905033333331</v>
      </c>
      <c r="G29" s="11">
        <v>6.8854960000000007</v>
      </c>
      <c r="H29" s="144">
        <v>6.2800000000000011</v>
      </c>
      <c r="I29" s="144">
        <v>6.18</v>
      </c>
      <c r="J29" s="11">
        <v>6.8793000000000006</v>
      </c>
      <c r="K29" s="11">
        <v>6.99</v>
      </c>
      <c r="L29" s="11">
        <v>6.9</v>
      </c>
      <c r="M29" s="145">
        <v>7.23</v>
      </c>
      <c r="N29" s="11">
        <v>6.6199999999999992</v>
      </c>
      <c r="O29" s="11">
        <v>6.8499999999999988</v>
      </c>
      <c r="P29" s="11">
        <v>6.7810999999999995</v>
      </c>
      <c r="Q29" s="11">
        <v>6.4214999999999991</v>
      </c>
      <c r="R29" s="11">
        <v>6.8499999999999988</v>
      </c>
      <c r="S29" s="11">
        <v>6.8599162624272996</v>
      </c>
      <c r="T29" s="144">
        <v>5.0463747545647921</v>
      </c>
      <c r="U29" s="145">
        <v>7.4039166029755314</v>
      </c>
      <c r="V29" s="144">
        <v>5.77</v>
      </c>
      <c r="W29" s="11">
        <v>6.7099999999999991</v>
      </c>
      <c r="X29" s="11">
        <v>6.75</v>
      </c>
      <c r="Y29" s="11">
        <v>6.9843000000000002</v>
      </c>
      <c r="Z29" s="149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7">
        <v>72</v>
      </c>
    </row>
    <row r="30" spans="1:65">
      <c r="A30" s="29"/>
      <c r="B30" s="19">
        <v>1</v>
      </c>
      <c r="C30" s="9">
        <v>6</v>
      </c>
      <c r="D30" s="11">
        <v>6.67</v>
      </c>
      <c r="E30" s="11">
        <v>6.75</v>
      </c>
      <c r="F30" s="11">
        <v>6.5280080833333338</v>
      </c>
      <c r="G30" s="11">
        <v>6.8782320000000006</v>
      </c>
      <c r="H30" s="144">
        <v>6.19</v>
      </c>
      <c r="I30" s="144">
        <v>7.339999999999999</v>
      </c>
      <c r="J30" s="11">
        <v>6.9468000000000005</v>
      </c>
      <c r="K30" s="11">
        <v>6.81</v>
      </c>
      <c r="L30" s="11">
        <v>6.92</v>
      </c>
      <c r="M30" s="11">
        <v>6.5500000000000007</v>
      </c>
      <c r="N30" s="11">
        <v>6.78</v>
      </c>
      <c r="O30" s="11">
        <v>6.74</v>
      </c>
      <c r="P30" s="11">
        <v>6.7324999999999999</v>
      </c>
      <c r="Q30" s="11">
        <v>6.2892000000000001</v>
      </c>
      <c r="R30" s="11">
        <v>6.9599999999999991</v>
      </c>
      <c r="S30" s="11">
        <v>6.8603099902541986</v>
      </c>
      <c r="T30" s="144">
        <v>5.0173698013908501</v>
      </c>
      <c r="U30" s="11">
        <v>7.2051297784406012</v>
      </c>
      <c r="V30" s="144">
        <v>6.09</v>
      </c>
      <c r="W30" s="11">
        <v>6.7099999999999991</v>
      </c>
      <c r="X30" s="11">
        <v>6.7</v>
      </c>
      <c r="Y30" s="11">
        <v>6.5282000000000009</v>
      </c>
      <c r="Z30" s="149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20" t="s">
        <v>257</v>
      </c>
      <c r="C31" s="12"/>
      <c r="D31" s="22">
        <v>6.4483333333333333</v>
      </c>
      <c r="E31" s="22">
        <v>6.7633333333333328</v>
      </c>
      <c r="F31" s="22">
        <v>6.5343671583333345</v>
      </c>
      <c r="G31" s="22">
        <v>6.86768</v>
      </c>
      <c r="H31" s="22">
        <v>6.168333333333333</v>
      </c>
      <c r="I31" s="22">
        <v>7.1749999999999998</v>
      </c>
      <c r="J31" s="22">
        <v>6.8042666666666669</v>
      </c>
      <c r="K31" s="22">
        <v>6.9483333333333341</v>
      </c>
      <c r="L31" s="22">
        <v>6.8633333333333333</v>
      </c>
      <c r="M31" s="22">
        <v>6.7266666666666666</v>
      </c>
      <c r="N31" s="22">
        <v>6.7316666666666665</v>
      </c>
      <c r="O31" s="22">
        <v>6.7600000000000007</v>
      </c>
      <c r="P31" s="22">
        <v>6.7850000000000001</v>
      </c>
      <c r="Q31" s="22">
        <v>6.4844833333333334</v>
      </c>
      <c r="R31" s="22">
        <v>6.7683333333333335</v>
      </c>
      <c r="S31" s="22">
        <v>6.8288127689515319</v>
      </c>
      <c r="T31" s="22">
        <v>5.1047886347650229</v>
      </c>
      <c r="U31" s="22">
        <v>7.1564265130345417</v>
      </c>
      <c r="V31" s="22">
        <v>6.211666666666666</v>
      </c>
      <c r="W31" s="22">
        <v>6.6866666666666665</v>
      </c>
      <c r="X31" s="22">
        <v>6.6883333333333335</v>
      </c>
      <c r="Y31" s="22">
        <v>6.7514666666666665</v>
      </c>
      <c r="Z31" s="149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29"/>
      <c r="B32" s="3" t="s">
        <v>258</v>
      </c>
      <c r="C32" s="28"/>
      <c r="D32" s="11">
        <v>6.4399999999999995</v>
      </c>
      <c r="E32" s="11">
        <v>6.7549999999999999</v>
      </c>
      <c r="F32" s="11">
        <v>6.5319304133333338</v>
      </c>
      <c r="G32" s="11">
        <v>6.8732839999999999</v>
      </c>
      <c r="H32" s="11">
        <v>6.1750000000000007</v>
      </c>
      <c r="I32" s="11">
        <v>7.3049999999999997</v>
      </c>
      <c r="J32" s="11">
        <v>6.799199999999999</v>
      </c>
      <c r="K32" s="11">
        <v>6.9649999999999999</v>
      </c>
      <c r="L32" s="11">
        <v>6.8450000000000006</v>
      </c>
      <c r="M32" s="11">
        <v>6.63</v>
      </c>
      <c r="N32" s="11">
        <v>6.7649999999999997</v>
      </c>
      <c r="O32" s="11">
        <v>6.7249999999999996</v>
      </c>
      <c r="P32" s="11">
        <v>6.7923499999999999</v>
      </c>
      <c r="Q32" s="11">
        <v>6.4733499999999999</v>
      </c>
      <c r="R32" s="11">
        <v>6.9049999999999994</v>
      </c>
      <c r="S32" s="11">
        <v>6.8349075073874985</v>
      </c>
      <c r="T32" s="11">
        <v>5.0601781008728466</v>
      </c>
      <c r="U32" s="11">
        <v>7.1665690358017562</v>
      </c>
      <c r="V32" s="11">
        <v>6.21</v>
      </c>
      <c r="W32" s="11">
        <v>6.7099999999999991</v>
      </c>
      <c r="X32" s="11">
        <v>6.7249999999999996</v>
      </c>
      <c r="Y32" s="11">
        <v>6.7381499999999992</v>
      </c>
      <c r="Z32" s="149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29"/>
      <c r="B33" s="3" t="s">
        <v>259</v>
      </c>
      <c r="C33" s="28"/>
      <c r="D33" s="23">
        <v>0.14648094301535136</v>
      </c>
      <c r="E33" s="23">
        <v>3.265986323710892E-2</v>
      </c>
      <c r="F33" s="23">
        <v>1.1422113894680888E-2</v>
      </c>
      <c r="G33" s="23">
        <v>2.2410956177727266E-2</v>
      </c>
      <c r="H33" s="23">
        <v>7.9099093968684142E-2</v>
      </c>
      <c r="I33" s="23">
        <v>0.55744954928674939</v>
      </c>
      <c r="J33" s="23">
        <v>0.10302303949440958</v>
      </c>
      <c r="K33" s="23">
        <v>9.9883265198263557E-2</v>
      </c>
      <c r="L33" s="23">
        <v>0.13336666250104132</v>
      </c>
      <c r="M33" s="23">
        <v>0.27141603981096379</v>
      </c>
      <c r="N33" s="23">
        <v>0.10087946603083668</v>
      </c>
      <c r="O33" s="23">
        <v>0.10295630140986969</v>
      </c>
      <c r="P33" s="23">
        <v>3.3608808369235472E-2</v>
      </c>
      <c r="Q33" s="23">
        <v>0.13030477223289511</v>
      </c>
      <c r="R33" s="23">
        <v>0.29687820173712037</v>
      </c>
      <c r="S33" s="23">
        <v>3.8599057506944895E-2</v>
      </c>
      <c r="T33" s="23">
        <v>0.103291297671312</v>
      </c>
      <c r="U33" s="23">
        <v>0.22739175122404134</v>
      </c>
      <c r="V33" s="23">
        <v>0.28081429213390624</v>
      </c>
      <c r="W33" s="23">
        <v>6.1210020966068771E-2</v>
      </c>
      <c r="X33" s="23">
        <v>0.18015733864227357</v>
      </c>
      <c r="Y33" s="23">
        <v>0.15112663122913386</v>
      </c>
      <c r="Z33" s="199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0"/>
      <c r="BG33" s="200"/>
      <c r="BH33" s="200"/>
      <c r="BI33" s="200"/>
      <c r="BJ33" s="200"/>
      <c r="BK33" s="200"/>
      <c r="BL33" s="200"/>
      <c r="BM33" s="56"/>
    </row>
    <row r="34" spans="1:65">
      <c r="A34" s="29"/>
      <c r="B34" s="3" t="s">
        <v>86</v>
      </c>
      <c r="C34" s="28"/>
      <c r="D34" s="13">
        <v>2.271609351491621E-2</v>
      </c>
      <c r="E34" s="13">
        <v>4.828959571775592E-3</v>
      </c>
      <c r="F34" s="13">
        <v>1.7480061370769727E-3</v>
      </c>
      <c r="G34" s="13">
        <v>3.2632499152155116E-3</v>
      </c>
      <c r="H34" s="13">
        <v>1.2823414315377058E-2</v>
      </c>
      <c r="I34" s="13">
        <v>7.7693316973762985E-2</v>
      </c>
      <c r="J34" s="13">
        <v>1.5140946782569208E-2</v>
      </c>
      <c r="K34" s="13">
        <v>1.4375140110088301E-2</v>
      </c>
      <c r="L34" s="13">
        <v>1.9431762384804464E-2</v>
      </c>
      <c r="M34" s="13">
        <v>4.0349262608171031E-2</v>
      </c>
      <c r="N34" s="13">
        <v>1.4985808273954447E-2</v>
      </c>
      <c r="O34" s="13">
        <v>1.5230222102051728E-2</v>
      </c>
      <c r="P34" s="13">
        <v>4.9533984331960905E-3</v>
      </c>
      <c r="Q34" s="13">
        <v>2.0094858068809663E-2</v>
      </c>
      <c r="R34" s="13">
        <v>4.3862822221687324E-2</v>
      </c>
      <c r="S34" s="13">
        <v>5.6523818726503519E-3</v>
      </c>
      <c r="T34" s="13">
        <v>2.0234196763382069E-2</v>
      </c>
      <c r="U34" s="13">
        <v>3.1774482810642365E-2</v>
      </c>
      <c r="V34" s="13">
        <v>4.5207559774709888E-2</v>
      </c>
      <c r="W34" s="13">
        <v>9.1540410218447811E-3</v>
      </c>
      <c r="X34" s="13">
        <v>2.6936058605871952E-2</v>
      </c>
      <c r="Y34" s="13">
        <v>2.238426681054001E-2</v>
      </c>
      <c r="Z34" s="149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29"/>
      <c r="B35" s="3" t="s">
        <v>260</v>
      </c>
      <c r="C35" s="28"/>
      <c r="D35" s="13">
        <v>-4.3692480222614849E-2</v>
      </c>
      <c r="E35" s="13">
        <v>3.0229814568696334E-3</v>
      </c>
      <c r="F35" s="13">
        <v>-3.093340131808453E-2</v>
      </c>
      <c r="G35" s="13">
        <v>1.8497910688770158E-2</v>
      </c>
      <c r="H35" s="13">
        <v>-8.5217335048823339E-2</v>
      </c>
      <c r="I35" s="13">
        <v>6.4074404921592887E-2</v>
      </c>
      <c r="J35" s="13">
        <v>9.0935197576536009E-3</v>
      </c>
      <c r="K35" s="13">
        <v>3.0459046252757638E-2</v>
      </c>
      <c r="L35" s="13">
        <v>1.7853286751944086E-2</v>
      </c>
      <c r="M35" s="13">
        <v>-2.4147971513241995E-3</v>
      </c>
      <c r="N35" s="13">
        <v>-1.6732818865705656E-3</v>
      </c>
      <c r="O35" s="13">
        <v>2.5286379470339515E-3</v>
      </c>
      <c r="P35" s="13">
        <v>6.2362142708025647E-3</v>
      </c>
      <c r="Q35" s="13">
        <v>-3.833132485844537E-2</v>
      </c>
      <c r="R35" s="13">
        <v>3.7644967216234893E-3</v>
      </c>
      <c r="S35" s="13">
        <v>1.2733781664540311E-2</v>
      </c>
      <c r="T35" s="13">
        <v>-0.24294426079608322</v>
      </c>
      <c r="U35" s="13">
        <v>6.1319900100674563E-2</v>
      </c>
      <c r="V35" s="13">
        <v>-7.879086942095781E-2</v>
      </c>
      <c r="W35" s="13">
        <v>-8.3469192693540473E-3</v>
      </c>
      <c r="X35" s="13">
        <v>-8.0997475144360953E-3</v>
      </c>
      <c r="Y35" s="13">
        <v>1.2631185618541263E-3</v>
      </c>
      <c r="Z35" s="149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29"/>
      <c r="B36" s="45" t="s">
        <v>261</v>
      </c>
      <c r="C36" s="46"/>
      <c r="D36" s="44">
        <v>2.29</v>
      </c>
      <c r="E36" s="44">
        <v>0.06</v>
      </c>
      <c r="F36" s="44">
        <v>1.65</v>
      </c>
      <c r="G36" s="44">
        <v>0.84</v>
      </c>
      <c r="H36" s="44">
        <v>4.38</v>
      </c>
      <c r="I36" s="44">
        <v>3.13</v>
      </c>
      <c r="J36" s="44">
        <v>0.36</v>
      </c>
      <c r="K36" s="44">
        <v>1.44</v>
      </c>
      <c r="L36" s="44">
        <v>0.8</v>
      </c>
      <c r="M36" s="44">
        <v>0.22</v>
      </c>
      <c r="N36" s="44">
        <v>0.18</v>
      </c>
      <c r="O36" s="44">
        <v>0.03</v>
      </c>
      <c r="P36" s="44">
        <v>0.22</v>
      </c>
      <c r="Q36" s="44">
        <v>2.02</v>
      </c>
      <c r="R36" s="44">
        <v>0.09</v>
      </c>
      <c r="S36" s="44">
        <v>0.55000000000000004</v>
      </c>
      <c r="T36" s="44">
        <v>12.32</v>
      </c>
      <c r="U36" s="44">
        <v>2.99</v>
      </c>
      <c r="V36" s="44">
        <v>4.0599999999999996</v>
      </c>
      <c r="W36" s="44">
        <v>0.52</v>
      </c>
      <c r="X36" s="44">
        <v>0.5</v>
      </c>
      <c r="Y36" s="44">
        <v>0.03</v>
      </c>
      <c r="Z36" s="149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BM37" s="55"/>
    </row>
    <row r="38" spans="1:65" ht="15">
      <c r="B38" s="8" t="s">
        <v>500</v>
      </c>
      <c r="BM38" s="27" t="s">
        <v>66</v>
      </c>
    </row>
    <row r="39" spans="1:65" ht="15">
      <c r="A39" s="24" t="s">
        <v>7</v>
      </c>
      <c r="B39" s="18" t="s">
        <v>111</v>
      </c>
      <c r="C39" s="15" t="s">
        <v>112</v>
      </c>
      <c r="D39" s="16" t="s">
        <v>222</v>
      </c>
      <c r="E39" s="17" t="s">
        <v>222</v>
      </c>
      <c r="F39" s="17" t="s">
        <v>222</v>
      </c>
      <c r="G39" s="17" t="s">
        <v>222</v>
      </c>
      <c r="H39" s="17" t="s">
        <v>222</v>
      </c>
      <c r="I39" s="17" t="s">
        <v>222</v>
      </c>
      <c r="J39" s="17" t="s">
        <v>222</v>
      </c>
      <c r="K39" s="17" t="s">
        <v>222</v>
      </c>
      <c r="L39" s="17" t="s">
        <v>222</v>
      </c>
      <c r="M39" s="17" t="s">
        <v>222</v>
      </c>
      <c r="N39" s="17" t="s">
        <v>222</v>
      </c>
      <c r="O39" s="17" t="s">
        <v>222</v>
      </c>
      <c r="P39" s="17" t="s">
        <v>222</v>
      </c>
      <c r="Q39" s="17" t="s">
        <v>222</v>
      </c>
      <c r="R39" s="17" t="s">
        <v>222</v>
      </c>
      <c r="S39" s="17" t="s">
        <v>222</v>
      </c>
      <c r="T39" s="17" t="s">
        <v>222</v>
      </c>
      <c r="U39" s="17" t="s">
        <v>222</v>
      </c>
      <c r="V39" s="17" t="s">
        <v>222</v>
      </c>
      <c r="W39" s="17" t="s">
        <v>222</v>
      </c>
      <c r="X39" s="17" t="s">
        <v>222</v>
      </c>
      <c r="Y39" s="149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>
        <v>1</v>
      </c>
    </row>
    <row r="40" spans="1:65">
      <c r="A40" s="29"/>
      <c r="B40" s="19" t="s">
        <v>223</v>
      </c>
      <c r="C40" s="9" t="s">
        <v>223</v>
      </c>
      <c r="D40" s="147" t="s">
        <v>225</v>
      </c>
      <c r="E40" s="148" t="s">
        <v>226</v>
      </c>
      <c r="F40" s="148" t="s">
        <v>227</v>
      </c>
      <c r="G40" s="148" t="s">
        <v>229</v>
      </c>
      <c r="H40" s="148" t="s">
        <v>230</v>
      </c>
      <c r="I40" s="148" t="s">
        <v>231</v>
      </c>
      <c r="J40" s="148" t="s">
        <v>233</v>
      </c>
      <c r="K40" s="148" t="s">
        <v>234</v>
      </c>
      <c r="L40" s="148" t="s">
        <v>235</v>
      </c>
      <c r="M40" s="148" t="s">
        <v>236</v>
      </c>
      <c r="N40" s="148" t="s">
        <v>263</v>
      </c>
      <c r="O40" s="148" t="s">
        <v>237</v>
      </c>
      <c r="P40" s="148" t="s">
        <v>238</v>
      </c>
      <c r="Q40" s="148" t="s">
        <v>239</v>
      </c>
      <c r="R40" s="148" t="s">
        <v>240</v>
      </c>
      <c r="S40" s="148" t="s">
        <v>241</v>
      </c>
      <c r="T40" s="148" t="s">
        <v>242</v>
      </c>
      <c r="U40" s="148" t="s">
        <v>243</v>
      </c>
      <c r="V40" s="148" t="s">
        <v>244</v>
      </c>
      <c r="W40" s="148" t="s">
        <v>245</v>
      </c>
      <c r="X40" s="148" t="s">
        <v>247</v>
      </c>
      <c r="Y40" s="149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 t="s">
        <v>3</v>
      </c>
    </row>
    <row r="41" spans="1:65">
      <c r="A41" s="29"/>
      <c r="B41" s="19"/>
      <c r="C41" s="9"/>
      <c r="D41" s="10" t="s">
        <v>291</v>
      </c>
      <c r="E41" s="11" t="s">
        <v>291</v>
      </c>
      <c r="F41" s="11" t="s">
        <v>114</v>
      </c>
      <c r="G41" s="11" t="s">
        <v>292</v>
      </c>
      <c r="H41" s="11" t="s">
        <v>291</v>
      </c>
      <c r="I41" s="11" t="s">
        <v>114</v>
      </c>
      <c r="J41" s="11" t="s">
        <v>292</v>
      </c>
      <c r="K41" s="11" t="s">
        <v>292</v>
      </c>
      <c r="L41" s="11" t="s">
        <v>292</v>
      </c>
      <c r="M41" s="11" t="s">
        <v>292</v>
      </c>
      <c r="N41" s="11" t="s">
        <v>292</v>
      </c>
      <c r="O41" s="11" t="s">
        <v>291</v>
      </c>
      <c r="P41" s="11" t="s">
        <v>292</v>
      </c>
      <c r="Q41" s="11" t="s">
        <v>291</v>
      </c>
      <c r="R41" s="11" t="s">
        <v>291</v>
      </c>
      <c r="S41" s="11" t="s">
        <v>291</v>
      </c>
      <c r="T41" s="11" t="s">
        <v>114</v>
      </c>
      <c r="U41" s="11" t="s">
        <v>292</v>
      </c>
      <c r="V41" s="11" t="s">
        <v>291</v>
      </c>
      <c r="W41" s="11" t="s">
        <v>292</v>
      </c>
      <c r="X41" s="11" t="s">
        <v>291</v>
      </c>
      <c r="Y41" s="149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1</v>
      </c>
    </row>
    <row r="42" spans="1:65">
      <c r="A42" s="29"/>
      <c r="B42" s="19"/>
      <c r="C42" s="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149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7">
        <v>2</v>
      </c>
    </row>
    <row r="43" spans="1:65">
      <c r="A43" s="29"/>
      <c r="B43" s="18">
        <v>1</v>
      </c>
      <c r="C43" s="14">
        <v>1</v>
      </c>
      <c r="D43" s="208">
        <v>17</v>
      </c>
      <c r="E43" s="208">
        <v>14.8</v>
      </c>
      <c r="F43" s="207">
        <v>9293.7206333333343</v>
      </c>
      <c r="G43" s="207">
        <v>11.9</v>
      </c>
      <c r="H43" s="208">
        <v>17.100000000000001</v>
      </c>
      <c r="I43" s="208">
        <v>17</v>
      </c>
      <c r="J43" s="208">
        <v>17.600000000000001</v>
      </c>
      <c r="K43" s="208">
        <v>15.400000000000002</v>
      </c>
      <c r="L43" s="208">
        <v>17.7</v>
      </c>
      <c r="M43" s="208">
        <v>18.399999999999999</v>
      </c>
      <c r="N43" s="208">
        <v>15.9</v>
      </c>
      <c r="O43" s="208">
        <v>17.5</v>
      </c>
      <c r="P43" s="208">
        <v>18.399999999999999</v>
      </c>
      <c r="Q43" s="208">
        <v>19</v>
      </c>
      <c r="R43" s="208">
        <v>18.553968079237613</v>
      </c>
      <c r="S43" s="207">
        <v>21.410627779010252</v>
      </c>
      <c r="T43" s="208">
        <v>16.170883446764915</v>
      </c>
      <c r="U43" s="207">
        <v>30</v>
      </c>
      <c r="V43" s="208">
        <v>18</v>
      </c>
      <c r="W43" s="207">
        <v>3.1</v>
      </c>
      <c r="X43" s="208">
        <v>17.399999999999999</v>
      </c>
      <c r="Y43" s="209"/>
      <c r="Z43" s="210"/>
      <c r="AA43" s="210"/>
      <c r="AB43" s="210"/>
      <c r="AC43" s="210"/>
      <c r="AD43" s="210"/>
      <c r="AE43" s="210"/>
      <c r="AF43" s="210"/>
      <c r="AG43" s="210"/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  <c r="BI43" s="210"/>
      <c r="BJ43" s="210"/>
      <c r="BK43" s="210"/>
      <c r="BL43" s="210"/>
      <c r="BM43" s="211">
        <v>1</v>
      </c>
    </row>
    <row r="44" spans="1:65">
      <c r="A44" s="29"/>
      <c r="B44" s="19">
        <v>1</v>
      </c>
      <c r="C44" s="9">
        <v>2</v>
      </c>
      <c r="D44" s="213">
        <v>18</v>
      </c>
      <c r="E44" s="213">
        <v>14.9</v>
      </c>
      <c r="F44" s="212">
        <v>9227.296033333334</v>
      </c>
      <c r="G44" s="212">
        <v>12</v>
      </c>
      <c r="H44" s="213">
        <v>18.100000000000001</v>
      </c>
      <c r="I44" s="213">
        <v>17</v>
      </c>
      <c r="J44" s="213">
        <v>16.8</v>
      </c>
      <c r="K44" s="213">
        <v>17.8</v>
      </c>
      <c r="L44" s="213">
        <v>19</v>
      </c>
      <c r="M44" s="213">
        <v>18</v>
      </c>
      <c r="N44" s="213">
        <v>16.399999999999999</v>
      </c>
      <c r="O44" s="213">
        <v>17.2</v>
      </c>
      <c r="P44" s="213">
        <v>18.899999999999999</v>
      </c>
      <c r="Q44" s="213">
        <v>17</v>
      </c>
      <c r="R44" s="213">
        <v>17.177927242305884</v>
      </c>
      <c r="S44" s="212">
        <v>21.473912800939992</v>
      </c>
      <c r="T44" s="213">
        <v>17.311129189717803</v>
      </c>
      <c r="U44" s="212">
        <v>32</v>
      </c>
      <c r="V44" s="213">
        <v>19</v>
      </c>
      <c r="W44" s="212">
        <v>3.8</v>
      </c>
      <c r="X44" s="213">
        <v>17.5</v>
      </c>
      <c r="Y44" s="209"/>
      <c r="Z44" s="210"/>
      <c r="AA44" s="210"/>
      <c r="AB44" s="210"/>
      <c r="AC44" s="210"/>
      <c r="AD44" s="210"/>
      <c r="AE44" s="210"/>
      <c r="AF44" s="210"/>
      <c r="AG44" s="210"/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  <c r="BI44" s="210"/>
      <c r="BJ44" s="210"/>
      <c r="BK44" s="210"/>
      <c r="BL44" s="210"/>
      <c r="BM44" s="211" t="e">
        <v>#N/A</v>
      </c>
    </row>
    <row r="45" spans="1:65">
      <c r="A45" s="29"/>
      <c r="B45" s="19">
        <v>1</v>
      </c>
      <c r="C45" s="9">
        <v>3</v>
      </c>
      <c r="D45" s="213">
        <v>17</v>
      </c>
      <c r="E45" s="213">
        <v>14.8</v>
      </c>
      <c r="F45" s="216">
        <v>9654.0855333333329</v>
      </c>
      <c r="G45" s="212">
        <v>10.8</v>
      </c>
      <c r="H45" s="213">
        <v>18.399999999999999</v>
      </c>
      <c r="I45" s="213">
        <v>17</v>
      </c>
      <c r="J45" s="213">
        <v>17.600000000000001</v>
      </c>
      <c r="K45" s="213">
        <v>16.600000000000001</v>
      </c>
      <c r="L45" s="213">
        <v>19.7</v>
      </c>
      <c r="M45" s="213">
        <v>18.899999999999999</v>
      </c>
      <c r="N45" s="213">
        <v>15.5</v>
      </c>
      <c r="O45" s="213">
        <v>17.2</v>
      </c>
      <c r="P45" s="213">
        <v>18.7</v>
      </c>
      <c r="Q45" s="213">
        <v>19</v>
      </c>
      <c r="R45" s="213">
        <v>17.948258816811837</v>
      </c>
      <c r="S45" s="212">
        <v>20.56260015096824</v>
      </c>
      <c r="T45" s="213">
        <v>16.60136536594381</v>
      </c>
      <c r="U45" s="212">
        <v>35</v>
      </c>
      <c r="V45" s="213">
        <v>18</v>
      </c>
      <c r="W45" s="212">
        <v>4.0999999999999996</v>
      </c>
      <c r="X45" s="213">
        <v>17.600000000000001</v>
      </c>
      <c r="Y45" s="209"/>
      <c r="Z45" s="210"/>
      <c r="AA45" s="210"/>
      <c r="AB45" s="210"/>
      <c r="AC45" s="210"/>
      <c r="AD45" s="210"/>
      <c r="AE45" s="210"/>
      <c r="AF45" s="210"/>
      <c r="AG45" s="210"/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  <c r="BI45" s="210"/>
      <c r="BJ45" s="210"/>
      <c r="BK45" s="210"/>
      <c r="BL45" s="210"/>
      <c r="BM45" s="211">
        <v>16</v>
      </c>
    </row>
    <row r="46" spans="1:65">
      <c r="A46" s="29"/>
      <c r="B46" s="19">
        <v>1</v>
      </c>
      <c r="C46" s="9">
        <v>4</v>
      </c>
      <c r="D46" s="213">
        <v>18</v>
      </c>
      <c r="E46" s="213">
        <v>14.8</v>
      </c>
      <c r="F46" s="212">
        <v>9211.2233333333334</v>
      </c>
      <c r="G46" s="212">
        <v>10.9</v>
      </c>
      <c r="H46" s="213">
        <v>18</v>
      </c>
      <c r="I46" s="213">
        <v>17</v>
      </c>
      <c r="J46" s="213">
        <v>19.3</v>
      </c>
      <c r="K46" s="213">
        <v>16.8</v>
      </c>
      <c r="L46" s="213">
        <v>18.2</v>
      </c>
      <c r="M46" s="213">
        <v>18.899999999999999</v>
      </c>
      <c r="N46" s="213">
        <v>16.399999999999999</v>
      </c>
      <c r="O46" s="213">
        <v>17.100000000000001</v>
      </c>
      <c r="P46" s="213">
        <v>19.100000000000001</v>
      </c>
      <c r="Q46" s="213">
        <v>19</v>
      </c>
      <c r="R46" s="213">
        <v>17.534962349493838</v>
      </c>
      <c r="S46" s="212">
        <v>23.626177802223879</v>
      </c>
      <c r="T46" s="213">
        <v>16.306157170814608</v>
      </c>
      <c r="U46" s="212">
        <v>37</v>
      </c>
      <c r="V46" s="213">
        <v>19</v>
      </c>
      <c r="W46" s="212">
        <v>3.5</v>
      </c>
      <c r="X46" s="213">
        <v>17.600000000000001</v>
      </c>
      <c r="Y46" s="209"/>
      <c r="Z46" s="210"/>
      <c r="AA46" s="210"/>
      <c r="AB46" s="210"/>
      <c r="AC46" s="210"/>
      <c r="AD46" s="210"/>
      <c r="AE46" s="210"/>
      <c r="AF46" s="210"/>
      <c r="AG46" s="210"/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  <c r="BI46" s="210"/>
      <c r="BJ46" s="210"/>
      <c r="BK46" s="210"/>
      <c r="BL46" s="210"/>
      <c r="BM46" s="211">
        <v>17.472605794021867</v>
      </c>
    </row>
    <row r="47" spans="1:65">
      <c r="A47" s="29"/>
      <c r="B47" s="19">
        <v>1</v>
      </c>
      <c r="C47" s="9">
        <v>5</v>
      </c>
      <c r="D47" s="213">
        <v>17</v>
      </c>
      <c r="E47" s="213">
        <v>14.9</v>
      </c>
      <c r="F47" s="212">
        <v>9366.2859333333345</v>
      </c>
      <c r="G47" s="212">
        <v>10</v>
      </c>
      <c r="H47" s="213">
        <v>17.899999999999999</v>
      </c>
      <c r="I47" s="213">
        <v>16</v>
      </c>
      <c r="J47" s="213">
        <v>17.899999999999999</v>
      </c>
      <c r="K47" s="213">
        <v>17</v>
      </c>
      <c r="L47" s="213">
        <v>16.399999999999999</v>
      </c>
      <c r="M47" s="213">
        <v>18.399999999999999</v>
      </c>
      <c r="N47" s="213">
        <v>16.399999999999999</v>
      </c>
      <c r="O47" s="213">
        <v>17.3</v>
      </c>
      <c r="P47" s="213">
        <v>18.3</v>
      </c>
      <c r="Q47" s="213">
        <v>18</v>
      </c>
      <c r="R47" s="213">
        <v>17.583571645497063</v>
      </c>
      <c r="S47" s="212">
        <v>22.468887051926735</v>
      </c>
      <c r="T47" s="213">
        <v>17.665230623223362</v>
      </c>
      <c r="U47" s="212">
        <v>27</v>
      </c>
      <c r="V47" s="213">
        <v>18</v>
      </c>
      <c r="W47" s="212">
        <v>4.5999999999999996</v>
      </c>
      <c r="X47" s="213">
        <v>18.100000000000001</v>
      </c>
      <c r="Y47" s="209"/>
      <c r="Z47" s="210"/>
      <c r="AA47" s="210"/>
      <c r="AB47" s="210"/>
      <c r="AC47" s="210"/>
      <c r="AD47" s="210"/>
      <c r="AE47" s="210"/>
      <c r="AF47" s="210"/>
      <c r="AG47" s="210"/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  <c r="BI47" s="210"/>
      <c r="BJ47" s="210"/>
      <c r="BK47" s="210"/>
      <c r="BL47" s="210"/>
      <c r="BM47" s="211">
        <v>73</v>
      </c>
    </row>
    <row r="48" spans="1:65">
      <c r="A48" s="29"/>
      <c r="B48" s="19">
        <v>1</v>
      </c>
      <c r="C48" s="9">
        <v>6</v>
      </c>
      <c r="D48" s="213">
        <v>18</v>
      </c>
      <c r="E48" s="213">
        <v>14.9</v>
      </c>
      <c r="F48" s="212">
        <v>9325.2808333333342</v>
      </c>
      <c r="G48" s="212">
        <v>11.2</v>
      </c>
      <c r="H48" s="213">
        <v>18.5</v>
      </c>
      <c r="I48" s="213">
        <v>18</v>
      </c>
      <c r="J48" s="213">
        <v>17</v>
      </c>
      <c r="K48" s="213">
        <v>17.2</v>
      </c>
      <c r="L48" s="213">
        <v>18.600000000000001</v>
      </c>
      <c r="M48" s="213">
        <v>18.2</v>
      </c>
      <c r="N48" s="213">
        <v>16.100000000000001</v>
      </c>
      <c r="O48" s="216">
        <v>17.899999999999999</v>
      </c>
      <c r="P48" s="213">
        <v>18.100000000000001</v>
      </c>
      <c r="Q48" s="213">
        <v>19</v>
      </c>
      <c r="R48" s="213">
        <v>18.146025527379241</v>
      </c>
      <c r="S48" s="212">
        <v>22.7234314671921</v>
      </c>
      <c r="T48" s="213">
        <v>16.910676768909422</v>
      </c>
      <c r="U48" s="212">
        <v>29</v>
      </c>
      <c r="V48" s="213">
        <v>18</v>
      </c>
      <c r="W48" s="212">
        <v>5.9</v>
      </c>
      <c r="X48" s="213">
        <v>17</v>
      </c>
      <c r="Y48" s="209"/>
      <c r="Z48" s="210"/>
      <c r="AA48" s="210"/>
      <c r="AB48" s="210"/>
      <c r="AC48" s="210"/>
      <c r="AD48" s="210"/>
      <c r="AE48" s="210"/>
      <c r="AF48" s="210"/>
      <c r="AG48" s="210"/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  <c r="BI48" s="210"/>
      <c r="BJ48" s="210"/>
      <c r="BK48" s="210"/>
      <c r="BL48" s="210"/>
      <c r="BM48" s="214"/>
    </row>
    <row r="49" spans="1:65">
      <c r="A49" s="29"/>
      <c r="B49" s="20" t="s">
        <v>257</v>
      </c>
      <c r="C49" s="12"/>
      <c r="D49" s="215">
        <v>17.5</v>
      </c>
      <c r="E49" s="215">
        <v>14.850000000000001</v>
      </c>
      <c r="F49" s="215">
        <v>9346.3153833333345</v>
      </c>
      <c r="G49" s="215">
        <v>11.133333333333333</v>
      </c>
      <c r="H49" s="215">
        <v>18</v>
      </c>
      <c r="I49" s="215">
        <v>17</v>
      </c>
      <c r="J49" s="215">
        <v>17.700000000000003</v>
      </c>
      <c r="K49" s="215">
        <v>16.8</v>
      </c>
      <c r="L49" s="215">
        <v>18.266666666666666</v>
      </c>
      <c r="M49" s="215">
        <v>18.466666666666665</v>
      </c>
      <c r="N49" s="215">
        <v>16.116666666666664</v>
      </c>
      <c r="O49" s="215">
        <v>17.366666666666664</v>
      </c>
      <c r="P49" s="215">
        <v>18.583333333333332</v>
      </c>
      <c r="Q49" s="215">
        <v>18.5</v>
      </c>
      <c r="R49" s="215">
        <v>17.824118943454245</v>
      </c>
      <c r="S49" s="215">
        <v>22.044272842043529</v>
      </c>
      <c r="T49" s="215">
        <v>16.827573760895657</v>
      </c>
      <c r="U49" s="215">
        <v>31.666666666666668</v>
      </c>
      <c r="V49" s="215">
        <v>18.333333333333332</v>
      </c>
      <c r="W49" s="215">
        <v>4.166666666666667</v>
      </c>
      <c r="X49" s="215">
        <v>17.533333333333331</v>
      </c>
      <c r="Y49" s="209"/>
      <c r="Z49" s="210"/>
      <c r="AA49" s="210"/>
      <c r="AB49" s="210"/>
      <c r="AC49" s="210"/>
      <c r="AD49" s="210"/>
      <c r="AE49" s="210"/>
      <c r="AF49" s="210"/>
      <c r="AG49" s="210"/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  <c r="BI49" s="210"/>
      <c r="BJ49" s="210"/>
      <c r="BK49" s="210"/>
      <c r="BL49" s="210"/>
      <c r="BM49" s="214"/>
    </row>
    <row r="50" spans="1:65">
      <c r="A50" s="29"/>
      <c r="B50" s="3" t="s">
        <v>258</v>
      </c>
      <c r="C50" s="28"/>
      <c r="D50" s="213">
        <v>17.5</v>
      </c>
      <c r="E50" s="213">
        <v>14.850000000000001</v>
      </c>
      <c r="F50" s="213">
        <v>9309.5007333333342</v>
      </c>
      <c r="G50" s="213">
        <v>11.05</v>
      </c>
      <c r="H50" s="213">
        <v>18.05</v>
      </c>
      <c r="I50" s="213">
        <v>17</v>
      </c>
      <c r="J50" s="213">
        <v>17.600000000000001</v>
      </c>
      <c r="K50" s="213">
        <v>16.899999999999999</v>
      </c>
      <c r="L50" s="213">
        <v>18.399999999999999</v>
      </c>
      <c r="M50" s="213">
        <v>18.399999999999999</v>
      </c>
      <c r="N50" s="213">
        <v>16.25</v>
      </c>
      <c r="O50" s="213">
        <v>17.25</v>
      </c>
      <c r="P50" s="213">
        <v>18.549999999999997</v>
      </c>
      <c r="Q50" s="213">
        <v>19</v>
      </c>
      <c r="R50" s="213">
        <v>17.765915231154452</v>
      </c>
      <c r="S50" s="213">
        <v>21.971399926433364</v>
      </c>
      <c r="T50" s="213">
        <v>16.756021067426616</v>
      </c>
      <c r="U50" s="213">
        <v>31</v>
      </c>
      <c r="V50" s="213">
        <v>18</v>
      </c>
      <c r="W50" s="213">
        <v>3.9499999999999997</v>
      </c>
      <c r="X50" s="213">
        <v>17.55</v>
      </c>
      <c r="Y50" s="209"/>
      <c r="Z50" s="210"/>
      <c r="AA50" s="210"/>
      <c r="AB50" s="210"/>
      <c r="AC50" s="210"/>
      <c r="AD50" s="210"/>
      <c r="AE50" s="210"/>
      <c r="AF50" s="210"/>
      <c r="AG50" s="210"/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  <c r="BI50" s="210"/>
      <c r="BJ50" s="210"/>
      <c r="BK50" s="210"/>
      <c r="BL50" s="210"/>
      <c r="BM50" s="214"/>
    </row>
    <row r="51" spans="1:65">
      <c r="A51" s="29"/>
      <c r="B51" s="3" t="s">
        <v>259</v>
      </c>
      <c r="C51" s="28"/>
      <c r="D51" s="23">
        <v>0.54772255750516607</v>
      </c>
      <c r="E51" s="23">
        <v>5.4772255750516419E-2</v>
      </c>
      <c r="F51" s="23">
        <v>161.70678140833459</v>
      </c>
      <c r="G51" s="23">
        <v>0.74744007563594461</v>
      </c>
      <c r="H51" s="23">
        <v>0.49799598391954863</v>
      </c>
      <c r="I51" s="23">
        <v>0.63245553203367588</v>
      </c>
      <c r="J51" s="23">
        <v>0.88543774484714621</v>
      </c>
      <c r="K51" s="23">
        <v>0.79999999999999927</v>
      </c>
      <c r="L51" s="23">
        <v>1.141344236708044</v>
      </c>
      <c r="M51" s="23">
        <v>0.36696957185394313</v>
      </c>
      <c r="N51" s="23">
        <v>0.36560452221856626</v>
      </c>
      <c r="O51" s="23">
        <v>0.29439202887759425</v>
      </c>
      <c r="P51" s="23">
        <v>0.3816630276391289</v>
      </c>
      <c r="Q51" s="23">
        <v>0.83666002653407556</v>
      </c>
      <c r="R51" s="23">
        <v>0.49208791307113525</v>
      </c>
      <c r="S51" s="23">
        <v>1.1014669830969961</v>
      </c>
      <c r="T51" s="23">
        <v>0.58252702061287664</v>
      </c>
      <c r="U51" s="23">
        <v>3.7771241264574038</v>
      </c>
      <c r="V51" s="23">
        <v>0.5163977794943222</v>
      </c>
      <c r="W51" s="23">
        <v>0.99129544872689968</v>
      </c>
      <c r="X51" s="23">
        <v>0.35590260840104437</v>
      </c>
      <c r="Y51" s="149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29"/>
      <c r="B52" s="3" t="s">
        <v>86</v>
      </c>
      <c r="C52" s="28"/>
      <c r="D52" s="13">
        <v>3.129843185743806E-2</v>
      </c>
      <c r="E52" s="13">
        <v>3.6883673906071661E-3</v>
      </c>
      <c r="F52" s="13">
        <v>1.730166111200309E-2</v>
      </c>
      <c r="G52" s="13">
        <v>6.7135336134965085E-2</v>
      </c>
      <c r="H52" s="13">
        <v>2.7666443551086037E-2</v>
      </c>
      <c r="I52" s="13">
        <v>3.7203266590216229E-2</v>
      </c>
      <c r="J52" s="13">
        <v>5.0024731347296389E-2</v>
      </c>
      <c r="K52" s="13">
        <v>4.7619047619047575E-2</v>
      </c>
      <c r="L52" s="13">
        <v>6.2482348724892924E-2</v>
      </c>
      <c r="M52" s="13">
        <v>1.9871998475845299E-2</v>
      </c>
      <c r="N52" s="13">
        <v>2.2684872112837623E-2</v>
      </c>
      <c r="O52" s="13">
        <v>1.6951556365312533E-2</v>
      </c>
      <c r="P52" s="13">
        <v>2.0537920769818595E-2</v>
      </c>
      <c r="Q52" s="13">
        <v>4.5224866299139223E-2</v>
      </c>
      <c r="R52" s="13">
        <v>2.7607979650060083E-2</v>
      </c>
      <c r="S52" s="13">
        <v>4.9966129116141386E-2</v>
      </c>
      <c r="T52" s="13">
        <v>3.4617410025357766E-2</v>
      </c>
      <c r="U52" s="13">
        <v>0.1192776039933917</v>
      </c>
      <c r="V52" s="13">
        <v>2.8167151608781211E-2</v>
      </c>
      <c r="W52" s="13">
        <v>0.23791090769445591</v>
      </c>
      <c r="X52" s="13">
        <v>2.0298627855572876E-2</v>
      </c>
      <c r="Y52" s="149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29"/>
      <c r="B53" s="3" t="s">
        <v>260</v>
      </c>
      <c r="C53" s="28"/>
      <c r="D53" s="13">
        <v>1.5678374651768578E-3</v>
      </c>
      <c r="E53" s="13">
        <v>-0.15009814935097843</v>
      </c>
      <c r="F53" s="13">
        <v>533.91250781443898</v>
      </c>
      <c r="G53" s="13">
        <v>-0.3628120805459637</v>
      </c>
      <c r="H53" s="13">
        <v>3.0184061392753314E-2</v>
      </c>
      <c r="I53" s="13">
        <v>-2.7048386462399598E-2</v>
      </c>
      <c r="J53" s="13">
        <v>1.3014327036207529E-2</v>
      </c>
      <c r="K53" s="13">
        <v>-3.8494876033430159E-2</v>
      </c>
      <c r="L53" s="13">
        <v>4.5446047487460728E-2</v>
      </c>
      <c r="M53" s="13">
        <v>5.6892537058491177E-2</v>
      </c>
      <c r="N53" s="13">
        <v>-7.7603715401118323E-2</v>
      </c>
      <c r="O53" s="13">
        <v>-6.0631555821770711E-3</v>
      </c>
      <c r="P53" s="13">
        <v>6.356965597492592E-2</v>
      </c>
      <c r="Q53" s="13">
        <v>5.880028532032977E-2</v>
      </c>
      <c r="R53" s="13">
        <v>2.011795799528926E-2</v>
      </c>
      <c r="S53" s="13">
        <v>0.26164769593702086</v>
      </c>
      <c r="T53" s="13">
        <v>-3.6916762200799091E-2</v>
      </c>
      <c r="U53" s="13">
        <v>0.8123608487465106</v>
      </c>
      <c r="V53" s="13">
        <v>4.926154401113747E-2</v>
      </c>
      <c r="W53" s="13">
        <v>-0.76153146727019594</v>
      </c>
      <c r="X53" s="13">
        <v>3.4755857270152291E-3</v>
      </c>
      <c r="Y53" s="149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29"/>
      <c r="B54" s="45" t="s">
        <v>261</v>
      </c>
      <c r="C54" s="46"/>
      <c r="D54" s="44">
        <v>0.17</v>
      </c>
      <c r="E54" s="44">
        <v>2.4</v>
      </c>
      <c r="F54" s="44">
        <v>7862.96</v>
      </c>
      <c r="G54" s="44">
        <v>5.53</v>
      </c>
      <c r="H54" s="44">
        <v>0.25</v>
      </c>
      <c r="I54" s="44">
        <v>0.59</v>
      </c>
      <c r="J54" s="44">
        <v>0</v>
      </c>
      <c r="K54" s="44">
        <v>0.76</v>
      </c>
      <c r="L54" s="44">
        <v>0.48</v>
      </c>
      <c r="M54" s="44">
        <v>0.65</v>
      </c>
      <c r="N54" s="44">
        <v>1.33</v>
      </c>
      <c r="O54" s="44">
        <v>0.28000000000000003</v>
      </c>
      <c r="P54" s="44">
        <v>0.74</v>
      </c>
      <c r="Q54" s="44">
        <v>0.67</v>
      </c>
      <c r="R54" s="44">
        <v>0.1</v>
      </c>
      <c r="S54" s="44">
        <v>3.66</v>
      </c>
      <c r="T54" s="44">
        <v>0.74</v>
      </c>
      <c r="U54" s="44">
        <v>11.77</v>
      </c>
      <c r="V54" s="44">
        <v>0.53</v>
      </c>
      <c r="W54" s="44">
        <v>11.41</v>
      </c>
      <c r="X54" s="44">
        <v>0.14000000000000001</v>
      </c>
      <c r="Y54" s="149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BM55" s="55"/>
    </row>
    <row r="56" spans="1:65" ht="15">
      <c r="B56" s="8" t="s">
        <v>501</v>
      </c>
      <c r="BM56" s="27" t="s">
        <v>267</v>
      </c>
    </row>
    <row r="57" spans="1:65" ht="15">
      <c r="A57" s="24" t="s">
        <v>10</v>
      </c>
      <c r="B57" s="18" t="s">
        <v>111</v>
      </c>
      <c r="C57" s="15" t="s">
        <v>112</v>
      </c>
      <c r="D57" s="16" t="s">
        <v>222</v>
      </c>
      <c r="E57" s="17" t="s">
        <v>222</v>
      </c>
      <c r="F57" s="17" t="s">
        <v>222</v>
      </c>
      <c r="G57" s="17" t="s">
        <v>222</v>
      </c>
      <c r="H57" s="17" t="s">
        <v>222</v>
      </c>
      <c r="I57" s="17" t="s">
        <v>222</v>
      </c>
      <c r="J57" s="17" t="s">
        <v>222</v>
      </c>
      <c r="K57" s="17" t="s">
        <v>222</v>
      </c>
      <c r="L57" s="17" t="s">
        <v>222</v>
      </c>
      <c r="M57" s="17" t="s">
        <v>222</v>
      </c>
      <c r="N57" s="17" t="s">
        <v>222</v>
      </c>
      <c r="O57" s="17" t="s">
        <v>222</v>
      </c>
      <c r="P57" s="17" t="s">
        <v>222</v>
      </c>
      <c r="Q57" s="17" t="s">
        <v>222</v>
      </c>
      <c r="R57" s="17" t="s">
        <v>222</v>
      </c>
      <c r="S57" s="17" t="s">
        <v>222</v>
      </c>
      <c r="T57" s="17" t="s">
        <v>222</v>
      </c>
      <c r="U57" s="17" t="s">
        <v>222</v>
      </c>
      <c r="V57" s="17" t="s">
        <v>222</v>
      </c>
      <c r="W57" s="149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>
        <v>1</v>
      </c>
    </row>
    <row r="58" spans="1:65">
      <c r="A58" s="29"/>
      <c r="B58" s="19" t="s">
        <v>223</v>
      </c>
      <c r="C58" s="9" t="s">
        <v>223</v>
      </c>
      <c r="D58" s="147" t="s">
        <v>225</v>
      </c>
      <c r="E58" s="148" t="s">
        <v>226</v>
      </c>
      <c r="F58" s="148" t="s">
        <v>227</v>
      </c>
      <c r="G58" s="148" t="s">
        <v>228</v>
      </c>
      <c r="H58" s="148" t="s">
        <v>229</v>
      </c>
      <c r="I58" s="148" t="s">
        <v>230</v>
      </c>
      <c r="J58" s="148" t="s">
        <v>231</v>
      </c>
      <c r="K58" s="148" t="s">
        <v>233</v>
      </c>
      <c r="L58" s="148" t="s">
        <v>234</v>
      </c>
      <c r="M58" s="148" t="s">
        <v>235</v>
      </c>
      <c r="N58" s="148" t="s">
        <v>236</v>
      </c>
      <c r="O58" s="148" t="s">
        <v>263</v>
      </c>
      <c r="P58" s="148" t="s">
        <v>238</v>
      </c>
      <c r="Q58" s="148" t="s">
        <v>239</v>
      </c>
      <c r="R58" s="148" t="s">
        <v>241</v>
      </c>
      <c r="S58" s="148" t="s">
        <v>242</v>
      </c>
      <c r="T58" s="148" t="s">
        <v>243</v>
      </c>
      <c r="U58" s="148" t="s">
        <v>245</v>
      </c>
      <c r="V58" s="148" t="s">
        <v>247</v>
      </c>
      <c r="W58" s="149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 t="s">
        <v>3</v>
      </c>
    </row>
    <row r="59" spans="1:65">
      <c r="A59" s="29"/>
      <c r="B59" s="19"/>
      <c r="C59" s="9"/>
      <c r="D59" s="10" t="s">
        <v>291</v>
      </c>
      <c r="E59" s="11" t="s">
        <v>114</v>
      </c>
      <c r="F59" s="11" t="s">
        <v>114</v>
      </c>
      <c r="G59" s="11" t="s">
        <v>114</v>
      </c>
      <c r="H59" s="11" t="s">
        <v>292</v>
      </c>
      <c r="I59" s="11" t="s">
        <v>291</v>
      </c>
      <c r="J59" s="11" t="s">
        <v>114</v>
      </c>
      <c r="K59" s="11" t="s">
        <v>292</v>
      </c>
      <c r="L59" s="11" t="s">
        <v>292</v>
      </c>
      <c r="M59" s="11" t="s">
        <v>292</v>
      </c>
      <c r="N59" s="11" t="s">
        <v>292</v>
      </c>
      <c r="O59" s="11" t="s">
        <v>292</v>
      </c>
      <c r="P59" s="11" t="s">
        <v>292</v>
      </c>
      <c r="Q59" s="11" t="s">
        <v>291</v>
      </c>
      <c r="R59" s="11" t="s">
        <v>291</v>
      </c>
      <c r="S59" s="11" t="s">
        <v>114</v>
      </c>
      <c r="T59" s="11" t="s">
        <v>292</v>
      </c>
      <c r="U59" s="11" t="s">
        <v>292</v>
      </c>
      <c r="V59" s="11" t="s">
        <v>291</v>
      </c>
      <c r="W59" s="149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0</v>
      </c>
    </row>
    <row r="60" spans="1:65">
      <c r="A60" s="29"/>
      <c r="B60" s="19"/>
      <c r="C60" s="9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149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0</v>
      </c>
    </row>
    <row r="61" spans="1:65">
      <c r="A61" s="29"/>
      <c r="B61" s="18">
        <v>1</v>
      </c>
      <c r="C61" s="14">
        <v>1</v>
      </c>
      <c r="D61" s="217">
        <v>1800</v>
      </c>
      <c r="E61" s="217">
        <v>1495</v>
      </c>
      <c r="F61" s="217">
        <v>1.5819000000000001</v>
      </c>
      <c r="G61" s="217">
        <v>1829.2650000000001</v>
      </c>
      <c r="H61" s="217">
        <v>364</v>
      </c>
      <c r="I61" s="217">
        <v>123.00000000000001</v>
      </c>
      <c r="J61" s="217">
        <v>1852</v>
      </c>
      <c r="K61" s="217">
        <v>450</v>
      </c>
      <c r="L61" s="217">
        <v>790</v>
      </c>
      <c r="M61" s="227">
        <v>1150</v>
      </c>
      <c r="N61" s="217">
        <v>290</v>
      </c>
      <c r="O61" s="217">
        <v>1420</v>
      </c>
      <c r="P61" s="217">
        <v>1668</v>
      </c>
      <c r="Q61" s="217">
        <v>45</v>
      </c>
      <c r="R61" s="217">
        <v>1507.8433339749361</v>
      </c>
      <c r="S61" s="217">
        <v>1155.3033261351648</v>
      </c>
      <c r="T61" s="217">
        <v>1723</v>
      </c>
      <c r="U61" s="217" t="s">
        <v>294</v>
      </c>
      <c r="V61" s="217">
        <v>1814.3</v>
      </c>
      <c r="W61" s="219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  <c r="AJ61" s="220"/>
      <c r="AK61" s="220"/>
      <c r="AL61" s="220"/>
      <c r="AM61" s="220"/>
      <c r="AN61" s="220"/>
      <c r="AO61" s="220"/>
      <c r="AP61" s="220"/>
      <c r="AQ61" s="220"/>
      <c r="AR61" s="220"/>
      <c r="AS61" s="220"/>
      <c r="AT61" s="220"/>
      <c r="AU61" s="220"/>
      <c r="AV61" s="220"/>
      <c r="AW61" s="220"/>
      <c r="AX61" s="220"/>
      <c r="AY61" s="220"/>
      <c r="AZ61" s="220"/>
      <c r="BA61" s="220"/>
      <c r="BB61" s="220"/>
      <c r="BC61" s="220"/>
      <c r="BD61" s="220"/>
      <c r="BE61" s="220"/>
      <c r="BF61" s="220"/>
      <c r="BG61" s="220"/>
      <c r="BH61" s="220"/>
      <c r="BI61" s="220"/>
      <c r="BJ61" s="220"/>
      <c r="BK61" s="220"/>
      <c r="BL61" s="220"/>
      <c r="BM61" s="221">
        <v>1</v>
      </c>
    </row>
    <row r="62" spans="1:65">
      <c r="A62" s="29"/>
      <c r="B62" s="19">
        <v>1</v>
      </c>
      <c r="C62" s="9">
        <v>2</v>
      </c>
      <c r="D62" s="222">
        <v>1810</v>
      </c>
      <c r="E62" s="222">
        <v>1462</v>
      </c>
      <c r="F62" s="222">
        <v>1.5645</v>
      </c>
      <c r="G62" s="222">
        <v>1836.0099999999998</v>
      </c>
      <c r="H62" s="222">
        <v>373</v>
      </c>
      <c r="I62" s="222">
        <v>126</v>
      </c>
      <c r="J62" s="222">
        <v>1866</v>
      </c>
      <c r="K62" s="222">
        <v>500</v>
      </c>
      <c r="L62" s="222">
        <v>580</v>
      </c>
      <c r="M62" s="222">
        <v>300</v>
      </c>
      <c r="N62" s="223">
        <v>480</v>
      </c>
      <c r="O62" s="222">
        <v>1340</v>
      </c>
      <c r="P62" s="222">
        <v>1777</v>
      </c>
      <c r="Q62" s="222">
        <v>37</v>
      </c>
      <c r="R62" s="222">
        <v>1397.9760599572217</v>
      </c>
      <c r="S62" s="222">
        <v>1301.2364926030525</v>
      </c>
      <c r="T62" s="222">
        <v>1711</v>
      </c>
      <c r="U62" s="222" t="s">
        <v>294</v>
      </c>
      <c r="V62" s="222">
        <v>1841.6</v>
      </c>
      <c r="W62" s="219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  <c r="AJ62" s="220"/>
      <c r="AK62" s="220"/>
      <c r="AL62" s="220"/>
      <c r="AM62" s="220"/>
      <c r="AN62" s="220"/>
      <c r="AO62" s="220"/>
      <c r="AP62" s="220"/>
      <c r="AQ62" s="220"/>
      <c r="AR62" s="220"/>
      <c r="AS62" s="220"/>
      <c r="AT62" s="220"/>
      <c r="AU62" s="220"/>
      <c r="AV62" s="220"/>
      <c r="AW62" s="220"/>
      <c r="AX62" s="220"/>
      <c r="AY62" s="220"/>
      <c r="AZ62" s="220"/>
      <c r="BA62" s="220"/>
      <c r="BB62" s="220"/>
      <c r="BC62" s="220"/>
      <c r="BD62" s="220"/>
      <c r="BE62" s="220"/>
      <c r="BF62" s="220"/>
      <c r="BG62" s="220"/>
      <c r="BH62" s="220"/>
      <c r="BI62" s="220"/>
      <c r="BJ62" s="220"/>
      <c r="BK62" s="220"/>
      <c r="BL62" s="220"/>
      <c r="BM62" s="221">
        <v>6</v>
      </c>
    </row>
    <row r="63" spans="1:65">
      <c r="A63" s="29"/>
      <c r="B63" s="19">
        <v>1</v>
      </c>
      <c r="C63" s="9">
        <v>3</v>
      </c>
      <c r="D63" s="222">
        <v>1820</v>
      </c>
      <c r="E63" s="222">
        <v>1499</v>
      </c>
      <c r="F63" s="222">
        <v>1.7364000000000002</v>
      </c>
      <c r="G63" s="222">
        <v>1847.41</v>
      </c>
      <c r="H63" s="222">
        <v>343</v>
      </c>
      <c r="I63" s="222">
        <v>105</v>
      </c>
      <c r="J63" s="222">
        <v>1865</v>
      </c>
      <c r="K63" s="222">
        <v>450</v>
      </c>
      <c r="L63" s="222">
        <v>760</v>
      </c>
      <c r="M63" s="222">
        <v>230</v>
      </c>
      <c r="N63" s="222">
        <v>270</v>
      </c>
      <c r="O63" s="222">
        <v>1550</v>
      </c>
      <c r="P63" s="222">
        <v>1758</v>
      </c>
      <c r="Q63" s="222">
        <v>46</v>
      </c>
      <c r="R63" s="222">
        <v>1440.499085074749</v>
      </c>
      <c r="S63" s="222">
        <v>1191.7114261650879</v>
      </c>
      <c r="T63" s="222">
        <v>1805</v>
      </c>
      <c r="U63" s="222" t="s">
        <v>294</v>
      </c>
      <c r="V63" s="222">
        <v>1847.6</v>
      </c>
      <c r="W63" s="219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  <c r="AJ63" s="220"/>
      <c r="AK63" s="220"/>
      <c r="AL63" s="220"/>
      <c r="AM63" s="220"/>
      <c r="AN63" s="220"/>
      <c r="AO63" s="220"/>
      <c r="AP63" s="220"/>
      <c r="AQ63" s="220"/>
      <c r="AR63" s="220"/>
      <c r="AS63" s="220"/>
      <c r="AT63" s="220"/>
      <c r="AU63" s="220"/>
      <c r="AV63" s="220"/>
      <c r="AW63" s="220"/>
      <c r="AX63" s="220"/>
      <c r="AY63" s="220"/>
      <c r="AZ63" s="220"/>
      <c r="BA63" s="220"/>
      <c r="BB63" s="220"/>
      <c r="BC63" s="220"/>
      <c r="BD63" s="220"/>
      <c r="BE63" s="220"/>
      <c r="BF63" s="220"/>
      <c r="BG63" s="220"/>
      <c r="BH63" s="220"/>
      <c r="BI63" s="220"/>
      <c r="BJ63" s="220"/>
      <c r="BK63" s="220"/>
      <c r="BL63" s="220"/>
      <c r="BM63" s="221">
        <v>16</v>
      </c>
    </row>
    <row r="64" spans="1:65">
      <c r="A64" s="29"/>
      <c r="B64" s="19">
        <v>1</v>
      </c>
      <c r="C64" s="9">
        <v>4</v>
      </c>
      <c r="D64" s="222">
        <v>1790</v>
      </c>
      <c r="E64" s="222">
        <v>1405</v>
      </c>
      <c r="F64" s="222">
        <v>1.5662</v>
      </c>
      <c r="G64" s="222">
        <v>1836.0099999999998</v>
      </c>
      <c r="H64" s="222">
        <v>398</v>
      </c>
      <c r="I64" s="222">
        <v>107</v>
      </c>
      <c r="J64" s="222">
        <v>1863</v>
      </c>
      <c r="K64" s="222">
        <v>490</v>
      </c>
      <c r="L64" s="222">
        <v>730</v>
      </c>
      <c r="M64" s="222">
        <v>280</v>
      </c>
      <c r="N64" s="222">
        <v>290</v>
      </c>
      <c r="O64" s="222">
        <v>1470</v>
      </c>
      <c r="P64" s="222">
        <v>1796</v>
      </c>
      <c r="Q64" s="222">
        <v>61</v>
      </c>
      <c r="R64" s="222">
        <v>1290.726160048878</v>
      </c>
      <c r="S64" s="222">
        <v>1114.6023836492047</v>
      </c>
      <c r="T64" s="222">
        <v>1772</v>
      </c>
      <c r="U64" s="222" t="s">
        <v>294</v>
      </c>
      <c r="V64" s="222">
        <v>1822.9</v>
      </c>
      <c r="W64" s="219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  <c r="AJ64" s="220"/>
      <c r="AK64" s="220"/>
      <c r="AL64" s="220"/>
      <c r="AM64" s="220"/>
      <c r="AN64" s="220"/>
      <c r="AO64" s="220"/>
      <c r="AP64" s="220"/>
      <c r="AQ64" s="220"/>
      <c r="AR64" s="220"/>
      <c r="AS64" s="220"/>
      <c r="AT64" s="220"/>
      <c r="AU64" s="220"/>
      <c r="AV64" s="220"/>
      <c r="AW64" s="220"/>
      <c r="AX64" s="220"/>
      <c r="AY64" s="220"/>
      <c r="AZ64" s="220"/>
      <c r="BA64" s="220"/>
      <c r="BB64" s="220"/>
      <c r="BC64" s="220"/>
      <c r="BD64" s="220"/>
      <c r="BE64" s="220"/>
      <c r="BF64" s="220"/>
      <c r="BG64" s="220"/>
      <c r="BH64" s="220"/>
      <c r="BI64" s="220"/>
      <c r="BJ64" s="220"/>
      <c r="BK64" s="220"/>
      <c r="BL64" s="220"/>
      <c r="BM64" s="221">
        <v>1032.3054758462499</v>
      </c>
    </row>
    <row r="65" spans="1:65">
      <c r="A65" s="29"/>
      <c r="B65" s="19">
        <v>1</v>
      </c>
      <c r="C65" s="9">
        <v>5</v>
      </c>
      <c r="D65" s="222">
        <v>1820</v>
      </c>
      <c r="E65" s="222">
        <v>1404</v>
      </c>
      <c r="F65" s="222">
        <v>1.61</v>
      </c>
      <c r="G65" s="222">
        <v>1837.4349999999999</v>
      </c>
      <c r="H65" s="222">
        <v>357</v>
      </c>
      <c r="I65" s="223">
        <v>536</v>
      </c>
      <c r="J65" s="222">
        <v>1867</v>
      </c>
      <c r="K65" s="222">
        <v>430</v>
      </c>
      <c r="L65" s="222">
        <v>580</v>
      </c>
      <c r="M65" s="222">
        <v>330</v>
      </c>
      <c r="N65" s="222">
        <v>320</v>
      </c>
      <c r="O65" s="222">
        <v>1480</v>
      </c>
      <c r="P65" s="222">
        <v>1765</v>
      </c>
      <c r="Q65" s="222">
        <v>41</v>
      </c>
      <c r="R65" s="222">
        <v>1287.958934967075</v>
      </c>
      <c r="S65" s="222">
        <v>1324.1662415342544</v>
      </c>
      <c r="T65" s="222">
        <v>1663</v>
      </c>
      <c r="U65" s="222" t="s">
        <v>294</v>
      </c>
      <c r="V65" s="222">
        <v>1925.2</v>
      </c>
      <c r="W65" s="219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  <c r="AJ65" s="220"/>
      <c r="AK65" s="220"/>
      <c r="AL65" s="220"/>
      <c r="AM65" s="220"/>
      <c r="AN65" s="220"/>
      <c r="AO65" s="220"/>
      <c r="AP65" s="220"/>
      <c r="AQ65" s="220"/>
      <c r="AR65" s="220"/>
      <c r="AS65" s="220"/>
      <c r="AT65" s="220"/>
      <c r="AU65" s="220"/>
      <c r="AV65" s="220"/>
      <c r="AW65" s="220"/>
      <c r="AX65" s="220"/>
      <c r="AY65" s="220"/>
      <c r="AZ65" s="220"/>
      <c r="BA65" s="220"/>
      <c r="BB65" s="220"/>
      <c r="BC65" s="220"/>
      <c r="BD65" s="220"/>
      <c r="BE65" s="220"/>
      <c r="BF65" s="220"/>
      <c r="BG65" s="220"/>
      <c r="BH65" s="220"/>
      <c r="BI65" s="220"/>
      <c r="BJ65" s="220"/>
      <c r="BK65" s="220"/>
      <c r="BL65" s="220"/>
      <c r="BM65" s="221">
        <v>12</v>
      </c>
    </row>
    <row r="66" spans="1:65">
      <c r="A66" s="29"/>
      <c r="B66" s="19">
        <v>1</v>
      </c>
      <c r="C66" s="9">
        <v>6</v>
      </c>
      <c r="D66" s="222">
        <v>1820</v>
      </c>
      <c r="E66" s="222">
        <v>1442</v>
      </c>
      <c r="F66" s="222">
        <v>1.7183999999999999</v>
      </c>
      <c r="G66" s="222">
        <v>1831.355</v>
      </c>
      <c r="H66" s="222">
        <v>345</v>
      </c>
      <c r="I66" s="222">
        <v>114</v>
      </c>
      <c r="J66" s="222">
        <v>1883</v>
      </c>
      <c r="K66" s="223">
        <v>1170</v>
      </c>
      <c r="L66" s="222">
        <v>560</v>
      </c>
      <c r="M66" s="222">
        <v>280</v>
      </c>
      <c r="N66" s="222">
        <v>260</v>
      </c>
      <c r="O66" s="222">
        <v>1360</v>
      </c>
      <c r="P66" s="222">
        <v>1736</v>
      </c>
      <c r="Q66" s="222">
        <v>53</v>
      </c>
      <c r="R66" s="222">
        <v>1376.1282070679747</v>
      </c>
      <c r="S66" s="222">
        <v>1370.9773402169349</v>
      </c>
      <c r="T66" s="222">
        <v>1741</v>
      </c>
      <c r="U66" s="222" t="s">
        <v>294</v>
      </c>
      <c r="V66" s="222">
        <v>1796</v>
      </c>
      <c r="W66" s="219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  <c r="AJ66" s="220"/>
      <c r="AK66" s="220"/>
      <c r="AL66" s="220"/>
      <c r="AM66" s="220"/>
      <c r="AN66" s="220"/>
      <c r="AO66" s="220"/>
      <c r="AP66" s="220"/>
      <c r="AQ66" s="220"/>
      <c r="AR66" s="220"/>
      <c r="AS66" s="220"/>
      <c r="AT66" s="220"/>
      <c r="AU66" s="220"/>
      <c r="AV66" s="220"/>
      <c r="AW66" s="220"/>
      <c r="AX66" s="220"/>
      <c r="AY66" s="220"/>
      <c r="AZ66" s="220"/>
      <c r="BA66" s="220"/>
      <c r="BB66" s="220"/>
      <c r="BC66" s="220"/>
      <c r="BD66" s="220"/>
      <c r="BE66" s="220"/>
      <c r="BF66" s="220"/>
      <c r="BG66" s="220"/>
      <c r="BH66" s="220"/>
      <c r="BI66" s="220"/>
      <c r="BJ66" s="220"/>
      <c r="BK66" s="220"/>
      <c r="BL66" s="220"/>
      <c r="BM66" s="225"/>
    </row>
    <row r="67" spans="1:65">
      <c r="A67" s="29"/>
      <c r="B67" s="20" t="s">
        <v>257</v>
      </c>
      <c r="C67" s="12"/>
      <c r="D67" s="226">
        <v>1810</v>
      </c>
      <c r="E67" s="226">
        <v>1451.1666666666667</v>
      </c>
      <c r="F67" s="226">
        <v>1.6295666666666666</v>
      </c>
      <c r="G67" s="226">
        <v>1836.2474999999997</v>
      </c>
      <c r="H67" s="226">
        <v>363.33333333333331</v>
      </c>
      <c r="I67" s="226">
        <v>185.16666666666666</v>
      </c>
      <c r="J67" s="226">
        <v>1866</v>
      </c>
      <c r="K67" s="226">
        <v>581.66666666666663</v>
      </c>
      <c r="L67" s="226">
        <v>666.66666666666663</v>
      </c>
      <c r="M67" s="226">
        <v>428.33333333333331</v>
      </c>
      <c r="N67" s="226">
        <v>318.33333333333331</v>
      </c>
      <c r="O67" s="226">
        <v>1436.6666666666667</v>
      </c>
      <c r="P67" s="226">
        <v>1750</v>
      </c>
      <c r="Q67" s="226">
        <v>47.166666666666664</v>
      </c>
      <c r="R67" s="226">
        <v>1383.5219635151391</v>
      </c>
      <c r="S67" s="226">
        <v>1242.9995350506165</v>
      </c>
      <c r="T67" s="226">
        <v>1735.8333333333333</v>
      </c>
      <c r="U67" s="226" t="s">
        <v>612</v>
      </c>
      <c r="V67" s="226">
        <v>1841.2666666666667</v>
      </c>
      <c r="W67" s="219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  <c r="AJ67" s="220"/>
      <c r="AK67" s="220"/>
      <c r="AL67" s="220"/>
      <c r="AM67" s="220"/>
      <c r="AN67" s="220"/>
      <c r="AO67" s="220"/>
      <c r="AP67" s="220"/>
      <c r="AQ67" s="220"/>
      <c r="AR67" s="220"/>
      <c r="AS67" s="220"/>
      <c r="AT67" s="220"/>
      <c r="AU67" s="220"/>
      <c r="AV67" s="220"/>
      <c r="AW67" s="220"/>
      <c r="AX67" s="220"/>
      <c r="AY67" s="220"/>
      <c r="AZ67" s="220"/>
      <c r="BA67" s="220"/>
      <c r="BB67" s="220"/>
      <c r="BC67" s="220"/>
      <c r="BD67" s="220"/>
      <c r="BE67" s="220"/>
      <c r="BF67" s="220"/>
      <c r="BG67" s="220"/>
      <c r="BH67" s="220"/>
      <c r="BI67" s="220"/>
      <c r="BJ67" s="220"/>
      <c r="BK67" s="220"/>
      <c r="BL67" s="220"/>
      <c r="BM67" s="225"/>
    </row>
    <row r="68" spans="1:65">
      <c r="A68" s="29"/>
      <c r="B68" s="3" t="s">
        <v>258</v>
      </c>
      <c r="C68" s="28"/>
      <c r="D68" s="222">
        <v>1815</v>
      </c>
      <c r="E68" s="222">
        <v>1452</v>
      </c>
      <c r="F68" s="222">
        <v>1.5959500000000002</v>
      </c>
      <c r="G68" s="222">
        <v>1836.0099999999998</v>
      </c>
      <c r="H68" s="222">
        <v>360.5</v>
      </c>
      <c r="I68" s="222">
        <v>118.5</v>
      </c>
      <c r="J68" s="222">
        <v>1865.5</v>
      </c>
      <c r="K68" s="222">
        <v>470</v>
      </c>
      <c r="L68" s="222">
        <v>655</v>
      </c>
      <c r="M68" s="222">
        <v>290</v>
      </c>
      <c r="N68" s="222">
        <v>290</v>
      </c>
      <c r="O68" s="222">
        <v>1445</v>
      </c>
      <c r="P68" s="222">
        <v>1761.5</v>
      </c>
      <c r="Q68" s="222">
        <v>45.5</v>
      </c>
      <c r="R68" s="222">
        <v>1387.0521335125982</v>
      </c>
      <c r="S68" s="222">
        <v>1246.4739593840702</v>
      </c>
      <c r="T68" s="222">
        <v>1732</v>
      </c>
      <c r="U68" s="222" t="s">
        <v>612</v>
      </c>
      <c r="V68" s="222">
        <v>1832.25</v>
      </c>
      <c r="W68" s="219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  <c r="AJ68" s="220"/>
      <c r="AK68" s="220"/>
      <c r="AL68" s="220"/>
      <c r="AM68" s="220"/>
      <c r="AN68" s="220"/>
      <c r="AO68" s="220"/>
      <c r="AP68" s="220"/>
      <c r="AQ68" s="220"/>
      <c r="AR68" s="220"/>
      <c r="AS68" s="220"/>
      <c r="AT68" s="220"/>
      <c r="AU68" s="220"/>
      <c r="AV68" s="220"/>
      <c r="AW68" s="220"/>
      <c r="AX68" s="220"/>
      <c r="AY68" s="220"/>
      <c r="AZ68" s="220"/>
      <c r="BA68" s="220"/>
      <c r="BB68" s="220"/>
      <c r="BC68" s="220"/>
      <c r="BD68" s="220"/>
      <c r="BE68" s="220"/>
      <c r="BF68" s="220"/>
      <c r="BG68" s="220"/>
      <c r="BH68" s="220"/>
      <c r="BI68" s="220"/>
      <c r="BJ68" s="220"/>
      <c r="BK68" s="220"/>
      <c r="BL68" s="220"/>
      <c r="BM68" s="225"/>
    </row>
    <row r="69" spans="1:65">
      <c r="A69" s="29"/>
      <c r="B69" s="3" t="s">
        <v>259</v>
      </c>
      <c r="C69" s="28"/>
      <c r="D69" s="222">
        <v>12.649110640673518</v>
      </c>
      <c r="E69" s="222">
        <v>41.873221355260775</v>
      </c>
      <c r="F69" s="222">
        <v>7.7728621926975314E-2</v>
      </c>
      <c r="G69" s="222">
        <v>6.3058106140289434</v>
      </c>
      <c r="H69" s="222">
        <v>20.42221013178218</v>
      </c>
      <c r="I69" s="222">
        <v>172.07604907908208</v>
      </c>
      <c r="J69" s="222">
        <v>9.9599196783909854</v>
      </c>
      <c r="K69" s="222">
        <v>289.44199188553597</v>
      </c>
      <c r="L69" s="222">
        <v>104.24330514074607</v>
      </c>
      <c r="M69" s="222">
        <v>355.04459813756728</v>
      </c>
      <c r="N69" s="222">
        <v>81.833163611500893</v>
      </c>
      <c r="O69" s="222">
        <v>79.162280580252784</v>
      </c>
      <c r="P69" s="222">
        <v>44.841944650070651</v>
      </c>
      <c r="Q69" s="222">
        <v>8.6351992835525682</v>
      </c>
      <c r="R69" s="222">
        <v>85.684464914947924</v>
      </c>
      <c r="S69" s="222">
        <v>103.11626422708188</v>
      </c>
      <c r="T69" s="222">
        <v>49.406139969306103</v>
      </c>
      <c r="U69" s="222" t="s">
        <v>612</v>
      </c>
      <c r="V69" s="222">
        <v>45.163333210323039</v>
      </c>
      <c r="W69" s="219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  <c r="AJ69" s="220"/>
      <c r="AK69" s="220"/>
      <c r="AL69" s="220"/>
      <c r="AM69" s="220"/>
      <c r="AN69" s="220"/>
      <c r="AO69" s="220"/>
      <c r="AP69" s="220"/>
      <c r="AQ69" s="220"/>
      <c r="AR69" s="220"/>
      <c r="AS69" s="220"/>
      <c r="AT69" s="220"/>
      <c r="AU69" s="220"/>
      <c r="AV69" s="220"/>
      <c r="AW69" s="220"/>
      <c r="AX69" s="220"/>
      <c r="AY69" s="220"/>
      <c r="AZ69" s="220"/>
      <c r="BA69" s="220"/>
      <c r="BB69" s="220"/>
      <c r="BC69" s="220"/>
      <c r="BD69" s="220"/>
      <c r="BE69" s="220"/>
      <c r="BF69" s="220"/>
      <c r="BG69" s="220"/>
      <c r="BH69" s="220"/>
      <c r="BI69" s="220"/>
      <c r="BJ69" s="220"/>
      <c r="BK69" s="220"/>
      <c r="BL69" s="220"/>
      <c r="BM69" s="225"/>
    </row>
    <row r="70" spans="1:65">
      <c r="A70" s="29"/>
      <c r="B70" s="3" t="s">
        <v>86</v>
      </c>
      <c r="C70" s="28"/>
      <c r="D70" s="13">
        <v>6.9884589174991811E-3</v>
      </c>
      <c r="E70" s="13">
        <v>2.8854867133520687E-2</v>
      </c>
      <c r="F70" s="13">
        <v>4.7698951823782587E-2</v>
      </c>
      <c r="G70" s="13">
        <v>3.4340744447733458E-3</v>
      </c>
      <c r="H70" s="13">
        <v>5.620791779389591E-2</v>
      </c>
      <c r="I70" s="13">
        <v>0.92930359538658192</v>
      </c>
      <c r="J70" s="13">
        <v>5.3375775339715888E-3</v>
      </c>
      <c r="K70" s="13">
        <v>0.4976080089722682</v>
      </c>
      <c r="L70" s="13">
        <v>0.15636495771111911</v>
      </c>
      <c r="M70" s="13">
        <v>0.82889789448459295</v>
      </c>
      <c r="N70" s="13">
        <v>0.25706752966963631</v>
      </c>
      <c r="O70" s="13">
        <v>5.5101355392287318E-2</v>
      </c>
      <c r="P70" s="13">
        <v>2.5623968371468943E-2</v>
      </c>
      <c r="Q70" s="13">
        <v>0.18307843003998378</v>
      </c>
      <c r="R70" s="13">
        <v>6.1932132032980425E-2</v>
      </c>
      <c r="S70" s="13">
        <v>8.2957604825558418E-2</v>
      </c>
      <c r="T70" s="13">
        <v>2.8462490620819649E-2</v>
      </c>
      <c r="U70" s="13" t="s">
        <v>612</v>
      </c>
      <c r="V70" s="13">
        <v>2.4528404292510429E-2</v>
      </c>
      <c r="W70" s="149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29"/>
      <c r="B71" s="3" t="s">
        <v>260</v>
      </c>
      <c r="C71" s="28"/>
      <c r="D71" s="13">
        <v>0.75335696879474723</v>
      </c>
      <c r="E71" s="13">
        <v>0.40575314247659899</v>
      </c>
      <c r="F71" s="13">
        <v>-0.99842142979496373</v>
      </c>
      <c r="G71" s="13">
        <v>0.77878306660604002</v>
      </c>
      <c r="H71" s="13">
        <v>-0.64803699889755539</v>
      </c>
      <c r="I71" s="13">
        <v>-0.82062803017210273</v>
      </c>
      <c r="J71" s="13">
        <v>0.80760447722154605</v>
      </c>
      <c r="K71" s="13">
        <v>-0.43653629640021474</v>
      </c>
      <c r="L71" s="13">
        <v>-0.35419632825239511</v>
      </c>
      <c r="M71" s="13">
        <v>-0.58507114090216383</v>
      </c>
      <c r="N71" s="13">
        <v>-0.69162874674051866</v>
      </c>
      <c r="O71" s="13">
        <v>0.39170691261608859</v>
      </c>
      <c r="P71" s="13">
        <v>0.6952346383374628</v>
      </c>
      <c r="Q71" s="13">
        <v>-0.95430939022385697</v>
      </c>
      <c r="R71" s="13">
        <v>0.34022534597229903</v>
      </c>
      <c r="S71" s="13">
        <v>0.20410049557438081</v>
      </c>
      <c r="T71" s="13">
        <v>0.6815113103128263</v>
      </c>
      <c r="U71" s="13" t="s">
        <v>612</v>
      </c>
      <c r="V71" s="13">
        <v>0.78364516099970993</v>
      </c>
      <c r="W71" s="149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29"/>
      <c r="B72" s="45" t="s">
        <v>261</v>
      </c>
      <c r="C72" s="46"/>
      <c r="D72" s="44">
        <v>0.62</v>
      </c>
      <c r="E72" s="44">
        <v>0.17</v>
      </c>
      <c r="F72" s="44">
        <v>1.64</v>
      </c>
      <c r="G72" s="44">
        <v>0.65</v>
      </c>
      <c r="H72" s="44">
        <v>1.19</v>
      </c>
      <c r="I72" s="44">
        <v>1.41</v>
      </c>
      <c r="J72" s="44">
        <v>0.69</v>
      </c>
      <c r="K72" s="44">
        <v>0.91</v>
      </c>
      <c r="L72" s="44">
        <v>0.81</v>
      </c>
      <c r="M72" s="44">
        <v>1.1000000000000001</v>
      </c>
      <c r="N72" s="44">
        <v>1.24</v>
      </c>
      <c r="O72" s="44">
        <v>0.15</v>
      </c>
      <c r="P72" s="44">
        <v>0.54</v>
      </c>
      <c r="Q72" s="44">
        <v>1.58</v>
      </c>
      <c r="R72" s="44">
        <v>0.09</v>
      </c>
      <c r="S72" s="44">
        <v>0.09</v>
      </c>
      <c r="T72" s="44">
        <v>0.53</v>
      </c>
      <c r="U72" s="44" t="s">
        <v>262</v>
      </c>
      <c r="V72" s="44">
        <v>0.66</v>
      </c>
      <c r="W72" s="149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BM73" s="55"/>
    </row>
    <row r="74" spans="1:65" ht="15">
      <c r="B74" s="8" t="s">
        <v>502</v>
      </c>
      <c r="BM74" s="27" t="s">
        <v>66</v>
      </c>
    </row>
    <row r="75" spans="1:65" ht="15">
      <c r="A75" s="24" t="s">
        <v>13</v>
      </c>
      <c r="B75" s="18" t="s">
        <v>111</v>
      </c>
      <c r="C75" s="15" t="s">
        <v>112</v>
      </c>
      <c r="D75" s="16" t="s">
        <v>222</v>
      </c>
      <c r="E75" s="17" t="s">
        <v>222</v>
      </c>
      <c r="F75" s="17" t="s">
        <v>222</v>
      </c>
      <c r="G75" s="17" t="s">
        <v>222</v>
      </c>
      <c r="H75" s="17" t="s">
        <v>222</v>
      </c>
      <c r="I75" s="17" t="s">
        <v>222</v>
      </c>
      <c r="J75" s="17" t="s">
        <v>222</v>
      </c>
      <c r="K75" s="17" t="s">
        <v>222</v>
      </c>
      <c r="L75" s="17" t="s">
        <v>222</v>
      </c>
      <c r="M75" s="17" t="s">
        <v>222</v>
      </c>
      <c r="N75" s="17" t="s">
        <v>222</v>
      </c>
      <c r="O75" s="17" t="s">
        <v>222</v>
      </c>
      <c r="P75" s="17" t="s">
        <v>222</v>
      </c>
      <c r="Q75" s="17" t="s">
        <v>222</v>
      </c>
      <c r="R75" s="17" t="s">
        <v>222</v>
      </c>
      <c r="S75" s="17" t="s">
        <v>222</v>
      </c>
      <c r="T75" s="17" t="s">
        <v>222</v>
      </c>
      <c r="U75" s="17" t="s">
        <v>222</v>
      </c>
      <c r="V75" s="17" t="s">
        <v>222</v>
      </c>
      <c r="W75" s="17" t="s">
        <v>222</v>
      </c>
      <c r="X75" s="17" t="s">
        <v>222</v>
      </c>
      <c r="Y75" s="149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1</v>
      </c>
    </row>
    <row r="76" spans="1:65">
      <c r="A76" s="29"/>
      <c r="B76" s="19" t="s">
        <v>223</v>
      </c>
      <c r="C76" s="9" t="s">
        <v>223</v>
      </c>
      <c r="D76" s="147" t="s">
        <v>225</v>
      </c>
      <c r="E76" s="148" t="s">
        <v>226</v>
      </c>
      <c r="F76" s="148" t="s">
        <v>227</v>
      </c>
      <c r="G76" s="148" t="s">
        <v>229</v>
      </c>
      <c r="H76" s="148" t="s">
        <v>230</v>
      </c>
      <c r="I76" s="148" t="s">
        <v>231</v>
      </c>
      <c r="J76" s="148" t="s">
        <v>233</v>
      </c>
      <c r="K76" s="148" t="s">
        <v>234</v>
      </c>
      <c r="L76" s="148" t="s">
        <v>235</v>
      </c>
      <c r="M76" s="148" t="s">
        <v>236</v>
      </c>
      <c r="N76" s="148" t="s">
        <v>263</v>
      </c>
      <c r="O76" s="148" t="s">
        <v>237</v>
      </c>
      <c r="P76" s="148" t="s">
        <v>238</v>
      </c>
      <c r="Q76" s="148" t="s">
        <v>239</v>
      </c>
      <c r="R76" s="148" t="s">
        <v>240</v>
      </c>
      <c r="S76" s="148" t="s">
        <v>241</v>
      </c>
      <c r="T76" s="148" t="s">
        <v>242</v>
      </c>
      <c r="U76" s="148" t="s">
        <v>243</v>
      </c>
      <c r="V76" s="148" t="s">
        <v>244</v>
      </c>
      <c r="W76" s="148" t="s">
        <v>245</v>
      </c>
      <c r="X76" s="148" t="s">
        <v>247</v>
      </c>
      <c r="Y76" s="149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 t="s">
        <v>3</v>
      </c>
    </row>
    <row r="77" spans="1:65">
      <c r="A77" s="29"/>
      <c r="B77" s="19"/>
      <c r="C77" s="9"/>
      <c r="D77" s="10" t="s">
        <v>291</v>
      </c>
      <c r="E77" s="11" t="s">
        <v>291</v>
      </c>
      <c r="F77" s="11" t="s">
        <v>291</v>
      </c>
      <c r="G77" s="11" t="s">
        <v>292</v>
      </c>
      <c r="H77" s="11" t="s">
        <v>291</v>
      </c>
      <c r="I77" s="11" t="s">
        <v>291</v>
      </c>
      <c r="J77" s="11" t="s">
        <v>292</v>
      </c>
      <c r="K77" s="11" t="s">
        <v>292</v>
      </c>
      <c r="L77" s="11" t="s">
        <v>292</v>
      </c>
      <c r="M77" s="11" t="s">
        <v>292</v>
      </c>
      <c r="N77" s="11" t="s">
        <v>292</v>
      </c>
      <c r="O77" s="11" t="s">
        <v>291</v>
      </c>
      <c r="P77" s="11" t="s">
        <v>292</v>
      </c>
      <c r="Q77" s="11" t="s">
        <v>291</v>
      </c>
      <c r="R77" s="11" t="s">
        <v>291</v>
      </c>
      <c r="S77" s="11" t="s">
        <v>291</v>
      </c>
      <c r="T77" s="11" t="s">
        <v>114</v>
      </c>
      <c r="U77" s="11" t="s">
        <v>292</v>
      </c>
      <c r="V77" s="11" t="s">
        <v>291</v>
      </c>
      <c r="W77" s="11" t="s">
        <v>292</v>
      </c>
      <c r="X77" s="11" t="s">
        <v>291</v>
      </c>
      <c r="Y77" s="149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2</v>
      </c>
    </row>
    <row r="78" spans="1:65">
      <c r="A78" s="29"/>
      <c r="B78" s="19"/>
      <c r="C78" s="9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149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3</v>
      </c>
    </row>
    <row r="79" spans="1:65">
      <c r="A79" s="29"/>
      <c r="B79" s="18">
        <v>1</v>
      </c>
      <c r="C79" s="14">
        <v>1</v>
      </c>
      <c r="D79" s="21">
        <v>2.1</v>
      </c>
      <c r="E79" s="143">
        <v>1.66</v>
      </c>
      <c r="F79" s="21">
        <v>1.98464642176048</v>
      </c>
      <c r="G79" s="21">
        <v>2.1</v>
      </c>
      <c r="H79" s="143">
        <v>2</v>
      </c>
      <c r="I79" s="21">
        <v>1.9</v>
      </c>
      <c r="J79" s="21">
        <v>1.95</v>
      </c>
      <c r="K79" s="21">
        <v>1.89</v>
      </c>
      <c r="L79" s="21">
        <v>1.92</v>
      </c>
      <c r="M79" s="21">
        <v>1.9400000000000002</v>
      </c>
      <c r="N79" s="21">
        <v>1.96</v>
      </c>
      <c r="O79" s="21">
        <v>1.9800000000000002</v>
      </c>
      <c r="P79" s="143">
        <v>1.73</v>
      </c>
      <c r="Q79" s="143">
        <v>2</v>
      </c>
      <c r="R79" s="21">
        <v>1.9450798357685697</v>
      </c>
      <c r="S79" s="143">
        <v>1.54682992206485</v>
      </c>
      <c r="T79" s="21">
        <v>1.8932126967850149</v>
      </c>
      <c r="U79" s="21">
        <v>1.9</v>
      </c>
      <c r="V79" s="21">
        <v>1.91</v>
      </c>
      <c r="W79" s="143">
        <v>2</v>
      </c>
      <c r="X79" s="21">
        <v>1.9299999999999997</v>
      </c>
      <c r="Y79" s="149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7">
        <v>1</v>
      </c>
    </row>
    <row r="80" spans="1:65">
      <c r="A80" s="29"/>
      <c r="B80" s="19">
        <v>1</v>
      </c>
      <c r="C80" s="9">
        <v>2</v>
      </c>
      <c r="D80" s="11">
        <v>2.1</v>
      </c>
      <c r="E80" s="144">
        <v>1.54</v>
      </c>
      <c r="F80" s="11">
        <v>2.1554229302351602</v>
      </c>
      <c r="G80" s="11">
        <v>1.8</v>
      </c>
      <c r="H80" s="144">
        <v>2</v>
      </c>
      <c r="I80" s="11">
        <v>2.0299999999999998</v>
      </c>
      <c r="J80" s="11">
        <v>1.96</v>
      </c>
      <c r="K80" s="11">
        <v>1.9400000000000002</v>
      </c>
      <c r="L80" s="11">
        <v>1.99</v>
      </c>
      <c r="M80" s="11">
        <v>1.9</v>
      </c>
      <c r="N80" s="11">
        <v>1.9</v>
      </c>
      <c r="O80" s="11">
        <v>1.96</v>
      </c>
      <c r="P80" s="144">
        <v>1.74</v>
      </c>
      <c r="Q80" s="144">
        <v>2</v>
      </c>
      <c r="R80" s="11">
        <v>1.9411805747395523</v>
      </c>
      <c r="S80" s="144">
        <v>1.7875837748355901</v>
      </c>
      <c r="T80" s="11">
        <v>1.9028622639154742</v>
      </c>
      <c r="U80" s="11">
        <v>2.1</v>
      </c>
      <c r="V80" s="11">
        <v>1.9800000000000002</v>
      </c>
      <c r="W80" s="144">
        <v>2</v>
      </c>
      <c r="X80" s="11">
        <v>2.25</v>
      </c>
      <c r="Y80" s="149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7" t="e">
        <v>#N/A</v>
      </c>
    </row>
    <row r="81" spans="1:65">
      <c r="A81" s="29"/>
      <c r="B81" s="19">
        <v>1</v>
      </c>
      <c r="C81" s="9">
        <v>3</v>
      </c>
      <c r="D81" s="11">
        <v>2.1</v>
      </c>
      <c r="E81" s="144">
        <v>1.6</v>
      </c>
      <c r="F81" s="11">
        <v>1.9737104980530125</v>
      </c>
      <c r="G81" s="11">
        <v>1.7</v>
      </c>
      <c r="H81" s="144">
        <v>2</v>
      </c>
      <c r="I81" s="11">
        <v>2.0499999999999998</v>
      </c>
      <c r="J81" s="11">
        <v>1.9299999999999997</v>
      </c>
      <c r="K81" s="11">
        <v>1.88</v>
      </c>
      <c r="L81" s="11">
        <v>1.99</v>
      </c>
      <c r="M81" s="11">
        <v>1.9800000000000002</v>
      </c>
      <c r="N81" s="11">
        <v>1.9299999999999997</v>
      </c>
      <c r="O81" s="11">
        <v>1.9299999999999997</v>
      </c>
      <c r="P81" s="144">
        <v>1.7</v>
      </c>
      <c r="Q81" s="144">
        <v>2</v>
      </c>
      <c r="R81" s="11">
        <v>1.9669092006308071</v>
      </c>
      <c r="S81" s="144">
        <v>1.36591459652764</v>
      </c>
      <c r="T81" s="11">
        <v>1.8957740520213542</v>
      </c>
      <c r="U81" s="11">
        <v>2.2000000000000002</v>
      </c>
      <c r="V81" s="11">
        <v>1.9299999999999997</v>
      </c>
      <c r="W81" s="144">
        <v>2</v>
      </c>
      <c r="X81" s="11">
        <v>2.15</v>
      </c>
      <c r="Y81" s="149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7">
        <v>16</v>
      </c>
    </row>
    <row r="82" spans="1:65">
      <c r="A82" s="29"/>
      <c r="B82" s="19">
        <v>1</v>
      </c>
      <c r="C82" s="9">
        <v>4</v>
      </c>
      <c r="D82" s="11">
        <v>2</v>
      </c>
      <c r="E82" s="144">
        <v>1.56</v>
      </c>
      <c r="F82" s="11">
        <v>2.04427077830228</v>
      </c>
      <c r="G82" s="11">
        <v>2</v>
      </c>
      <c r="H82" s="144">
        <v>2</v>
      </c>
      <c r="I82" s="11">
        <v>1.9299999999999997</v>
      </c>
      <c r="J82" s="11">
        <v>1.99</v>
      </c>
      <c r="K82" s="11">
        <v>1.91</v>
      </c>
      <c r="L82" s="11">
        <v>1.92</v>
      </c>
      <c r="M82" s="11">
        <v>1.9699999999999998</v>
      </c>
      <c r="N82" s="11">
        <v>2.02</v>
      </c>
      <c r="O82" s="11">
        <v>1.92</v>
      </c>
      <c r="P82" s="144">
        <v>1.74</v>
      </c>
      <c r="Q82" s="144">
        <v>2</v>
      </c>
      <c r="R82" s="11">
        <v>1.9422127242684215</v>
      </c>
      <c r="S82" s="144">
        <v>1.6214824490765301</v>
      </c>
      <c r="T82" s="11">
        <v>1.9979202916842564</v>
      </c>
      <c r="U82" s="145">
        <v>2.2999999999999998</v>
      </c>
      <c r="V82" s="11">
        <v>2.02</v>
      </c>
      <c r="W82" s="144">
        <v>2</v>
      </c>
      <c r="X82" s="11">
        <v>2.06</v>
      </c>
      <c r="Y82" s="149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7">
        <v>1.980554494030951</v>
      </c>
    </row>
    <row r="83" spans="1:65">
      <c r="A83" s="29"/>
      <c r="B83" s="19">
        <v>1</v>
      </c>
      <c r="C83" s="9">
        <v>5</v>
      </c>
      <c r="D83" s="11">
        <v>2</v>
      </c>
      <c r="E83" s="144">
        <v>1.61</v>
      </c>
      <c r="F83" s="11">
        <v>2.1949471045071123</v>
      </c>
      <c r="G83" s="11">
        <v>2.2000000000000002</v>
      </c>
      <c r="H83" s="144">
        <v>2</v>
      </c>
      <c r="I83" s="11">
        <v>2.06</v>
      </c>
      <c r="J83" s="11">
        <v>1.95</v>
      </c>
      <c r="K83" s="11">
        <v>1.9</v>
      </c>
      <c r="L83" s="11">
        <v>2.1</v>
      </c>
      <c r="M83" s="11">
        <v>1.9</v>
      </c>
      <c r="N83" s="11">
        <v>1.96</v>
      </c>
      <c r="O83" s="11">
        <v>2.04</v>
      </c>
      <c r="P83" s="144">
        <v>1.73</v>
      </c>
      <c r="Q83" s="144">
        <v>2</v>
      </c>
      <c r="R83" s="11">
        <v>1.9622503134275906</v>
      </c>
      <c r="S83" s="144">
        <v>1.46959401472378</v>
      </c>
      <c r="T83" s="11">
        <v>2.0137639753591303</v>
      </c>
      <c r="U83" s="11">
        <v>1.9</v>
      </c>
      <c r="V83" s="11">
        <v>1.92</v>
      </c>
      <c r="W83" s="144">
        <v>2</v>
      </c>
      <c r="X83" s="11">
        <v>1.87</v>
      </c>
      <c r="Y83" s="149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27">
        <v>74</v>
      </c>
    </row>
    <row r="84" spans="1:65">
      <c r="A84" s="29"/>
      <c r="B84" s="19">
        <v>1</v>
      </c>
      <c r="C84" s="9">
        <v>6</v>
      </c>
      <c r="D84" s="11">
        <v>2</v>
      </c>
      <c r="E84" s="144">
        <v>1.69</v>
      </c>
      <c r="F84" s="11">
        <v>2.0735059186689924</v>
      </c>
      <c r="G84" s="11">
        <v>2.2000000000000002</v>
      </c>
      <c r="H84" s="144">
        <v>2</v>
      </c>
      <c r="I84" s="11">
        <v>1.86</v>
      </c>
      <c r="J84" s="11">
        <v>1.95</v>
      </c>
      <c r="K84" s="11">
        <v>1.91</v>
      </c>
      <c r="L84" s="11">
        <v>1.9</v>
      </c>
      <c r="M84" s="11">
        <v>1.95</v>
      </c>
      <c r="N84" s="11">
        <v>1.96</v>
      </c>
      <c r="O84" s="11">
        <v>2.04</v>
      </c>
      <c r="P84" s="144">
        <v>1.68</v>
      </c>
      <c r="Q84" s="144">
        <v>2</v>
      </c>
      <c r="R84" s="11">
        <v>1.9488613197828892</v>
      </c>
      <c r="S84" s="144">
        <v>1.4592331815383399</v>
      </c>
      <c r="T84" s="11">
        <v>1.8733735628754773</v>
      </c>
      <c r="U84" s="11">
        <v>2.1</v>
      </c>
      <c r="V84" s="11">
        <v>1.92</v>
      </c>
      <c r="W84" s="144">
        <v>2</v>
      </c>
      <c r="X84" s="11">
        <v>2.0099999999999998</v>
      </c>
      <c r="Y84" s="149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5"/>
    </row>
    <row r="85" spans="1:65">
      <c r="A85" s="29"/>
      <c r="B85" s="20" t="s">
        <v>257</v>
      </c>
      <c r="C85" s="12"/>
      <c r="D85" s="22">
        <v>2.0500000000000003</v>
      </c>
      <c r="E85" s="22">
        <v>1.6100000000000003</v>
      </c>
      <c r="F85" s="22">
        <v>2.0710839419211733</v>
      </c>
      <c r="G85" s="22">
        <v>2</v>
      </c>
      <c r="H85" s="22">
        <v>2</v>
      </c>
      <c r="I85" s="22">
        <v>1.9716666666666665</v>
      </c>
      <c r="J85" s="22">
        <v>1.9549999999999998</v>
      </c>
      <c r="K85" s="22">
        <v>1.905</v>
      </c>
      <c r="L85" s="22">
        <v>1.97</v>
      </c>
      <c r="M85" s="22">
        <v>1.9399999999999997</v>
      </c>
      <c r="N85" s="22">
        <v>1.9550000000000001</v>
      </c>
      <c r="O85" s="22">
        <v>1.9783333333333335</v>
      </c>
      <c r="P85" s="22">
        <v>1.72</v>
      </c>
      <c r="Q85" s="22">
        <v>2</v>
      </c>
      <c r="R85" s="22">
        <v>1.9510823281029719</v>
      </c>
      <c r="S85" s="22">
        <v>1.541772989794455</v>
      </c>
      <c r="T85" s="22">
        <v>1.9294844737734509</v>
      </c>
      <c r="U85" s="22">
        <v>2.0833333333333335</v>
      </c>
      <c r="V85" s="22">
        <v>1.9466666666666665</v>
      </c>
      <c r="W85" s="22">
        <v>2</v>
      </c>
      <c r="X85" s="22">
        <v>2.0450000000000004</v>
      </c>
      <c r="Y85" s="149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5"/>
    </row>
    <row r="86" spans="1:65">
      <c r="A86" s="29"/>
      <c r="B86" s="3" t="s">
        <v>258</v>
      </c>
      <c r="C86" s="28"/>
      <c r="D86" s="11">
        <v>2.0499999999999998</v>
      </c>
      <c r="E86" s="11">
        <v>1.605</v>
      </c>
      <c r="F86" s="11">
        <v>2.0588883484856364</v>
      </c>
      <c r="G86" s="11">
        <v>2.0499999999999998</v>
      </c>
      <c r="H86" s="11">
        <v>2</v>
      </c>
      <c r="I86" s="11">
        <v>1.9799999999999998</v>
      </c>
      <c r="J86" s="11">
        <v>1.95</v>
      </c>
      <c r="K86" s="11">
        <v>1.9049999999999998</v>
      </c>
      <c r="L86" s="11">
        <v>1.9550000000000001</v>
      </c>
      <c r="M86" s="11">
        <v>1.9450000000000001</v>
      </c>
      <c r="N86" s="11">
        <v>1.96</v>
      </c>
      <c r="O86" s="11">
        <v>1.9700000000000002</v>
      </c>
      <c r="P86" s="11">
        <v>1.73</v>
      </c>
      <c r="Q86" s="11">
        <v>2</v>
      </c>
      <c r="R86" s="11">
        <v>1.9469705777757293</v>
      </c>
      <c r="S86" s="11">
        <v>1.5082119683943152</v>
      </c>
      <c r="T86" s="11">
        <v>1.8993181579684142</v>
      </c>
      <c r="U86" s="11">
        <v>2.1</v>
      </c>
      <c r="V86" s="11">
        <v>1.9249999999999998</v>
      </c>
      <c r="W86" s="11">
        <v>2</v>
      </c>
      <c r="X86" s="11">
        <v>2.0350000000000001</v>
      </c>
      <c r="Y86" s="149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5"/>
    </row>
    <row r="87" spans="1:65">
      <c r="A87" s="29"/>
      <c r="B87" s="3" t="s">
        <v>259</v>
      </c>
      <c r="C87" s="28"/>
      <c r="D87" s="23">
        <v>5.4772255750516662E-2</v>
      </c>
      <c r="E87" s="23">
        <v>5.7271284253105362E-2</v>
      </c>
      <c r="F87" s="23">
        <v>8.9591285483035923E-2</v>
      </c>
      <c r="G87" s="23">
        <v>0.20976176963403037</v>
      </c>
      <c r="H87" s="23">
        <v>0</v>
      </c>
      <c r="I87" s="23">
        <v>8.565434412022932E-2</v>
      </c>
      <c r="J87" s="23">
        <v>1.9748417658131574E-2</v>
      </c>
      <c r="K87" s="23">
        <v>2.0736441353327816E-2</v>
      </c>
      <c r="L87" s="23">
        <v>7.4296702484026908E-2</v>
      </c>
      <c r="M87" s="23">
        <v>3.405877273185285E-2</v>
      </c>
      <c r="N87" s="23">
        <v>3.9874804074753835E-2</v>
      </c>
      <c r="O87" s="23">
        <v>5.2313159593611588E-2</v>
      </c>
      <c r="P87" s="23">
        <v>2.4494897427831803E-2</v>
      </c>
      <c r="Q87" s="23">
        <v>0</v>
      </c>
      <c r="R87" s="23">
        <v>1.0889363381369355E-2</v>
      </c>
      <c r="S87" s="23">
        <v>0.14815593904880248</v>
      </c>
      <c r="T87" s="23">
        <v>6.0159298999867057E-2</v>
      </c>
      <c r="U87" s="23">
        <v>0.16020819787597224</v>
      </c>
      <c r="V87" s="23">
        <v>4.3665394383500929E-2</v>
      </c>
      <c r="W87" s="23">
        <v>0</v>
      </c>
      <c r="X87" s="23">
        <v>0.14024977718342374</v>
      </c>
      <c r="Y87" s="199"/>
      <c r="Z87" s="200"/>
      <c r="AA87" s="200"/>
      <c r="AB87" s="200"/>
      <c r="AC87" s="200"/>
      <c r="AD87" s="200"/>
      <c r="AE87" s="200"/>
      <c r="AF87" s="200"/>
      <c r="AG87" s="200"/>
      <c r="AH87" s="200"/>
      <c r="AI87" s="200"/>
      <c r="AJ87" s="200"/>
      <c r="AK87" s="200"/>
      <c r="AL87" s="200"/>
      <c r="AM87" s="200"/>
      <c r="AN87" s="200"/>
      <c r="AO87" s="200"/>
      <c r="AP87" s="200"/>
      <c r="AQ87" s="200"/>
      <c r="AR87" s="200"/>
      <c r="AS87" s="200"/>
      <c r="AT87" s="200"/>
      <c r="AU87" s="200"/>
      <c r="AV87" s="200"/>
      <c r="AW87" s="200"/>
      <c r="AX87" s="200"/>
      <c r="AY87" s="200"/>
      <c r="AZ87" s="200"/>
      <c r="BA87" s="200"/>
      <c r="BB87" s="200"/>
      <c r="BC87" s="200"/>
      <c r="BD87" s="200"/>
      <c r="BE87" s="200"/>
      <c r="BF87" s="200"/>
      <c r="BG87" s="200"/>
      <c r="BH87" s="200"/>
      <c r="BI87" s="200"/>
      <c r="BJ87" s="200"/>
      <c r="BK87" s="200"/>
      <c r="BL87" s="200"/>
      <c r="BM87" s="56"/>
    </row>
    <row r="88" spans="1:65">
      <c r="A88" s="29"/>
      <c r="B88" s="3" t="s">
        <v>86</v>
      </c>
      <c r="C88" s="28"/>
      <c r="D88" s="13">
        <v>2.6718173536837392E-2</v>
      </c>
      <c r="E88" s="13">
        <v>3.5572226244164812E-2</v>
      </c>
      <c r="F88" s="13">
        <v>4.3258162390042723E-2</v>
      </c>
      <c r="G88" s="13">
        <v>0.10488088481701519</v>
      </c>
      <c r="H88" s="13">
        <v>0</v>
      </c>
      <c r="I88" s="13">
        <v>4.3442609021249023E-2</v>
      </c>
      <c r="J88" s="13">
        <v>1.0101492408251445E-2</v>
      </c>
      <c r="K88" s="13">
        <v>1.0885271051615651E-2</v>
      </c>
      <c r="L88" s="13">
        <v>3.7714062174632947E-2</v>
      </c>
      <c r="M88" s="13">
        <v>1.7556068418480852E-2</v>
      </c>
      <c r="N88" s="13">
        <v>2.0396319219822934E-2</v>
      </c>
      <c r="O88" s="13">
        <v>2.6443046129879487E-2</v>
      </c>
      <c r="P88" s="13">
        <v>1.4241219434785932E-2</v>
      </c>
      <c r="Q88" s="13">
        <v>0</v>
      </c>
      <c r="R88" s="13">
        <v>5.5811911289038382E-3</v>
      </c>
      <c r="S88" s="13">
        <v>9.6094522364511145E-2</v>
      </c>
      <c r="T88" s="13">
        <v>3.117894951609267E-2</v>
      </c>
      <c r="U88" s="13">
        <v>7.6899934980466669E-2</v>
      </c>
      <c r="V88" s="13">
        <v>2.2430853279195685E-2</v>
      </c>
      <c r="W88" s="13">
        <v>0</v>
      </c>
      <c r="X88" s="13">
        <v>6.8581798133703534E-2</v>
      </c>
      <c r="Y88" s="149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29"/>
      <c r="B89" s="3" t="s">
        <v>260</v>
      </c>
      <c r="C89" s="28"/>
      <c r="D89" s="13">
        <v>3.5063668370825418E-2</v>
      </c>
      <c r="E89" s="13">
        <v>-0.1870963384990102</v>
      </c>
      <c r="F89" s="13">
        <v>4.5709142648214129E-2</v>
      </c>
      <c r="G89" s="13">
        <v>9.8182130447077576E-3</v>
      </c>
      <c r="H89" s="13">
        <v>9.8182130447077576E-3</v>
      </c>
      <c r="I89" s="13">
        <v>-4.4875449734258499E-3</v>
      </c>
      <c r="J89" s="13">
        <v>-1.2902696748798403E-2</v>
      </c>
      <c r="K89" s="13">
        <v>-3.8148152074915953E-2</v>
      </c>
      <c r="L89" s="13">
        <v>-5.3290601509630164E-3</v>
      </c>
      <c r="M89" s="13">
        <v>-2.0476333346633679E-2</v>
      </c>
      <c r="N89" s="13">
        <v>-1.2902696748798292E-2</v>
      </c>
      <c r="O89" s="13">
        <v>-1.1214842632766286E-3</v>
      </c>
      <c r="P89" s="13">
        <v>-0.13155633678155143</v>
      </c>
      <c r="Q89" s="13">
        <v>9.8182130447077576E-3</v>
      </c>
      <c r="R89" s="13">
        <v>-1.4880764965974458E-2</v>
      </c>
      <c r="S89" s="13">
        <v>-0.22154477726258359</v>
      </c>
      <c r="T89" s="13">
        <v>-2.5785718298292903E-2</v>
      </c>
      <c r="U89" s="13">
        <v>5.1893971921570525E-2</v>
      </c>
      <c r="V89" s="13">
        <v>-1.7110272636484569E-2</v>
      </c>
      <c r="W89" s="13">
        <v>9.8182130447077576E-3</v>
      </c>
      <c r="X89" s="13">
        <v>3.2539122838213697E-2</v>
      </c>
      <c r="Y89" s="149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29"/>
      <c r="B90" s="45" t="s">
        <v>261</v>
      </c>
      <c r="C90" s="46"/>
      <c r="D90" s="44">
        <v>1.82</v>
      </c>
      <c r="E90" s="44">
        <v>6.6</v>
      </c>
      <c r="F90" s="44">
        <v>2.2200000000000002</v>
      </c>
      <c r="G90" s="44">
        <v>0.86</v>
      </c>
      <c r="H90" s="44" t="s">
        <v>262</v>
      </c>
      <c r="I90" s="44">
        <v>0.32</v>
      </c>
      <c r="J90" s="44">
        <v>0</v>
      </c>
      <c r="K90" s="44">
        <v>0.96</v>
      </c>
      <c r="L90" s="44">
        <v>0.28999999999999998</v>
      </c>
      <c r="M90" s="44">
        <v>0.28999999999999998</v>
      </c>
      <c r="N90" s="44">
        <v>0</v>
      </c>
      <c r="O90" s="44">
        <v>0.45</v>
      </c>
      <c r="P90" s="44">
        <v>4.49</v>
      </c>
      <c r="Q90" s="44" t="s">
        <v>262</v>
      </c>
      <c r="R90" s="44">
        <v>7.0000000000000007E-2</v>
      </c>
      <c r="S90" s="44">
        <v>7.9</v>
      </c>
      <c r="T90" s="44">
        <v>0.49</v>
      </c>
      <c r="U90" s="44">
        <v>2.4500000000000002</v>
      </c>
      <c r="V90" s="44">
        <v>0.16</v>
      </c>
      <c r="W90" s="44" t="s">
        <v>262</v>
      </c>
      <c r="X90" s="44">
        <v>1.72</v>
      </c>
      <c r="Y90" s="149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0" t="s">
        <v>295</v>
      </c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BM91" s="55"/>
    </row>
    <row r="92" spans="1:65">
      <c r="BM92" s="55"/>
    </row>
    <row r="93" spans="1:65" ht="15">
      <c r="B93" s="8" t="s">
        <v>444</v>
      </c>
      <c r="BM93" s="27" t="s">
        <v>66</v>
      </c>
    </row>
    <row r="94" spans="1:65" ht="15">
      <c r="A94" s="24" t="s">
        <v>16</v>
      </c>
      <c r="B94" s="18" t="s">
        <v>111</v>
      </c>
      <c r="C94" s="15" t="s">
        <v>112</v>
      </c>
      <c r="D94" s="16" t="s">
        <v>222</v>
      </c>
      <c r="E94" s="17" t="s">
        <v>222</v>
      </c>
      <c r="F94" s="17" t="s">
        <v>222</v>
      </c>
      <c r="G94" s="17" t="s">
        <v>222</v>
      </c>
      <c r="H94" s="17" t="s">
        <v>222</v>
      </c>
      <c r="I94" s="17" t="s">
        <v>222</v>
      </c>
      <c r="J94" s="17" t="s">
        <v>222</v>
      </c>
      <c r="K94" s="17" t="s">
        <v>222</v>
      </c>
      <c r="L94" s="17" t="s">
        <v>222</v>
      </c>
      <c r="M94" s="17" t="s">
        <v>222</v>
      </c>
      <c r="N94" s="17" t="s">
        <v>222</v>
      </c>
      <c r="O94" s="17" t="s">
        <v>222</v>
      </c>
      <c r="P94" s="17" t="s">
        <v>222</v>
      </c>
      <c r="Q94" s="17" t="s">
        <v>222</v>
      </c>
      <c r="R94" s="17" t="s">
        <v>222</v>
      </c>
      <c r="S94" s="17" t="s">
        <v>222</v>
      </c>
      <c r="T94" s="17" t="s">
        <v>222</v>
      </c>
      <c r="U94" s="17" t="s">
        <v>222</v>
      </c>
      <c r="V94" s="17" t="s">
        <v>222</v>
      </c>
      <c r="W94" s="17" t="s">
        <v>222</v>
      </c>
      <c r="X94" s="17" t="s">
        <v>222</v>
      </c>
      <c r="Y94" s="17" t="s">
        <v>222</v>
      </c>
      <c r="Z94" s="149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>
        <v>1</v>
      </c>
    </row>
    <row r="95" spans="1:65">
      <c r="A95" s="29"/>
      <c r="B95" s="19" t="s">
        <v>223</v>
      </c>
      <c r="C95" s="9" t="s">
        <v>223</v>
      </c>
      <c r="D95" s="147" t="s">
        <v>225</v>
      </c>
      <c r="E95" s="148" t="s">
        <v>226</v>
      </c>
      <c r="F95" s="148" t="s">
        <v>227</v>
      </c>
      <c r="G95" s="148" t="s">
        <v>228</v>
      </c>
      <c r="H95" s="148" t="s">
        <v>229</v>
      </c>
      <c r="I95" s="148" t="s">
        <v>230</v>
      </c>
      <c r="J95" s="148" t="s">
        <v>231</v>
      </c>
      <c r="K95" s="148" t="s">
        <v>233</v>
      </c>
      <c r="L95" s="148" t="s">
        <v>234</v>
      </c>
      <c r="M95" s="148" t="s">
        <v>235</v>
      </c>
      <c r="N95" s="148" t="s">
        <v>236</v>
      </c>
      <c r="O95" s="148" t="s">
        <v>263</v>
      </c>
      <c r="P95" s="148" t="s">
        <v>237</v>
      </c>
      <c r="Q95" s="148" t="s">
        <v>238</v>
      </c>
      <c r="R95" s="148" t="s">
        <v>239</v>
      </c>
      <c r="S95" s="148" t="s">
        <v>240</v>
      </c>
      <c r="T95" s="148" t="s">
        <v>241</v>
      </c>
      <c r="U95" s="148" t="s">
        <v>242</v>
      </c>
      <c r="V95" s="148" t="s">
        <v>243</v>
      </c>
      <c r="W95" s="148" t="s">
        <v>244</v>
      </c>
      <c r="X95" s="148" t="s">
        <v>245</v>
      </c>
      <c r="Y95" s="148" t="s">
        <v>247</v>
      </c>
      <c r="Z95" s="149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 t="s">
        <v>3</v>
      </c>
    </row>
    <row r="96" spans="1:65">
      <c r="A96" s="29"/>
      <c r="B96" s="19"/>
      <c r="C96" s="9"/>
      <c r="D96" s="10" t="s">
        <v>291</v>
      </c>
      <c r="E96" s="11" t="s">
        <v>114</v>
      </c>
      <c r="F96" s="11" t="s">
        <v>291</v>
      </c>
      <c r="G96" s="11" t="s">
        <v>291</v>
      </c>
      <c r="H96" s="11" t="s">
        <v>292</v>
      </c>
      <c r="I96" s="11" t="s">
        <v>291</v>
      </c>
      <c r="J96" s="11" t="s">
        <v>291</v>
      </c>
      <c r="K96" s="11" t="s">
        <v>292</v>
      </c>
      <c r="L96" s="11" t="s">
        <v>292</v>
      </c>
      <c r="M96" s="11" t="s">
        <v>292</v>
      </c>
      <c r="N96" s="11" t="s">
        <v>292</v>
      </c>
      <c r="O96" s="11" t="s">
        <v>292</v>
      </c>
      <c r="P96" s="11" t="s">
        <v>291</v>
      </c>
      <c r="Q96" s="11" t="s">
        <v>292</v>
      </c>
      <c r="R96" s="11" t="s">
        <v>291</v>
      </c>
      <c r="S96" s="11" t="s">
        <v>291</v>
      </c>
      <c r="T96" s="11" t="s">
        <v>291</v>
      </c>
      <c r="U96" s="11" t="s">
        <v>114</v>
      </c>
      <c r="V96" s="11" t="s">
        <v>292</v>
      </c>
      <c r="W96" s="11" t="s">
        <v>291</v>
      </c>
      <c r="X96" s="11" t="s">
        <v>292</v>
      </c>
      <c r="Y96" s="11" t="s">
        <v>291</v>
      </c>
      <c r="Z96" s="149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2</v>
      </c>
    </row>
    <row r="97" spans="1:65">
      <c r="A97" s="29"/>
      <c r="B97" s="19"/>
      <c r="C97" s="9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149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3</v>
      </c>
    </row>
    <row r="98" spans="1:65">
      <c r="A98" s="29"/>
      <c r="B98" s="18">
        <v>1</v>
      </c>
      <c r="C98" s="14">
        <v>1</v>
      </c>
      <c r="D98" s="21">
        <v>2.15</v>
      </c>
      <c r="E98" s="143" t="s">
        <v>107</v>
      </c>
      <c r="F98" s="21">
        <v>1.9762995586905499</v>
      </c>
      <c r="G98" s="143">
        <v>1.5450092056851401</v>
      </c>
      <c r="H98" s="21">
        <v>2.1</v>
      </c>
      <c r="I98" s="21">
        <v>2.09</v>
      </c>
      <c r="J98" s="21">
        <v>2.15</v>
      </c>
      <c r="K98" s="21">
        <v>2.02</v>
      </c>
      <c r="L98" s="21">
        <v>2.21</v>
      </c>
      <c r="M98" s="21">
        <v>2.1800000000000002</v>
      </c>
      <c r="N98" s="21">
        <v>2.02</v>
      </c>
      <c r="O98" s="21">
        <v>2</v>
      </c>
      <c r="P98" s="21">
        <v>2.16</v>
      </c>
      <c r="Q98" s="21">
        <v>2.04</v>
      </c>
      <c r="R98" s="21">
        <v>2.1</v>
      </c>
      <c r="S98" s="21">
        <v>2.0229090103507668</v>
      </c>
      <c r="T98" s="143">
        <v>1.7747144399488299</v>
      </c>
      <c r="U98" s="21">
        <v>2.0823366060810984</v>
      </c>
      <c r="V98" s="21">
        <v>2.15</v>
      </c>
      <c r="W98" s="21">
        <v>2.2200000000000002</v>
      </c>
      <c r="X98" s="21">
        <v>2</v>
      </c>
      <c r="Y98" s="21">
        <v>2.11</v>
      </c>
      <c r="Z98" s="149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1</v>
      </c>
    </row>
    <row r="99" spans="1:65">
      <c r="A99" s="29"/>
      <c r="B99" s="19">
        <v>1</v>
      </c>
      <c r="C99" s="9">
        <v>2</v>
      </c>
      <c r="D99" s="11">
        <v>2.15</v>
      </c>
      <c r="E99" s="144" t="s">
        <v>107</v>
      </c>
      <c r="F99" s="11">
        <v>2.0211194227815801</v>
      </c>
      <c r="G99" s="144">
        <v>1.5073701441640299</v>
      </c>
      <c r="H99" s="11">
        <v>2.0499999999999998</v>
      </c>
      <c r="I99" s="11">
        <v>2.06</v>
      </c>
      <c r="J99" s="11">
        <v>2.2400000000000002</v>
      </c>
      <c r="K99" s="11">
        <v>2</v>
      </c>
      <c r="L99" s="11">
        <v>2.23</v>
      </c>
      <c r="M99" s="11">
        <v>2.06</v>
      </c>
      <c r="N99" s="11">
        <v>2</v>
      </c>
      <c r="O99" s="11">
        <v>2.02</v>
      </c>
      <c r="P99" s="11">
        <v>2.15</v>
      </c>
      <c r="Q99" s="11">
        <v>1.91</v>
      </c>
      <c r="R99" s="11">
        <v>2</v>
      </c>
      <c r="S99" s="11">
        <v>2.0745138561469325</v>
      </c>
      <c r="T99" s="144">
        <v>1.8489731407216701</v>
      </c>
      <c r="U99" s="11">
        <v>2.1522622153820081</v>
      </c>
      <c r="V99" s="11">
        <v>2.08</v>
      </c>
      <c r="W99" s="11">
        <v>2.2000000000000002</v>
      </c>
      <c r="X99" s="11">
        <v>2.1</v>
      </c>
      <c r="Y99" s="11">
        <v>2.16</v>
      </c>
      <c r="Z99" s="149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 t="e">
        <v>#N/A</v>
      </c>
    </row>
    <row r="100" spans="1:65">
      <c r="A100" s="29"/>
      <c r="B100" s="19">
        <v>1</v>
      </c>
      <c r="C100" s="9">
        <v>3</v>
      </c>
      <c r="D100" s="11">
        <v>2.11</v>
      </c>
      <c r="E100" s="144" t="s">
        <v>107</v>
      </c>
      <c r="F100" s="11">
        <v>2.024308243988747</v>
      </c>
      <c r="G100" s="144">
        <v>1.53657087764528</v>
      </c>
      <c r="H100" s="11">
        <v>2.1</v>
      </c>
      <c r="I100" s="11">
        <v>1.96</v>
      </c>
      <c r="J100" s="11">
        <v>2.2200000000000002</v>
      </c>
      <c r="K100" s="11">
        <v>2.0299999999999998</v>
      </c>
      <c r="L100" s="11">
        <v>2.16</v>
      </c>
      <c r="M100" s="11">
        <v>2.0699999999999998</v>
      </c>
      <c r="N100" s="11">
        <v>2.11</v>
      </c>
      <c r="O100" s="11">
        <v>1.91</v>
      </c>
      <c r="P100" s="11">
        <v>2.13</v>
      </c>
      <c r="Q100" s="11">
        <v>1.9699999999999998</v>
      </c>
      <c r="R100" s="11">
        <v>2.2000000000000002</v>
      </c>
      <c r="S100" s="11">
        <v>1.9857399535649849</v>
      </c>
      <c r="T100" s="144">
        <v>1.68493739939757</v>
      </c>
      <c r="U100" s="11">
        <v>2.0596715617113883</v>
      </c>
      <c r="V100" s="11">
        <v>2.2599999999999998</v>
      </c>
      <c r="W100" s="11">
        <v>2.14</v>
      </c>
      <c r="X100" s="11">
        <v>2.1</v>
      </c>
      <c r="Y100" s="11">
        <v>2.16</v>
      </c>
      <c r="Z100" s="149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16</v>
      </c>
    </row>
    <row r="101" spans="1:65">
      <c r="A101" s="29"/>
      <c r="B101" s="19">
        <v>1</v>
      </c>
      <c r="C101" s="9">
        <v>4</v>
      </c>
      <c r="D101" s="11">
        <v>2.14</v>
      </c>
      <c r="E101" s="144" t="s">
        <v>107</v>
      </c>
      <c r="F101" s="11">
        <v>1.9870058074790968</v>
      </c>
      <c r="G101" s="144">
        <v>1.52881714262827</v>
      </c>
      <c r="H101" s="11">
        <v>2.08</v>
      </c>
      <c r="I101" s="11">
        <v>1.95</v>
      </c>
      <c r="J101" s="11">
        <v>2.2200000000000002</v>
      </c>
      <c r="K101" s="11">
        <v>2.0699999999999998</v>
      </c>
      <c r="L101" s="11">
        <v>2.17</v>
      </c>
      <c r="M101" s="11">
        <v>2</v>
      </c>
      <c r="N101" s="11">
        <v>2.0299999999999998</v>
      </c>
      <c r="O101" s="11">
        <v>2</v>
      </c>
      <c r="P101" s="11">
        <v>2.15</v>
      </c>
      <c r="Q101" s="11">
        <v>2</v>
      </c>
      <c r="R101" s="11">
        <v>2.2000000000000002</v>
      </c>
      <c r="S101" s="11">
        <v>1.975096301872429</v>
      </c>
      <c r="T101" s="144">
        <v>1.83563050303641</v>
      </c>
      <c r="U101" s="11">
        <v>2.1574739957709381</v>
      </c>
      <c r="V101" s="11">
        <v>2.17</v>
      </c>
      <c r="W101" s="11">
        <v>2.2000000000000002</v>
      </c>
      <c r="X101" s="11">
        <v>2.2000000000000002</v>
      </c>
      <c r="Y101" s="11">
        <v>2.13</v>
      </c>
      <c r="Z101" s="149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>
        <v>2.0902503261990559</v>
      </c>
    </row>
    <row r="102" spans="1:65">
      <c r="A102" s="29"/>
      <c r="B102" s="19">
        <v>1</v>
      </c>
      <c r="C102" s="9">
        <v>5</v>
      </c>
      <c r="D102" s="11">
        <v>2.17</v>
      </c>
      <c r="E102" s="144" t="s">
        <v>107</v>
      </c>
      <c r="F102" s="11">
        <v>2.0508031139783669</v>
      </c>
      <c r="G102" s="144">
        <v>1.5368196835153001</v>
      </c>
      <c r="H102" s="11">
        <v>2.04</v>
      </c>
      <c r="I102" s="145">
        <v>1.78</v>
      </c>
      <c r="J102" s="11">
        <v>2.2000000000000002</v>
      </c>
      <c r="K102" s="11">
        <v>2.13</v>
      </c>
      <c r="L102" s="11">
        <v>2.13</v>
      </c>
      <c r="M102" s="145">
        <v>1.82</v>
      </c>
      <c r="N102" s="11">
        <v>2.0099999999999998</v>
      </c>
      <c r="O102" s="11">
        <v>1.96</v>
      </c>
      <c r="P102" s="11">
        <v>2.14</v>
      </c>
      <c r="Q102" s="11">
        <v>1.88</v>
      </c>
      <c r="R102" s="11">
        <v>2.1</v>
      </c>
      <c r="S102" s="11">
        <v>2.0852175196478884</v>
      </c>
      <c r="T102" s="144">
        <v>1.8196029665950699</v>
      </c>
      <c r="U102" s="11">
        <v>2.2089865120105983</v>
      </c>
      <c r="V102" s="11">
        <v>2.0299999999999998</v>
      </c>
      <c r="W102" s="11">
        <v>2.2400000000000002</v>
      </c>
      <c r="X102" s="11">
        <v>2</v>
      </c>
      <c r="Y102" s="11">
        <v>2.19</v>
      </c>
      <c r="Z102" s="149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75</v>
      </c>
    </row>
    <row r="103" spans="1:65">
      <c r="A103" s="29"/>
      <c r="B103" s="19">
        <v>1</v>
      </c>
      <c r="C103" s="9">
        <v>6</v>
      </c>
      <c r="D103" s="11">
        <v>2.1</v>
      </c>
      <c r="E103" s="144" t="s">
        <v>107</v>
      </c>
      <c r="F103" s="11">
        <v>1.9733580915793367</v>
      </c>
      <c r="G103" s="144">
        <v>1.5253715230264799</v>
      </c>
      <c r="H103" s="11">
        <v>2.08</v>
      </c>
      <c r="I103" s="11">
        <v>2.1</v>
      </c>
      <c r="J103" s="11">
        <v>2.2200000000000002</v>
      </c>
      <c r="K103" s="11">
        <v>2.14</v>
      </c>
      <c r="L103" s="11">
        <v>2.23</v>
      </c>
      <c r="M103" s="11">
        <v>2.1</v>
      </c>
      <c r="N103" s="11">
        <v>2.0499999999999998</v>
      </c>
      <c r="O103" s="11">
        <v>1.96</v>
      </c>
      <c r="P103" s="11">
        <v>2.21</v>
      </c>
      <c r="Q103" s="11">
        <v>1.92</v>
      </c>
      <c r="R103" s="11">
        <v>2.1</v>
      </c>
      <c r="S103" s="11">
        <v>1.9792464779142391</v>
      </c>
      <c r="T103" s="144">
        <v>1.70409979167447</v>
      </c>
      <c r="U103" s="11">
        <v>2.1781889377414183</v>
      </c>
      <c r="V103" s="11">
        <v>2.14</v>
      </c>
      <c r="W103" s="11">
        <v>2.17</v>
      </c>
      <c r="X103" s="11">
        <v>1.9</v>
      </c>
      <c r="Y103" s="11">
        <v>2.09</v>
      </c>
      <c r="Z103" s="149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29"/>
      <c r="B104" s="20" t="s">
        <v>257</v>
      </c>
      <c r="C104" s="12"/>
      <c r="D104" s="22">
        <v>2.1366666666666667</v>
      </c>
      <c r="E104" s="22" t="s">
        <v>612</v>
      </c>
      <c r="F104" s="22">
        <v>2.0054823730829461</v>
      </c>
      <c r="G104" s="22">
        <v>1.52999309611075</v>
      </c>
      <c r="H104" s="22">
        <v>2.0750000000000002</v>
      </c>
      <c r="I104" s="22">
        <v>1.99</v>
      </c>
      <c r="J104" s="22">
        <v>2.2083333333333335</v>
      </c>
      <c r="K104" s="22">
        <v>2.0649999999999999</v>
      </c>
      <c r="L104" s="22">
        <v>2.188333333333333</v>
      </c>
      <c r="M104" s="22">
        <v>2.0383333333333336</v>
      </c>
      <c r="N104" s="22">
        <v>2.0366666666666666</v>
      </c>
      <c r="O104" s="22">
        <v>1.9750000000000003</v>
      </c>
      <c r="P104" s="22">
        <v>2.1566666666666667</v>
      </c>
      <c r="Q104" s="22">
        <v>1.9533333333333334</v>
      </c>
      <c r="R104" s="22">
        <v>2.1166666666666667</v>
      </c>
      <c r="S104" s="22">
        <v>2.0204538532495397</v>
      </c>
      <c r="T104" s="22">
        <v>1.7779930402290034</v>
      </c>
      <c r="U104" s="22">
        <v>2.1398199714495747</v>
      </c>
      <c r="V104" s="22">
        <v>2.1383333333333332</v>
      </c>
      <c r="W104" s="22">
        <v>2.1950000000000003</v>
      </c>
      <c r="X104" s="22">
        <v>2.0499999999999998</v>
      </c>
      <c r="Y104" s="22">
        <v>2.1399999999999997</v>
      </c>
      <c r="Z104" s="149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29"/>
      <c r="B105" s="3" t="s">
        <v>258</v>
      </c>
      <c r="C105" s="28"/>
      <c r="D105" s="11">
        <v>2.145</v>
      </c>
      <c r="E105" s="11" t="s">
        <v>612</v>
      </c>
      <c r="F105" s="11">
        <v>2.0040626151303385</v>
      </c>
      <c r="G105" s="11">
        <v>1.532694010136775</v>
      </c>
      <c r="H105" s="11">
        <v>2.08</v>
      </c>
      <c r="I105" s="11">
        <v>2.0099999999999998</v>
      </c>
      <c r="J105" s="11">
        <v>2.2200000000000002</v>
      </c>
      <c r="K105" s="11">
        <v>2.0499999999999998</v>
      </c>
      <c r="L105" s="11">
        <v>2.19</v>
      </c>
      <c r="M105" s="11">
        <v>2.0649999999999999</v>
      </c>
      <c r="N105" s="11">
        <v>2.0249999999999999</v>
      </c>
      <c r="O105" s="11">
        <v>1.98</v>
      </c>
      <c r="P105" s="11">
        <v>2.15</v>
      </c>
      <c r="Q105" s="11">
        <v>1.9449999999999998</v>
      </c>
      <c r="R105" s="11">
        <v>2.1</v>
      </c>
      <c r="S105" s="11">
        <v>2.0043244819578758</v>
      </c>
      <c r="T105" s="11">
        <v>1.79715870327195</v>
      </c>
      <c r="U105" s="11">
        <v>2.1548681055764733</v>
      </c>
      <c r="V105" s="11">
        <v>2.145</v>
      </c>
      <c r="W105" s="11">
        <v>2.2000000000000002</v>
      </c>
      <c r="X105" s="11">
        <v>2.0499999999999998</v>
      </c>
      <c r="Y105" s="11">
        <v>2.145</v>
      </c>
      <c r="Z105" s="149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5"/>
    </row>
    <row r="106" spans="1:65">
      <c r="A106" s="29"/>
      <c r="B106" s="3" t="s">
        <v>259</v>
      </c>
      <c r="C106" s="28"/>
      <c r="D106" s="23">
        <v>2.6583202716502483E-2</v>
      </c>
      <c r="E106" s="23" t="s">
        <v>612</v>
      </c>
      <c r="F106" s="23">
        <v>3.123424367083932E-2</v>
      </c>
      <c r="G106" s="23">
        <v>1.3037582685512434E-2</v>
      </c>
      <c r="H106" s="23">
        <v>2.5099800796022333E-2</v>
      </c>
      <c r="I106" s="23">
        <v>0.12132600710482482</v>
      </c>
      <c r="J106" s="23">
        <v>3.12516666222247E-2</v>
      </c>
      <c r="K106" s="23">
        <v>5.8906705900092587E-2</v>
      </c>
      <c r="L106" s="23">
        <v>4.1190613817551527E-2</v>
      </c>
      <c r="M106" s="23">
        <v>0.12205190152827064</v>
      </c>
      <c r="N106" s="23">
        <v>3.9832984656772388E-2</v>
      </c>
      <c r="O106" s="23">
        <v>3.9874804074753807E-2</v>
      </c>
      <c r="P106" s="23">
        <v>2.8047578623950176E-2</v>
      </c>
      <c r="Q106" s="23">
        <v>6.0553007081949876E-2</v>
      </c>
      <c r="R106" s="23">
        <v>7.5277265270908167E-2</v>
      </c>
      <c r="S106" s="23">
        <v>4.9159443193094295E-2</v>
      </c>
      <c r="T106" s="23">
        <v>6.96016543615188E-2</v>
      </c>
      <c r="U106" s="23">
        <v>5.7359858427202849E-2</v>
      </c>
      <c r="V106" s="23">
        <v>7.8845841150099114E-2</v>
      </c>
      <c r="W106" s="23">
        <v>3.5637059362410989E-2</v>
      </c>
      <c r="X106" s="23">
        <v>0.10488088481701525</v>
      </c>
      <c r="Y106" s="23">
        <v>3.6878177829171625E-2</v>
      </c>
      <c r="Z106" s="199"/>
      <c r="AA106" s="200"/>
      <c r="AB106" s="200"/>
      <c r="AC106" s="200"/>
      <c r="AD106" s="200"/>
      <c r="AE106" s="200"/>
      <c r="AF106" s="200"/>
      <c r="AG106" s="200"/>
      <c r="AH106" s="200"/>
      <c r="AI106" s="200"/>
      <c r="AJ106" s="200"/>
      <c r="AK106" s="200"/>
      <c r="AL106" s="200"/>
      <c r="AM106" s="200"/>
      <c r="AN106" s="200"/>
      <c r="AO106" s="200"/>
      <c r="AP106" s="200"/>
      <c r="AQ106" s="200"/>
      <c r="AR106" s="200"/>
      <c r="AS106" s="200"/>
      <c r="AT106" s="200"/>
      <c r="AU106" s="200"/>
      <c r="AV106" s="200"/>
      <c r="AW106" s="200"/>
      <c r="AX106" s="200"/>
      <c r="AY106" s="200"/>
      <c r="AZ106" s="200"/>
      <c r="BA106" s="200"/>
      <c r="BB106" s="200"/>
      <c r="BC106" s="200"/>
      <c r="BD106" s="200"/>
      <c r="BE106" s="200"/>
      <c r="BF106" s="200"/>
      <c r="BG106" s="200"/>
      <c r="BH106" s="200"/>
      <c r="BI106" s="200"/>
      <c r="BJ106" s="200"/>
      <c r="BK106" s="200"/>
      <c r="BL106" s="200"/>
      <c r="BM106" s="56"/>
    </row>
    <row r="107" spans="1:65">
      <c r="A107" s="29"/>
      <c r="B107" s="3" t="s">
        <v>86</v>
      </c>
      <c r="C107" s="28"/>
      <c r="D107" s="13">
        <v>1.2441436528784313E-2</v>
      </c>
      <c r="E107" s="13" t="s">
        <v>612</v>
      </c>
      <c r="F107" s="13">
        <v>1.5574429419104889E-2</v>
      </c>
      <c r="G107" s="13">
        <v>8.5213343240920711E-3</v>
      </c>
      <c r="H107" s="13">
        <v>1.2096289540251727E-2</v>
      </c>
      <c r="I107" s="13">
        <v>6.0967842766243625E-2</v>
      </c>
      <c r="J107" s="13">
        <v>1.4151698093082882E-2</v>
      </c>
      <c r="K107" s="13">
        <v>2.852624983055331E-2</v>
      </c>
      <c r="L107" s="13">
        <v>1.8822824288294685E-2</v>
      </c>
      <c r="M107" s="13">
        <v>5.9878283660639721E-2</v>
      </c>
      <c r="N107" s="13">
        <v>1.9557930273374331E-2</v>
      </c>
      <c r="O107" s="13">
        <v>2.0189774215065216E-2</v>
      </c>
      <c r="P107" s="13">
        <v>1.3005059640162369E-2</v>
      </c>
      <c r="Q107" s="13">
        <v>3.0999832977107445E-2</v>
      </c>
      <c r="R107" s="13">
        <v>3.5564062332712518E-2</v>
      </c>
      <c r="S107" s="13">
        <v>2.4330891355934754E-2</v>
      </c>
      <c r="T107" s="13">
        <v>3.9146190556828157E-2</v>
      </c>
      <c r="U107" s="13">
        <v>2.6805927224029812E-2</v>
      </c>
      <c r="V107" s="13">
        <v>3.68725679579575E-2</v>
      </c>
      <c r="W107" s="13">
        <v>1.6235562351895664E-2</v>
      </c>
      <c r="X107" s="13">
        <v>5.1161407227812324E-2</v>
      </c>
      <c r="Y107" s="13">
        <v>1.7232793378117586E-2</v>
      </c>
      <c r="Z107" s="149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29"/>
      <c r="B108" s="3" t="s">
        <v>260</v>
      </c>
      <c r="C108" s="28"/>
      <c r="D108" s="13">
        <v>2.220611564358177E-2</v>
      </c>
      <c r="E108" s="13" t="s">
        <v>612</v>
      </c>
      <c r="F108" s="13">
        <v>-4.0553971959068291E-2</v>
      </c>
      <c r="G108" s="13">
        <v>-0.26803355706542886</v>
      </c>
      <c r="H108" s="13">
        <v>-7.2959329358350811E-3</v>
      </c>
      <c r="I108" s="13">
        <v>-4.7960918815572073E-2</v>
      </c>
      <c r="J108" s="13">
        <v>5.649228020885011E-2</v>
      </c>
      <c r="K108" s="13">
        <v>-1.208004892168657E-2</v>
      </c>
      <c r="L108" s="13">
        <v>4.6924048237147131E-2</v>
      </c>
      <c r="M108" s="13">
        <v>-2.4837691550623542E-2</v>
      </c>
      <c r="N108" s="13">
        <v>-2.5635044214932234E-2</v>
      </c>
      <c r="O108" s="13">
        <v>-5.5137092794348974E-2</v>
      </c>
      <c r="P108" s="13">
        <v>3.1774347615284526E-2</v>
      </c>
      <c r="Q108" s="13">
        <v>-6.5502677430360534E-2</v>
      </c>
      <c r="R108" s="13">
        <v>1.2637883671879013E-2</v>
      </c>
      <c r="S108" s="13">
        <v>-3.3391442199382504E-2</v>
      </c>
      <c r="T108" s="13">
        <v>-0.14938750735078998</v>
      </c>
      <c r="U108" s="13">
        <v>2.3714693225598937E-2</v>
      </c>
      <c r="V108" s="13">
        <v>2.3003468307890351E-2</v>
      </c>
      <c r="W108" s="13">
        <v>5.0113458894381679E-2</v>
      </c>
      <c r="X108" s="13">
        <v>-1.9256222900463804E-2</v>
      </c>
      <c r="Y108" s="13">
        <v>2.3800820972198711E-2</v>
      </c>
      <c r="Z108" s="149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A109" s="29"/>
      <c r="B109" s="45" t="s">
        <v>261</v>
      </c>
      <c r="C109" s="46"/>
      <c r="D109" s="44">
        <v>0.64</v>
      </c>
      <c r="E109" s="44">
        <v>4.1500000000000004</v>
      </c>
      <c r="F109" s="44">
        <v>0.62</v>
      </c>
      <c r="G109" s="44">
        <v>5.21</v>
      </c>
      <c r="H109" s="44">
        <v>0.05</v>
      </c>
      <c r="I109" s="44">
        <v>0.77</v>
      </c>
      <c r="J109" s="44">
        <v>1.33</v>
      </c>
      <c r="K109" s="44">
        <v>0.05</v>
      </c>
      <c r="L109" s="44">
        <v>1.1399999999999999</v>
      </c>
      <c r="M109" s="44">
        <v>0.31</v>
      </c>
      <c r="N109" s="44">
        <v>0.32</v>
      </c>
      <c r="O109" s="44">
        <v>0.92</v>
      </c>
      <c r="P109" s="44">
        <v>0.84</v>
      </c>
      <c r="Q109" s="44">
        <v>1.1299999999999999</v>
      </c>
      <c r="R109" s="44">
        <v>0.45</v>
      </c>
      <c r="S109" s="44">
        <v>0.48</v>
      </c>
      <c r="T109" s="44">
        <v>2.82</v>
      </c>
      <c r="U109" s="44">
        <v>0.67</v>
      </c>
      <c r="V109" s="44">
        <v>0.66</v>
      </c>
      <c r="W109" s="44">
        <v>1.21</v>
      </c>
      <c r="X109" s="44">
        <v>0.19</v>
      </c>
      <c r="Y109" s="44">
        <v>0.68</v>
      </c>
      <c r="Z109" s="149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5"/>
    </row>
    <row r="110" spans="1:65">
      <c r="B110" s="3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BM110" s="55"/>
    </row>
    <row r="111" spans="1:65" ht="15">
      <c r="B111" s="8" t="s">
        <v>503</v>
      </c>
      <c r="BM111" s="27" t="s">
        <v>66</v>
      </c>
    </row>
    <row r="112" spans="1:65" ht="15">
      <c r="A112" s="24" t="s">
        <v>50</v>
      </c>
      <c r="B112" s="18" t="s">
        <v>111</v>
      </c>
      <c r="C112" s="15" t="s">
        <v>112</v>
      </c>
      <c r="D112" s="16" t="s">
        <v>222</v>
      </c>
      <c r="E112" s="17" t="s">
        <v>222</v>
      </c>
      <c r="F112" s="17" t="s">
        <v>222</v>
      </c>
      <c r="G112" s="17" t="s">
        <v>222</v>
      </c>
      <c r="H112" s="17" t="s">
        <v>222</v>
      </c>
      <c r="I112" s="17" t="s">
        <v>222</v>
      </c>
      <c r="J112" s="17" t="s">
        <v>222</v>
      </c>
      <c r="K112" s="17" t="s">
        <v>222</v>
      </c>
      <c r="L112" s="17" t="s">
        <v>222</v>
      </c>
      <c r="M112" s="17" t="s">
        <v>222</v>
      </c>
      <c r="N112" s="17" t="s">
        <v>222</v>
      </c>
      <c r="O112" s="17" t="s">
        <v>222</v>
      </c>
      <c r="P112" s="17" t="s">
        <v>222</v>
      </c>
      <c r="Q112" s="17" t="s">
        <v>222</v>
      </c>
      <c r="R112" s="17" t="s">
        <v>222</v>
      </c>
      <c r="S112" s="17" t="s">
        <v>222</v>
      </c>
      <c r="T112" s="17" t="s">
        <v>222</v>
      </c>
      <c r="U112" s="17" t="s">
        <v>222</v>
      </c>
      <c r="V112" s="17" t="s">
        <v>222</v>
      </c>
      <c r="W112" s="17" t="s">
        <v>222</v>
      </c>
      <c r="X112" s="17" t="s">
        <v>222</v>
      </c>
      <c r="Y112" s="17" t="s">
        <v>222</v>
      </c>
      <c r="Z112" s="149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>
        <v>1</v>
      </c>
    </row>
    <row r="113" spans="1:65">
      <c r="A113" s="29"/>
      <c r="B113" s="19" t="s">
        <v>223</v>
      </c>
      <c r="C113" s="9" t="s">
        <v>223</v>
      </c>
      <c r="D113" s="147" t="s">
        <v>225</v>
      </c>
      <c r="E113" s="148" t="s">
        <v>226</v>
      </c>
      <c r="F113" s="148" t="s">
        <v>227</v>
      </c>
      <c r="G113" s="148" t="s">
        <v>228</v>
      </c>
      <c r="H113" s="148" t="s">
        <v>229</v>
      </c>
      <c r="I113" s="148" t="s">
        <v>230</v>
      </c>
      <c r="J113" s="148" t="s">
        <v>231</v>
      </c>
      <c r="K113" s="148" t="s">
        <v>233</v>
      </c>
      <c r="L113" s="148" t="s">
        <v>234</v>
      </c>
      <c r="M113" s="148" t="s">
        <v>235</v>
      </c>
      <c r="N113" s="148" t="s">
        <v>236</v>
      </c>
      <c r="O113" s="148" t="s">
        <v>263</v>
      </c>
      <c r="P113" s="148" t="s">
        <v>237</v>
      </c>
      <c r="Q113" s="148" t="s">
        <v>238</v>
      </c>
      <c r="R113" s="148" t="s">
        <v>239</v>
      </c>
      <c r="S113" s="148" t="s">
        <v>240</v>
      </c>
      <c r="T113" s="148" t="s">
        <v>241</v>
      </c>
      <c r="U113" s="148" t="s">
        <v>242</v>
      </c>
      <c r="V113" s="148" t="s">
        <v>243</v>
      </c>
      <c r="W113" s="148" t="s">
        <v>244</v>
      </c>
      <c r="X113" s="148" t="s">
        <v>245</v>
      </c>
      <c r="Y113" s="148" t="s">
        <v>247</v>
      </c>
      <c r="Z113" s="149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 t="s">
        <v>1</v>
      </c>
    </row>
    <row r="114" spans="1:65">
      <c r="A114" s="29"/>
      <c r="B114" s="19"/>
      <c r="C114" s="9"/>
      <c r="D114" s="10" t="s">
        <v>114</v>
      </c>
      <c r="E114" s="11" t="s">
        <v>114</v>
      </c>
      <c r="F114" s="11" t="s">
        <v>114</v>
      </c>
      <c r="G114" s="11" t="s">
        <v>114</v>
      </c>
      <c r="H114" s="11" t="s">
        <v>292</v>
      </c>
      <c r="I114" s="11" t="s">
        <v>291</v>
      </c>
      <c r="J114" s="11" t="s">
        <v>291</v>
      </c>
      <c r="K114" s="11" t="s">
        <v>292</v>
      </c>
      <c r="L114" s="11" t="s">
        <v>292</v>
      </c>
      <c r="M114" s="11" t="s">
        <v>292</v>
      </c>
      <c r="N114" s="11" t="s">
        <v>292</v>
      </c>
      <c r="O114" s="11" t="s">
        <v>292</v>
      </c>
      <c r="P114" s="11" t="s">
        <v>114</v>
      </c>
      <c r="Q114" s="11" t="s">
        <v>292</v>
      </c>
      <c r="R114" s="11" t="s">
        <v>291</v>
      </c>
      <c r="S114" s="11" t="s">
        <v>291</v>
      </c>
      <c r="T114" s="11" t="s">
        <v>291</v>
      </c>
      <c r="U114" s="11" t="s">
        <v>114</v>
      </c>
      <c r="V114" s="11" t="s">
        <v>292</v>
      </c>
      <c r="W114" s="11" t="s">
        <v>292</v>
      </c>
      <c r="X114" s="11" t="s">
        <v>292</v>
      </c>
      <c r="Y114" s="11" t="s">
        <v>291</v>
      </c>
      <c r="Z114" s="149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3</v>
      </c>
    </row>
    <row r="115" spans="1:65">
      <c r="A115" s="29"/>
      <c r="B115" s="19"/>
      <c r="C115" s="9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149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3</v>
      </c>
    </row>
    <row r="116" spans="1:65">
      <c r="A116" s="29"/>
      <c r="B116" s="18">
        <v>1</v>
      </c>
      <c r="C116" s="14">
        <v>1</v>
      </c>
      <c r="D116" s="197">
        <v>0.89700000000000002</v>
      </c>
      <c r="E116" s="197">
        <v>0.91999999999999993</v>
      </c>
      <c r="F116" s="198">
        <v>2.3598900000000003E-3</v>
      </c>
      <c r="G116" s="197">
        <v>0.9241448000000001</v>
      </c>
      <c r="H116" s="197">
        <v>0.91999999999999993</v>
      </c>
      <c r="I116" s="197">
        <v>0.95</v>
      </c>
      <c r="J116" s="197">
        <v>0.93559999999999999</v>
      </c>
      <c r="K116" s="197">
        <v>0.98</v>
      </c>
      <c r="L116" s="197">
        <v>0.91</v>
      </c>
      <c r="M116" s="197">
        <v>0.95</v>
      </c>
      <c r="N116" s="197">
        <v>0.96</v>
      </c>
      <c r="O116" s="197">
        <v>0.93999999999999984</v>
      </c>
      <c r="P116" s="197">
        <v>0.97520000000000007</v>
      </c>
      <c r="Q116" s="197">
        <v>0.98449999999999993</v>
      </c>
      <c r="R116" s="197">
        <v>0.96</v>
      </c>
      <c r="S116" s="197">
        <v>0.93255640128481221</v>
      </c>
      <c r="T116" s="198">
        <v>0.83802047302586991</v>
      </c>
      <c r="U116" s="197">
        <v>0.89488241835492877</v>
      </c>
      <c r="V116" s="197">
        <v>0.91</v>
      </c>
      <c r="W116" s="197">
        <v>0.93600000000000005</v>
      </c>
      <c r="X116" s="197">
        <v>0.88</v>
      </c>
      <c r="Y116" s="197">
        <v>0.93369999999999997</v>
      </c>
      <c r="Z116" s="199"/>
      <c r="AA116" s="200"/>
      <c r="AB116" s="200"/>
      <c r="AC116" s="200"/>
      <c r="AD116" s="200"/>
      <c r="AE116" s="200"/>
      <c r="AF116" s="200"/>
      <c r="AG116" s="200"/>
      <c r="AH116" s="200"/>
      <c r="AI116" s="200"/>
      <c r="AJ116" s="200"/>
      <c r="AK116" s="200"/>
      <c r="AL116" s="200"/>
      <c r="AM116" s="200"/>
      <c r="AN116" s="200"/>
      <c r="AO116" s="200"/>
      <c r="AP116" s="200"/>
      <c r="AQ116" s="200"/>
      <c r="AR116" s="200"/>
      <c r="AS116" s="200"/>
      <c r="AT116" s="200"/>
      <c r="AU116" s="200"/>
      <c r="AV116" s="200"/>
      <c r="AW116" s="200"/>
      <c r="AX116" s="200"/>
      <c r="AY116" s="200"/>
      <c r="AZ116" s="200"/>
      <c r="BA116" s="200"/>
      <c r="BB116" s="200"/>
      <c r="BC116" s="200"/>
      <c r="BD116" s="200"/>
      <c r="BE116" s="200"/>
      <c r="BF116" s="200"/>
      <c r="BG116" s="200"/>
      <c r="BH116" s="200"/>
      <c r="BI116" s="200"/>
      <c r="BJ116" s="200"/>
      <c r="BK116" s="200"/>
      <c r="BL116" s="200"/>
      <c r="BM116" s="201">
        <v>1</v>
      </c>
    </row>
    <row r="117" spans="1:65">
      <c r="A117" s="29"/>
      <c r="B117" s="19">
        <v>1</v>
      </c>
      <c r="C117" s="9">
        <v>2</v>
      </c>
      <c r="D117" s="23">
        <v>0.90600000000000003</v>
      </c>
      <c r="E117" s="23">
        <v>0.93999999999999984</v>
      </c>
      <c r="F117" s="203">
        <v>2.3612899999999998E-3</v>
      </c>
      <c r="G117" s="23">
        <v>0.9281370000000001</v>
      </c>
      <c r="H117" s="23">
        <v>0.93</v>
      </c>
      <c r="I117" s="23">
        <v>1</v>
      </c>
      <c r="J117" s="23">
        <v>0.94800000000000006</v>
      </c>
      <c r="K117" s="23">
        <v>0.98999999999999988</v>
      </c>
      <c r="L117" s="23">
        <v>0.95</v>
      </c>
      <c r="M117" s="23">
        <v>0.97</v>
      </c>
      <c r="N117" s="23">
        <v>0.93999999999999984</v>
      </c>
      <c r="O117" s="23">
        <v>0.91</v>
      </c>
      <c r="P117" s="23">
        <v>0.98299999999999998</v>
      </c>
      <c r="Q117" s="23">
        <v>0.98150000000000004</v>
      </c>
      <c r="R117" s="23">
        <v>0.91</v>
      </c>
      <c r="S117" s="23">
        <v>0.92638797336564016</v>
      </c>
      <c r="T117" s="203">
        <v>0.85313328428866209</v>
      </c>
      <c r="U117" s="23">
        <v>0.92897330876237305</v>
      </c>
      <c r="V117" s="23">
        <v>0.90000000000000013</v>
      </c>
      <c r="W117" s="23">
        <v>0.93999999999999984</v>
      </c>
      <c r="X117" s="23">
        <v>0.89</v>
      </c>
      <c r="Y117" s="23">
        <v>0.94610000000000005</v>
      </c>
      <c r="Z117" s="199"/>
      <c r="AA117" s="200"/>
      <c r="AB117" s="200"/>
      <c r="AC117" s="200"/>
      <c r="AD117" s="200"/>
      <c r="AE117" s="200"/>
      <c r="AF117" s="200"/>
      <c r="AG117" s="200"/>
      <c r="AH117" s="200"/>
      <c r="AI117" s="200"/>
      <c r="AJ117" s="200"/>
      <c r="AK117" s="200"/>
      <c r="AL117" s="200"/>
      <c r="AM117" s="200"/>
      <c r="AN117" s="200"/>
      <c r="AO117" s="200"/>
      <c r="AP117" s="200"/>
      <c r="AQ117" s="200"/>
      <c r="AR117" s="200"/>
      <c r="AS117" s="200"/>
      <c r="AT117" s="200"/>
      <c r="AU117" s="200"/>
      <c r="AV117" s="200"/>
      <c r="AW117" s="200"/>
      <c r="AX117" s="200"/>
      <c r="AY117" s="200"/>
      <c r="AZ117" s="200"/>
      <c r="BA117" s="200"/>
      <c r="BB117" s="200"/>
      <c r="BC117" s="200"/>
      <c r="BD117" s="200"/>
      <c r="BE117" s="200"/>
      <c r="BF117" s="200"/>
      <c r="BG117" s="200"/>
      <c r="BH117" s="200"/>
      <c r="BI117" s="200"/>
      <c r="BJ117" s="200"/>
      <c r="BK117" s="200"/>
      <c r="BL117" s="200"/>
      <c r="BM117" s="201" t="e">
        <v>#N/A</v>
      </c>
    </row>
    <row r="118" spans="1:65">
      <c r="A118" s="29"/>
      <c r="B118" s="19">
        <v>1</v>
      </c>
      <c r="C118" s="9">
        <v>3</v>
      </c>
      <c r="D118" s="23">
        <v>0.91599999999999993</v>
      </c>
      <c r="E118" s="23">
        <v>0.91</v>
      </c>
      <c r="F118" s="203">
        <v>2.2221800000000002E-3</v>
      </c>
      <c r="G118" s="23">
        <v>0.92716399999999999</v>
      </c>
      <c r="H118" s="23">
        <v>0.93</v>
      </c>
      <c r="I118" s="23">
        <v>0.97</v>
      </c>
      <c r="J118" s="23">
        <v>0.9487000000000001</v>
      </c>
      <c r="K118" s="23">
        <v>0.97</v>
      </c>
      <c r="L118" s="23">
        <v>0.91</v>
      </c>
      <c r="M118" s="23">
        <v>0.98</v>
      </c>
      <c r="N118" s="23">
        <v>0.98</v>
      </c>
      <c r="O118" s="23">
        <v>0.91999999999999993</v>
      </c>
      <c r="P118" s="23">
        <v>0.9819</v>
      </c>
      <c r="Q118" s="23">
        <v>0.9776999999999999</v>
      </c>
      <c r="R118" s="23">
        <v>1</v>
      </c>
      <c r="S118" s="23">
        <v>0.9399955565179654</v>
      </c>
      <c r="T118" s="203">
        <v>0.81657068463933702</v>
      </c>
      <c r="U118" s="23">
        <v>0.91436393513745595</v>
      </c>
      <c r="V118" s="23">
        <v>0.95</v>
      </c>
      <c r="W118" s="23">
        <v>0.92200000000000004</v>
      </c>
      <c r="X118" s="23">
        <v>0.89</v>
      </c>
      <c r="Y118" s="23">
        <v>0.95399999999999996</v>
      </c>
      <c r="Z118" s="199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200"/>
      <c r="AV118" s="200"/>
      <c r="AW118" s="200"/>
      <c r="AX118" s="200"/>
      <c r="AY118" s="200"/>
      <c r="AZ118" s="200"/>
      <c r="BA118" s="200"/>
      <c r="BB118" s="200"/>
      <c r="BC118" s="200"/>
      <c r="BD118" s="200"/>
      <c r="BE118" s="200"/>
      <c r="BF118" s="200"/>
      <c r="BG118" s="200"/>
      <c r="BH118" s="200"/>
      <c r="BI118" s="200"/>
      <c r="BJ118" s="200"/>
      <c r="BK118" s="200"/>
      <c r="BL118" s="200"/>
      <c r="BM118" s="201">
        <v>16</v>
      </c>
    </row>
    <row r="119" spans="1:65">
      <c r="A119" s="29"/>
      <c r="B119" s="19">
        <v>1</v>
      </c>
      <c r="C119" s="9">
        <v>4</v>
      </c>
      <c r="D119" s="23">
        <v>0.91100000000000003</v>
      </c>
      <c r="E119" s="23">
        <v>0.91</v>
      </c>
      <c r="F119" s="203">
        <v>2.1739400000000001E-3</v>
      </c>
      <c r="G119" s="23">
        <v>0.92489379999999999</v>
      </c>
      <c r="H119" s="204">
        <v>1.01</v>
      </c>
      <c r="I119" s="23">
        <v>0.98999999999999988</v>
      </c>
      <c r="J119" s="23">
        <v>0.95720000000000005</v>
      </c>
      <c r="K119" s="23">
        <v>1</v>
      </c>
      <c r="L119" s="23">
        <v>0.93</v>
      </c>
      <c r="M119" s="23">
        <v>0.95</v>
      </c>
      <c r="N119" s="23">
        <v>0.97</v>
      </c>
      <c r="O119" s="23">
        <v>0.97</v>
      </c>
      <c r="P119" s="23">
        <v>0.97099999999999997</v>
      </c>
      <c r="Q119" s="23">
        <v>0.99019999999999997</v>
      </c>
      <c r="R119" s="23">
        <v>1.01</v>
      </c>
      <c r="S119" s="23">
        <v>0.93094134877895451</v>
      </c>
      <c r="T119" s="203">
        <v>0.84725263005540596</v>
      </c>
      <c r="U119" s="23">
        <v>0.97996424407930172</v>
      </c>
      <c r="V119" s="23">
        <v>0.93999999999999984</v>
      </c>
      <c r="W119" s="23">
        <v>0.94399999999999984</v>
      </c>
      <c r="X119" s="23">
        <v>0.91999999999999993</v>
      </c>
      <c r="Y119" s="23">
        <v>0.94350000000000012</v>
      </c>
      <c r="Z119" s="199"/>
      <c r="AA119" s="200"/>
      <c r="AB119" s="200"/>
      <c r="AC119" s="200"/>
      <c r="AD119" s="200"/>
      <c r="AE119" s="200"/>
      <c r="AF119" s="200"/>
      <c r="AG119" s="200"/>
      <c r="AH119" s="200"/>
      <c r="AI119" s="200"/>
      <c r="AJ119" s="200"/>
      <c r="AK119" s="200"/>
      <c r="AL119" s="200"/>
      <c r="AM119" s="200"/>
      <c r="AN119" s="200"/>
      <c r="AO119" s="200"/>
      <c r="AP119" s="200"/>
      <c r="AQ119" s="200"/>
      <c r="AR119" s="200"/>
      <c r="AS119" s="200"/>
      <c r="AT119" s="200"/>
      <c r="AU119" s="200"/>
      <c r="AV119" s="200"/>
      <c r="AW119" s="200"/>
      <c r="AX119" s="200"/>
      <c r="AY119" s="200"/>
      <c r="AZ119" s="200"/>
      <c r="BA119" s="200"/>
      <c r="BB119" s="200"/>
      <c r="BC119" s="200"/>
      <c r="BD119" s="200"/>
      <c r="BE119" s="200"/>
      <c r="BF119" s="200"/>
      <c r="BG119" s="200"/>
      <c r="BH119" s="200"/>
      <c r="BI119" s="200"/>
      <c r="BJ119" s="200"/>
      <c r="BK119" s="200"/>
      <c r="BL119" s="200"/>
      <c r="BM119" s="201">
        <v>0.94461990736841683</v>
      </c>
    </row>
    <row r="120" spans="1:65">
      <c r="A120" s="29"/>
      <c r="B120" s="19">
        <v>1</v>
      </c>
      <c r="C120" s="9">
        <v>5</v>
      </c>
      <c r="D120" s="23">
        <v>0.88800000000000012</v>
      </c>
      <c r="E120" s="23">
        <v>0.91</v>
      </c>
      <c r="F120" s="203">
        <v>2.2238800000000001E-3</v>
      </c>
      <c r="G120" s="23">
        <v>0.92796360000000011</v>
      </c>
      <c r="H120" s="23">
        <v>0.96</v>
      </c>
      <c r="I120" s="23">
        <v>0.90000000000000013</v>
      </c>
      <c r="J120" s="23">
        <v>0.97240000000000004</v>
      </c>
      <c r="K120" s="23">
        <v>0.98999999999999988</v>
      </c>
      <c r="L120" s="23">
        <v>0.93999999999999984</v>
      </c>
      <c r="M120" s="204">
        <v>1.04</v>
      </c>
      <c r="N120" s="23">
        <v>0.93999999999999984</v>
      </c>
      <c r="O120" s="23">
        <v>0.93999999999999984</v>
      </c>
      <c r="P120" s="23">
        <v>0.98470000000000002</v>
      </c>
      <c r="Q120" s="23">
        <v>0.97589999999999999</v>
      </c>
      <c r="R120" s="23">
        <v>0.98999999999999988</v>
      </c>
      <c r="S120" s="23">
        <v>0.93468212656031069</v>
      </c>
      <c r="T120" s="203">
        <v>0.83823716473253296</v>
      </c>
      <c r="U120" s="23">
        <v>0.97970845559426001</v>
      </c>
      <c r="V120" s="204">
        <v>0.84</v>
      </c>
      <c r="W120" s="23">
        <v>0.93500000000000005</v>
      </c>
      <c r="X120" s="23">
        <v>0.91</v>
      </c>
      <c r="Y120" s="23">
        <v>0.97959999999999992</v>
      </c>
      <c r="Z120" s="199"/>
      <c r="AA120" s="200"/>
      <c r="AB120" s="200"/>
      <c r="AC120" s="200"/>
      <c r="AD120" s="200"/>
      <c r="AE120" s="200"/>
      <c r="AF120" s="200"/>
      <c r="AG120" s="200"/>
      <c r="AH120" s="200"/>
      <c r="AI120" s="200"/>
      <c r="AJ120" s="200"/>
      <c r="AK120" s="200"/>
      <c r="AL120" s="200"/>
      <c r="AM120" s="200"/>
      <c r="AN120" s="200"/>
      <c r="AO120" s="200"/>
      <c r="AP120" s="200"/>
      <c r="AQ120" s="200"/>
      <c r="AR120" s="200"/>
      <c r="AS120" s="200"/>
      <c r="AT120" s="200"/>
      <c r="AU120" s="200"/>
      <c r="AV120" s="200"/>
      <c r="AW120" s="200"/>
      <c r="AX120" s="200"/>
      <c r="AY120" s="200"/>
      <c r="AZ120" s="200"/>
      <c r="BA120" s="200"/>
      <c r="BB120" s="200"/>
      <c r="BC120" s="200"/>
      <c r="BD120" s="200"/>
      <c r="BE120" s="200"/>
      <c r="BF120" s="200"/>
      <c r="BG120" s="200"/>
      <c r="BH120" s="200"/>
      <c r="BI120" s="200"/>
      <c r="BJ120" s="200"/>
      <c r="BK120" s="200"/>
      <c r="BL120" s="200"/>
      <c r="BM120" s="201">
        <v>76</v>
      </c>
    </row>
    <row r="121" spans="1:65">
      <c r="A121" s="29"/>
      <c r="B121" s="19">
        <v>1</v>
      </c>
      <c r="C121" s="9">
        <v>6</v>
      </c>
      <c r="D121" s="23">
        <v>0.91999999999999993</v>
      </c>
      <c r="E121" s="23">
        <v>0.96</v>
      </c>
      <c r="F121" s="203">
        <v>2.3720199999999999E-3</v>
      </c>
      <c r="G121" s="23">
        <v>0.92595419999999995</v>
      </c>
      <c r="H121" s="23">
        <v>0.91999999999999993</v>
      </c>
      <c r="I121" s="23">
        <v>0.98</v>
      </c>
      <c r="J121" s="23">
        <v>0.97649999999999992</v>
      </c>
      <c r="K121" s="23">
        <v>0.96</v>
      </c>
      <c r="L121" s="23">
        <v>0.93999999999999984</v>
      </c>
      <c r="M121" s="23">
        <v>0.93999999999999984</v>
      </c>
      <c r="N121" s="23">
        <v>0.96</v>
      </c>
      <c r="O121" s="23">
        <v>0.93999999999999984</v>
      </c>
      <c r="P121" s="23">
        <v>0.9749000000000001</v>
      </c>
      <c r="Q121" s="23">
        <v>0.96199999999999997</v>
      </c>
      <c r="R121" s="23">
        <v>1</v>
      </c>
      <c r="S121" s="23">
        <v>0.92743150420013853</v>
      </c>
      <c r="T121" s="203">
        <v>0.81911057121290887</v>
      </c>
      <c r="U121" s="23">
        <v>0.98064421157389292</v>
      </c>
      <c r="V121" s="23">
        <v>0.89</v>
      </c>
      <c r="W121" s="23">
        <v>0.93500000000000005</v>
      </c>
      <c r="X121" s="23">
        <v>0.93</v>
      </c>
      <c r="Y121" s="23">
        <v>0.91979999999999995</v>
      </c>
      <c r="Z121" s="199"/>
      <c r="AA121" s="200"/>
      <c r="AB121" s="200"/>
      <c r="AC121" s="200"/>
      <c r="AD121" s="200"/>
      <c r="AE121" s="200"/>
      <c r="AF121" s="200"/>
      <c r="AG121" s="200"/>
      <c r="AH121" s="200"/>
      <c r="AI121" s="200"/>
      <c r="AJ121" s="200"/>
      <c r="AK121" s="200"/>
      <c r="AL121" s="200"/>
      <c r="AM121" s="200"/>
      <c r="AN121" s="200"/>
      <c r="AO121" s="200"/>
      <c r="AP121" s="200"/>
      <c r="AQ121" s="200"/>
      <c r="AR121" s="200"/>
      <c r="AS121" s="200"/>
      <c r="AT121" s="200"/>
      <c r="AU121" s="200"/>
      <c r="AV121" s="200"/>
      <c r="AW121" s="200"/>
      <c r="AX121" s="200"/>
      <c r="AY121" s="200"/>
      <c r="AZ121" s="200"/>
      <c r="BA121" s="200"/>
      <c r="BB121" s="200"/>
      <c r="BC121" s="200"/>
      <c r="BD121" s="200"/>
      <c r="BE121" s="200"/>
      <c r="BF121" s="200"/>
      <c r="BG121" s="200"/>
      <c r="BH121" s="200"/>
      <c r="BI121" s="200"/>
      <c r="BJ121" s="200"/>
      <c r="BK121" s="200"/>
      <c r="BL121" s="200"/>
      <c r="BM121" s="56"/>
    </row>
    <row r="122" spans="1:65">
      <c r="A122" s="29"/>
      <c r="B122" s="20" t="s">
        <v>257</v>
      </c>
      <c r="C122" s="12"/>
      <c r="D122" s="205">
        <v>0.90633333333333332</v>
      </c>
      <c r="E122" s="205">
        <v>0.92499999999999993</v>
      </c>
      <c r="F122" s="205">
        <v>2.2855333333333338E-3</v>
      </c>
      <c r="G122" s="205">
        <v>0.9263762333333333</v>
      </c>
      <c r="H122" s="205">
        <v>0.94499999999999995</v>
      </c>
      <c r="I122" s="205">
        <v>0.96499999999999986</v>
      </c>
      <c r="J122" s="205">
        <v>0.95640000000000003</v>
      </c>
      <c r="K122" s="205">
        <v>0.98166666666666658</v>
      </c>
      <c r="L122" s="205">
        <v>0.92999999999999983</v>
      </c>
      <c r="M122" s="205">
        <v>0.97166666666666657</v>
      </c>
      <c r="N122" s="205">
        <v>0.95833333333333315</v>
      </c>
      <c r="O122" s="205">
        <v>0.93666666666666643</v>
      </c>
      <c r="P122" s="205">
        <v>0.97845000000000004</v>
      </c>
      <c r="Q122" s="205">
        <v>0.97863333333333324</v>
      </c>
      <c r="R122" s="205">
        <v>0.97833333333333339</v>
      </c>
      <c r="S122" s="205">
        <v>0.93199915178463699</v>
      </c>
      <c r="T122" s="205">
        <v>0.83538746799245278</v>
      </c>
      <c r="U122" s="205">
        <v>0.9464227622503687</v>
      </c>
      <c r="V122" s="205">
        <v>0.90499999999999992</v>
      </c>
      <c r="W122" s="205">
        <v>0.93533333333333335</v>
      </c>
      <c r="X122" s="205">
        <v>0.90333333333333332</v>
      </c>
      <c r="Y122" s="205">
        <v>0.94611666666666672</v>
      </c>
      <c r="Z122" s="199"/>
      <c r="AA122" s="200"/>
      <c r="AB122" s="200"/>
      <c r="AC122" s="200"/>
      <c r="AD122" s="200"/>
      <c r="AE122" s="200"/>
      <c r="AF122" s="200"/>
      <c r="AG122" s="200"/>
      <c r="AH122" s="200"/>
      <c r="AI122" s="200"/>
      <c r="AJ122" s="200"/>
      <c r="AK122" s="200"/>
      <c r="AL122" s="200"/>
      <c r="AM122" s="200"/>
      <c r="AN122" s="200"/>
      <c r="AO122" s="200"/>
      <c r="AP122" s="200"/>
      <c r="AQ122" s="200"/>
      <c r="AR122" s="200"/>
      <c r="AS122" s="200"/>
      <c r="AT122" s="200"/>
      <c r="AU122" s="200"/>
      <c r="AV122" s="200"/>
      <c r="AW122" s="200"/>
      <c r="AX122" s="200"/>
      <c r="AY122" s="200"/>
      <c r="AZ122" s="200"/>
      <c r="BA122" s="200"/>
      <c r="BB122" s="200"/>
      <c r="BC122" s="200"/>
      <c r="BD122" s="200"/>
      <c r="BE122" s="200"/>
      <c r="BF122" s="200"/>
      <c r="BG122" s="200"/>
      <c r="BH122" s="200"/>
      <c r="BI122" s="200"/>
      <c r="BJ122" s="200"/>
      <c r="BK122" s="200"/>
      <c r="BL122" s="200"/>
      <c r="BM122" s="56"/>
    </row>
    <row r="123" spans="1:65">
      <c r="A123" s="29"/>
      <c r="B123" s="3" t="s">
        <v>258</v>
      </c>
      <c r="C123" s="28"/>
      <c r="D123" s="23">
        <v>0.90850000000000009</v>
      </c>
      <c r="E123" s="23">
        <v>0.91500000000000004</v>
      </c>
      <c r="F123" s="23">
        <v>2.2918850000000004E-3</v>
      </c>
      <c r="G123" s="23">
        <v>0.92655909999999997</v>
      </c>
      <c r="H123" s="23">
        <v>0.93</v>
      </c>
      <c r="I123" s="23">
        <v>0.97499999999999998</v>
      </c>
      <c r="J123" s="23">
        <v>0.95295000000000007</v>
      </c>
      <c r="K123" s="23">
        <v>0.98499999999999988</v>
      </c>
      <c r="L123" s="23">
        <v>0.93499999999999994</v>
      </c>
      <c r="M123" s="23">
        <v>0.96</v>
      </c>
      <c r="N123" s="23">
        <v>0.96</v>
      </c>
      <c r="O123" s="23">
        <v>0.93999999999999984</v>
      </c>
      <c r="P123" s="23">
        <v>0.97855000000000003</v>
      </c>
      <c r="Q123" s="23">
        <v>0.97960000000000003</v>
      </c>
      <c r="R123" s="23">
        <v>0.99499999999999988</v>
      </c>
      <c r="S123" s="23">
        <v>0.93174887503188342</v>
      </c>
      <c r="T123" s="23">
        <v>0.83812881887920143</v>
      </c>
      <c r="U123" s="23">
        <v>0.95434088217831659</v>
      </c>
      <c r="V123" s="23">
        <v>0.90500000000000003</v>
      </c>
      <c r="W123" s="23">
        <v>0.9355</v>
      </c>
      <c r="X123" s="23">
        <v>0.9</v>
      </c>
      <c r="Y123" s="23">
        <v>0.94480000000000008</v>
      </c>
      <c r="Z123" s="199"/>
      <c r="AA123" s="200"/>
      <c r="AB123" s="200"/>
      <c r="AC123" s="200"/>
      <c r="AD123" s="200"/>
      <c r="AE123" s="200"/>
      <c r="AF123" s="200"/>
      <c r="AG123" s="200"/>
      <c r="AH123" s="200"/>
      <c r="AI123" s="200"/>
      <c r="AJ123" s="200"/>
      <c r="AK123" s="200"/>
      <c r="AL123" s="200"/>
      <c r="AM123" s="200"/>
      <c r="AN123" s="200"/>
      <c r="AO123" s="200"/>
      <c r="AP123" s="200"/>
      <c r="AQ123" s="200"/>
      <c r="AR123" s="200"/>
      <c r="AS123" s="200"/>
      <c r="AT123" s="200"/>
      <c r="AU123" s="200"/>
      <c r="AV123" s="200"/>
      <c r="AW123" s="200"/>
      <c r="AX123" s="200"/>
      <c r="AY123" s="200"/>
      <c r="AZ123" s="200"/>
      <c r="BA123" s="200"/>
      <c r="BB123" s="200"/>
      <c r="BC123" s="200"/>
      <c r="BD123" s="200"/>
      <c r="BE123" s="200"/>
      <c r="BF123" s="200"/>
      <c r="BG123" s="200"/>
      <c r="BH123" s="200"/>
      <c r="BI123" s="200"/>
      <c r="BJ123" s="200"/>
      <c r="BK123" s="200"/>
      <c r="BL123" s="200"/>
      <c r="BM123" s="56"/>
    </row>
    <row r="124" spans="1:65">
      <c r="A124" s="29"/>
      <c r="B124" s="3" t="s">
        <v>259</v>
      </c>
      <c r="C124" s="28"/>
      <c r="D124" s="23">
        <v>1.204436244334523E-2</v>
      </c>
      <c r="E124" s="23">
        <v>2.0736441353327674E-2</v>
      </c>
      <c r="F124" s="23">
        <v>8.8335474565242776E-5</v>
      </c>
      <c r="G124" s="23">
        <v>1.6489768920960447E-3</v>
      </c>
      <c r="H124" s="23">
        <v>3.5071355833500378E-2</v>
      </c>
      <c r="I124" s="23">
        <v>3.6193922141707649E-2</v>
      </c>
      <c r="J124" s="23">
        <v>1.5640588224232463E-2</v>
      </c>
      <c r="K124" s="23">
        <v>1.4719601443879732E-2</v>
      </c>
      <c r="L124" s="23">
        <v>1.6733200530681447E-2</v>
      </c>
      <c r="M124" s="23">
        <v>3.6560452221856755E-2</v>
      </c>
      <c r="N124" s="23">
        <v>1.6020819787597285E-2</v>
      </c>
      <c r="O124" s="23">
        <v>2.0655911179772869E-2</v>
      </c>
      <c r="P124" s="23">
        <v>5.4833383991871104E-3</v>
      </c>
      <c r="Q124" s="23">
        <v>9.6065949569380041E-3</v>
      </c>
      <c r="R124" s="23">
        <v>3.7638632635454035E-2</v>
      </c>
      <c r="S124" s="23">
        <v>4.9983806220888199E-3</v>
      </c>
      <c r="T124" s="23">
        <v>1.4763185688362768E-2</v>
      </c>
      <c r="U124" s="23">
        <v>3.8451878628260328E-2</v>
      </c>
      <c r="V124" s="23">
        <v>3.9370039370059021E-2</v>
      </c>
      <c r="W124" s="23">
        <v>7.4206917916502628E-3</v>
      </c>
      <c r="X124" s="23">
        <v>1.96638416050035E-2</v>
      </c>
      <c r="Y124" s="23">
        <v>2.0183499861685682E-2</v>
      </c>
      <c r="Z124" s="199"/>
      <c r="AA124" s="200"/>
      <c r="AB124" s="200"/>
      <c r="AC124" s="200"/>
      <c r="AD124" s="200"/>
      <c r="AE124" s="200"/>
      <c r="AF124" s="200"/>
      <c r="AG124" s="200"/>
      <c r="AH124" s="200"/>
      <c r="AI124" s="200"/>
      <c r="AJ124" s="200"/>
      <c r="AK124" s="200"/>
      <c r="AL124" s="200"/>
      <c r="AM124" s="200"/>
      <c r="AN124" s="200"/>
      <c r="AO124" s="200"/>
      <c r="AP124" s="200"/>
      <c r="AQ124" s="200"/>
      <c r="AR124" s="200"/>
      <c r="AS124" s="200"/>
      <c r="AT124" s="200"/>
      <c r="AU124" s="200"/>
      <c r="AV124" s="200"/>
      <c r="AW124" s="200"/>
      <c r="AX124" s="200"/>
      <c r="AY124" s="200"/>
      <c r="AZ124" s="200"/>
      <c r="BA124" s="200"/>
      <c r="BB124" s="200"/>
      <c r="BC124" s="200"/>
      <c r="BD124" s="200"/>
      <c r="BE124" s="200"/>
      <c r="BF124" s="200"/>
      <c r="BG124" s="200"/>
      <c r="BH124" s="200"/>
      <c r="BI124" s="200"/>
      <c r="BJ124" s="200"/>
      <c r="BK124" s="200"/>
      <c r="BL124" s="200"/>
      <c r="BM124" s="56"/>
    </row>
    <row r="125" spans="1:65">
      <c r="A125" s="29"/>
      <c r="B125" s="3" t="s">
        <v>86</v>
      </c>
      <c r="C125" s="28"/>
      <c r="D125" s="13">
        <v>1.3289108984934054E-2</v>
      </c>
      <c r="E125" s="13">
        <v>2.2417774436029918E-2</v>
      </c>
      <c r="F125" s="13">
        <v>3.8649829900494162E-2</v>
      </c>
      <c r="G125" s="13">
        <v>1.7800293582258837E-3</v>
      </c>
      <c r="H125" s="13">
        <v>3.7112545855555956E-2</v>
      </c>
      <c r="I125" s="13">
        <v>3.75066550691271E-2</v>
      </c>
      <c r="J125" s="13">
        <v>1.6353605420569284E-2</v>
      </c>
      <c r="K125" s="13">
        <v>1.4994500621948795E-2</v>
      </c>
      <c r="L125" s="13">
        <v>1.7992688742668225E-2</v>
      </c>
      <c r="M125" s="13">
        <v>3.7626537449595293E-2</v>
      </c>
      <c r="N125" s="13">
        <v>1.6717377169666734E-2</v>
      </c>
      <c r="O125" s="13">
        <v>2.2052574213280648E-2</v>
      </c>
      <c r="P125" s="13">
        <v>5.6041069029455874E-3</v>
      </c>
      <c r="Q125" s="13">
        <v>9.8163373653101307E-3</v>
      </c>
      <c r="R125" s="13">
        <v>3.847219690165659E-2</v>
      </c>
      <c r="S125" s="13">
        <v>5.363074217951464E-3</v>
      </c>
      <c r="T125" s="13">
        <v>1.7672261380507259E-2</v>
      </c>
      <c r="U125" s="13">
        <v>4.0628649438683072E-2</v>
      </c>
      <c r="V125" s="13">
        <v>4.3502805933766875E-2</v>
      </c>
      <c r="W125" s="13">
        <v>7.9337403331970029E-3</v>
      </c>
      <c r="X125" s="13">
        <v>2.1768090337642251E-2</v>
      </c>
      <c r="Y125" s="13">
        <v>2.1332992613686489E-2</v>
      </c>
      <c r="Z125" s="149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29"/>
      <c r="B126" s="3" t="s">
        <v>260</v>
      </c>
      <c r="C126" s="28"/>
      <c r="D126" s="13">
        <v>-4.0531195390265173E-2</v>
      </c>
      <c r="E126" s="13">
        <v>-2.0770160797346837E-2</v>
      </c>
      <c r="F126" s="13">
        <v>-0.99758047303946773</v>
      </c>
      <c r="G126" s="13">
        <v>-1.9313243234422184E-2</v>
      </c>
      <c r="H126" s="13">
        <v>4.0237626649441971E-4</v>
      </c>
      <c r="I126" s="13">
        <v>2.1574913330335344E-2</v>
      </c>
      <c r="J126" s="13">
        <v>1.2470722392883937E-2</v>
      </c>
      <c r="K126" s="13">
        <v>3.9218694216869743E-2</v>
      </c>
      <c r="L126" s="13">
        <v>-1.5477026531386717E-2</v>
      </c>
      <c r="M126" s="13">
        <v>2.8632425684949059E-2</v>
      </c>
      <c r="N126" s="13">
        <v>1.4517400975721628E-2</v>
      </c>
      <c r="O126" s="13">
        <v>-8.419514176773002E-3</v>
      </c>
      <c r="P126" s="13">
        <v>3.5813444505768732E-2</v>
      </c>
      <c r="Q126" s="13">
        <v>3.6007526095520381E-2</v>
      </c>
      <c r="R126" s="13">
        <v>3.5689938039562996E-2</v>
      </c>
      <c r="S126" s="13">
        <v>-1.3360670768562954E-2</v>
      </c>
      <c r="T126" s="13">
        <v>-0.11563639356306898</v>
      </c>
      <c r="U126" s="13">
        <v>1.9085505904425926E-3</v>
      </c>
      <c r="V126" s="13">
        <v>-4.1942697861187983E-2</v>
      </c>
      <c r="W126" s="13">
        <v>-9.8310166476954786E-3</v>
      </c>
      <c r="X126" s="13">
        <v>-4.3707075949841356E-2</v>
      </c>
      <c r="Y126" s="13">
        <v>1.5845095858921798E-3</v>
      </c>
      <c r="Z126" s="149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29"/>
      <c r="B127" s="45" t="s">
        <v>261</v>
      </c>
      <c r="C127" s="46"/>
      <c r="D127" s="44">
        <v>1.3</v>
      </c>
      <c r="E127" s="44">
        <v>0.67</v>
      </c>
      <c r="F127" s="44" t="s">
        <v>262</v>
      </c>
      <c r="G127" s="44">
        <v>0.63</v>
      </c>
      <c r="H127" s="44">
        <v>0</v>
      </c>
      <c r="I127" s="44">
        <v>0.67</v>
      </c>
      <c r="J127" s="44">
        <v>0.38</v>
      </c>
      <c r="K127" s="44">
        <v>1.24</v>
      </c>
      <c r="L127" s="44">
        <v>0.51</v>
      </c>
      <c r="M127" s="44">
        <v>0.9</v>
      </c>
      <c r="N127" s="44">
        <v>0.45</v>
      </c>
      <c r="O127" s="44">
        <v>0.28000000000000003</v>
      </c>
      <c r="P127" s="44">
        <v>1.1299999999999999</v>
      </c>
      <c r="Q127" s="44">
        <v>1.1299999999999999</v>
      </c>
      <c r="R127" s="44">
        <v>1.1200000000000001</v>
      </c>
      <c r="S127" s="44">
        <v>0.44</v>
      </c>
      <c r="T127" s="44">
        <v>3.7</v>
      </c>
      <c r="U127" s="44">
        <v>0.05</v>
      </c>
      <c r="V127" s="44">
        <v>1.35</v>
      </c>
      <c r="W127" s="44">
        <v>0.33</v>
      </c>
      <c r="X127" s="44">
        <v>1.4</v>
      </c>
      <c r="Y127" s="44">
        <v>0.04</v>
      </c>
      <c r="Z127" s="149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B128" s="30" t="s">
        <v>296</v>
      </c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BM128" s="55"/>
    </row>
    <row r="129" spans="1:65">
      <c r="BM129" s="55"/>
    </row>
    <row r="130" spans="1:65" ht="15">
      <c r="B130" s="8" t="s">
        <v>446</v>
      </c>
      <c r="BM130" s="27" t="s">
        <v>66</v>
      </c>
    </row>
    <row r="131" spans="1:65" ht="15">
      <c r="A131" s="24" t="s">
        <v>19</v>
      </c>
      <c r="B131" s="18" t="s">
        <v>111</v>
      </c>
      <c r="C131" s="15" t="s">
        <v>112</v>
      </c>
      <c r="D131" s="16" t="s">
        <v>222</v>
      </c>
      <c r="E131" s="17" t="s">
        <v>222</v>
      </c>
      <c r="F131" s="17" t="s">
        <v>222</v>
      </c>
      <c r="G131" s="17" t="s">
        <v>222</v>
      </c>
      <c r="H131" s="17" t="s">
        <v>222</v>
      </c>
      <c r="I131" s="17" t="s">
        <v>222</v>
      </c>
      <c r="J131" s="17" t="s">
        <v>222</v>
      </c>
      <c r="K131" s="17" t="s">
        <v>222</v>
      </c>
      <c r="L131" s="17" t="s">
        <v>222</v>
      </c>
      <c r="M131" s="17" t="s">
        <v>222</v>
      </c>
      <c r="N131" s="17" t="s">
        <v>222</v>
      </c>
      <c r="O131" s="17" t="s">
        <v>222</v>
      </c>
      <c r="P131" s="17" t="s">
        <v>222</v>
      </c>
      <c r="Q131" s="17" t="s">
        <v>222</v>
      </c>
      <c r="R131" s="17" t="s">
        <v>222</v>
      </c>
      <c r="S131" s="17" t="s">
        <v>222</v>
      </c>
      <c r="T131" s="17" t="s">
        <v>222</v>
      </c>
      <c r="U131" s="17" t="s">
        <v>222</v>
      </c>
      <c r="V131" s="17" t="s">
        <v>222</v>
      </c>
      <c r="W131" s="17" t="s">
        <v>222</v>
      </c>
      <c r="X131" s="17" t="s">
        <v>222</v>
      </c>
      <c r="Y131" s="149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1</v>
      </c>
    </row>
    <row r="132" spans="1:65">
      <c r="A132" s="29"/>
      <c r="B132" s="19" t="s">
        <v>223</v>
      </c>
      <c r="C132" s="9" t="s">
        <v>223</v>
      </c>
      <c r="D132" s="147" t="s">
        <v>225</v>
      </c>
      <c r="E132" s="148" t="s">
        <v>226</v>
      </c>
      <c r="F132" s="148" t="s">
        <v>227</v>
      </c>
      <c r="G132" s="148" t="s">
        <v>229</v>
      </c>
      <c r="H132" s="148" t="s">
        <v>230</v>
      </c>
      <c r="I132" s="148" t="s">
        <v>231</v>
      </c>
      <c r="J132" s="148" t="s">
        <v>233</v>
      </c>
      <c r="K132" s="148" t="s">
        <v>234</v>
      </c>
      <c r="L132" s="148" t="s">
        <v>235</v>
      </c>
      <c r="M132" s="148" t="s">
        <v>236</v>
      </c>
      <c r="N132" s="148" t="s">
        <v>263</v>
      </c>
      <c r="O132" s="148" t="s">
        <v>237</v>
      </c>
      <c r="P132" s="148" t="s">
        <v>238</v>
      </c>
      <c r="Q132" s="148" t="s">
        <v>239</v>
      </c>
      <c r="R132" s="148" t="s">
        <v>240</v>
      </c>
      <c r="S132" s="148" t="s">
        <v>241</v>
      </c>
      <c r="T132" s="148" t="s">
        <v>242</v>
      </c>
      <c r="U132" s="148" t="s">
        <v>243</v>
      </c>
      <c r="V132" s="148" t="s">
        <v>244</v>
      </c>
      <c r="W132" s="148" t="s">
        <v>245</v>
      </c>
      <c r="X132" s="148" t="s">
        <v>247</v>
      </c>
      <c r="Y132" s="149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 t="s">
        <v>3</v>
      </c>
    </row>
    <row r="133" spans="1:65">
      <c r="A133" s="29"/>
      <c r="B133" s="19"/>
      <c r="C133" s="9"/>
      <c r="D133" s="10" t="s">
        <v>291</v>
      </c>
      <c r="E133" s="11" t="s">
        <v>114</v>
      </c>
      <c r="F133" s="11" t="s">
        <v>291</v>
      </c>
      <c r="G133" s="11" t="s">
        <v>292</v>
      </c>
      <c r="H133" s="11" t="s">
        <v>291</v>
      </c>
      <c r="I133" s="11" t="s">
        <v>291</v>
      </c>
      <c r="J133" s="11" t="s">
        <v>292</v>
      </c>
      <c r="K133" s="11" t="s">
        <v>292</v>
      </c>
      <c r="L133" s="11" t="s">
        <v>292</v>
      </c>
      <c r="M133" s="11" t="s">
        <v>292</v>
      </c>
      <c r="N133" s="11" t="s">
        <v>292</v>
      </c>
      <c r="O133" s="11" t="s">
        <v>291</v>
      </c>
      <c r="P133" s="11" t="s">
        <v>292</v>
      </c>
      <c r="Q133" s="11" t="s">
        <v>291</v>
      </c>
      <c r="R133" s="11" t="s">
        <v>291</v>
      </c>
      <c r="S133" s="11" t="s">
        <v>291</v>
      </c>
      <c r="T133" s="11" t="s">
        <v>114</v>
      </c>
      <c r="U133" s="11" t="s">
        <v>292</v>
      </c>
      <c r="V133" s="11" t="s">
        <v>291</v>
      </c>
      <c r="W133" s="11" t="s">
        <v>292</v>
      </c>
      <c r="X133" s="11" t="s">
        <v>291</v>
      </c>
      <c r="Y133" s="149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2</v>
      </c>
    </row>
    <row r="134" spans="1:65">
      <c r="A134" s="29"/>
      <c r="B134" s="19"/>
      <c r="C134" s="9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149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3</v>
      </c>
    </row>
    <row r="135" spans="1:65">
      <c r="A135" s="29"/>
      <c r="B135" s="18">
        <v>1</v>
      </c>
      <c r="C135" s="14">
        <v>1</v>
      </c>
      <c r="D135" s="21">
        <v>1.03</v>
      </c>
      <c r="E135" s="21">
        <v>1.1000000000000001</v>
      </c>
      <c r="F135" s="21">
        <v>1.1435935394459893</v>
      </c>
      <c r="G135" s="143">
        <v>0.5</v>
      </c>
      <c r="H135" s="21">
        <v>1.02</v>
      </c>
      <c r="I135" s="21">
        <v>1.02</v>
      </c>
      <c r="J135" s="21">
        <v>0.9900000000000001</v>
      </c>
      <c r="K135" s="21">
        <v>0.98</v>
      </c>
      <c r="L135" s="21">
        <v>1.04</v>
      </c>
      <c r="M135" s="21">
        <v>1.04</v>
      </c>
      <c r="N135" s="21">
        <v>0.97000000000000008</v>
      </c>
      <c r="O135" s="21">
        <v>0.98</v>
      </c>
      <c r="P135" s="21">
        <v>1.07</v>
      </c>
      <c r="Q135" s="21">
        <v>1</v>
      </c>
      <c r="R135" s="21">
        <v>0.98932740517487627</v>
      </c>
      <c r="S135" s="143">
        <v>1.9297519063628099</v>
      </c>
      <c r="T135" s="21">
        <v>1.1635564704207912</v>
      </c>
      <c r="U135" s="21">
        <v>1.04</v>
      </c>
      <c r="V135" s="21">
        <v>1.06</v>
      </c>
      <c r="W135" s="21">
        <v>0.9</v>
      </c>
      <c r="X135" s="21">
        <v>1.02</v>
      </c>
      <c r="Y135" s="149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1</v>
      </c>
    </row>
    <row r="136" spans="1:65">
      <c r="A136" s="29"/>
      <c r="B136" s="19">
        <v>1</v>
      </c>
      <c r="C136" s="9">
        <v>2</v>
      </c>
      <c r="D136" s="11">
        <v>1.04</v>
      </c>
      <c r="E136" s="11">
        <v>1.1000000000000001</v>
      </c>
      <c r="F136" s="145">
        <v>1.1666442884211494</v>
      </c>
      <c r="G136" s="144">
        <v>0.6</v>
      </c>
      <c r="H136" s="11">
        <v>1.02</v>
      </c>
      <c r="I136" s="11">
        <v>1.04</v>
      </c>
      <c r="J136" s="11">
        <v>0.97000000000000008</v>
      </c>
      <c r="K136" s="11">
        <v>1.08</v>
      </c>
      <c r="L136" s="11">
        <v>1.04</v>
      </c>
      <c r="M136" s="11">
        <v>1.06</v>
      </c>
      <c r="N136" s="11">
        <v>0.96</v>
      </c>
      <c r="O136" s="11">
        <v>0.98</v>
      </c>
      <c r="P136" s="11">
        <v>1.01</v>
      </c>
      <c r="Q136" s="11">
        <v>0.9</v>
      </c>
      <c r="R136" s="11">
        <v>0.9751027566317475</v>
      </c>
      <c r="S136" s="144">
        <v>1.93385872117451</v>
      </c>
      <c r="T136" s="11">
        <v>1.0263680731803773</v>
      </c>
      <c r="U136" s="11">
        <v>1.01</v>
      </c>
      <c r="V136" s="11">
        <v>1.07</v>
      </c>
      <c r="W136" s="11">
        <v>1.1000000000000001</v>
      </c>
      <c r="X136" s="11">
        <v>0.92</v>
      </c>
      <c r="Y136" s="149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 t="e">
        <v>#N/A</v>
      </c>
    </row>
    <row r="137" spans="1:65">
      <c r="A137" s="29"/>
      <c r="B137" s="19">
        <v>1</v>
      </c>
      <c r="C137" s="9">
        <v>3</v>
      </c>
      <c r="D137" s="11">
        <v>1</v>
      </c>
      <c r="E137" s="11">
        <v>1.1000000000000001</v>
      </c>
      <c r="F137" s="11">
        <v>1.0946141414505495</v>
      </c>
      <c r="G137" s="144">
        <v>0.5</v>
      </c>
      <c r="H137" s="11">
        <v>1</v>
      </c>
      <c r="I137" s="11">
        <v>1.06</v>
      </c>
      <c r="J137" s="11">
        <v>1.06</v>
      </c>
      <c r="K137" s="11">
        <v>0.95</v>
      </c>
      <c r="L137" s="11">
        <v>1.05</v>
      </c>
      <c r="M137" s="11">
        <v>1.05</v>
      </c>
      <c r="N137" s="11">
        <v>0.93</v>
      </c>
      <c r="O137" s="11">
        <v>1.04</v>
      </c>
      <c r="P137" s="11">
        <v>1.04</v>
      </c>
      <c r="Q137" s="11">
        <v>1</v>
      </c>
      <c r="R137" s="11">
        <v>1.0215213548143982</v>
      </c>
      <c r="S137" s="144">
        <v>1.9269272179941397</v>
      </c>
      <c r="T137" s="11">
        <v>1.0357289813925132</v>
      </c>
      <c r="U137" s="11">
        <v>1.08</v>
      </c>
      <c r="V137" s="11">
        <v>1.03</v>
      </c>
      <c r="W137" s="11">
        <v>0.9</v>
      </c>
      <c r="X137" s="11">
        <v>0.96</v>
      </c>
      <c r="Y137" s="149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7">
        <v>16</v>
      </c>
    </row>
    <row r="138" spans="1:65">
      <c r="A138" s="29"/>
      <c r="B138" s="19">
        <v>1</v>
      </c>
      <c r="C138" s="9">
        <v>4</v>
      </c>
      <c r="D138" s="11">
        <v>1.06</v>
      </c>
      <c r="E138" s="11">
        <v>1.1000000000000001</v>
      </c>
      <c r="F138" s="11">
        <v>1.08567854735373</v>
      </c>
      <c r="G138" s="144">
        <v>0.6</v>
      </c>
      <c r="H138" s="11">
        <v>1.01</v>
      </c>
      <c r="I138" s="11">
        <v>1.05</v>
      </c>
      <c r="J138" s="11">
        <v>1.03</v>
      </c>
      <c r="K138" s="11">
        <v>1.05</v>
      </c>
      <c r="L138" s="11">
        <v>1</v>
      </c>
      <c r="M138" s="11">
        <v>1.1200000000000001</v>
      </c>
      <c r="N138" s="11">
        <v>0.98</v>
      </c>
      <c r="O138" s="11">
        <v>1.04</v>
      </c>
      <c r="P138" s="11">
        <v>1.05</v>
      </c>
      <c r="Q138" s="11">
        <v>1</v>
      </c>
      <c r="R138" s="11">
        <v>0.99309216222985996</v>
      </c>
      <c r="S138" s="144">
        <v>2.0943726728301102</v>
      </c>
      <c r="T138" s="11">
        <v>0.97841270692419036</v>
      </c>
      <c r="U138" s="11">
        <v>1.07</v>
      </c>
      <c r="V138" s="11">
        <v>1.0900000000000001</v>
      </c>
      <c r="W138" s="11">
        <v>0.9</v>
      </c>
      <c r="X138" s="11">
        <v>0.98</v>
      </c>
      <c r="Y138" s="149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7">
        <v>1.0249394434357211</v>
      </c>
    </row>
    <row r="139" spans="1:65">
      <c r="A139" s="29"/>
      <c r="B139" s="19">
        <v>1</v>
      </c>
      <c r="C139" s="9">
        <v>5</v>
      </c>
      <c r="D139" s="11">
        <v>1</v>
      </c>
      <c r="E139" s="11">
        <v>1.1000000000000001</v>
      </c>
      <c r="F139" s="11">
        <v>1.0939571125900893</v>
      </c>
      <c r="G139" s="144">
        <v>0.6</v>
      </c>
      <c r="H139" s="11">
        <v>0.96</v>
      </c>
      <c r="I139" s="11">
        <v>1.03</v>
      </c>
      <c r="J139" s="11">
        <v>1.04</v>
      </c>
      <c r="K139" s="11">
        <v>1</v>
      </c>
      <c r="L139" s="11">
        <v>0.92</v>
      </c>
      <c r="M139" s="11">
        <v>1.0900000000000001</v>
      </c>
      <c r="N139" s="11">
        <v>0.97000000000000008</v>
      </c>
      <c r="O139" s="11">
        <v>1.03</v>
      </c>
      <c r="P139" s="11">
        <v>0.9900000000000001</v>
      </c>
      <c r="Q139" s="11">
        <v>1</v>
      </c>
      <c r="R139" s="11">
        <v>1.0323189126392136</v>
      </c>
      <c r="S139" s="144">
        <v>2.05137266885033</v>
      </c>
      <c r="T139" s="11">
        <v>1.0671108170236681</v>
      </c>
      <c r="U139" s="11">
        <v>0.98</v>
      </c>
      <c r="V139" s="11">
        <v>1.1000000000000001</v>
      </c>
      <c r="W139" s="11">
        <v>1</v>
      </c>
      <c r="X139" s="11">
        <v>1.04</v>
      </c>
      <c r="Y139" s="149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27">
        <v>77</v>
      </c>
    </row>
    <row r="140" spans="1:65">
      <c r="A140" s="29"/>
      <c r="B140" s="19">
        <v>1</v>
      </c>
      <c r="C140" s="9">
        <v>6</v>
      </c>
      <c r="D140" s="11">
        <v>1.06</v>
      </c>
      <c r="E140" s="11">
        <v>1.1000000000000001</v>
      </c>
      <c r="F140" s="11">
        <v>1.0910281203588992</v>
      </c>
      <c r="G140" s="144">
        <v>0.5</v>
      </c>
      <c r="H140" s="11">
        <v>1</v>
      </c>
      <c r="I140" s="11">
        <v>1.06</v>
      </c>
      <c r="J140" s="11">
        <v>0.91</v>
      </c>
      <c r="K140" s="11">
        <v>0.96</v>
      </c>
      <c r="L140" s="11">
        <v>1.07</v>
      </c>
      <c r="M140" s="11">
        <v>1.04</v>
      </c>
      <c r="N140" s="11">
        <v>0.95</v>
      </c>
      <c r="O140" s="11">
        <v>1.04</v>
      </c>
      <c r="P140" s="11">
        <v>1.03</v>
      </c>
      <c r="Q140" s="11">
        <v>1</v>
      </c>
      <c r="R140" s="11">
        <v>0.99201683477695102</v>
      </c>
      <c r="S140" s="144">
        <v>2.0626658736391001</v>
      </c>
      <c r="T140" s="11">
        <v>1.1778943230244769</v>
      </c>
      <c r="U140" s="11">
        <v>0.96</v>
      </c>
      <c r="V140" s="11">
        <v>1.06</v>
      </c>
      <c r="W140" s="11">
        <v>1</v>
      </c>
      <c r="X140" s="11">
        <v>0.95</v>
      </c>
      <c r="Y140" s="149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5"/>
    </row>
    <row r="141" spans="1:65">
      <c r="A141" s="29"/>
      <c r="B141" s="20" t="s">
        <v>257</v>
      </c>
      <c r="C141" s="12"/>
      <c r="D141" s="22">
        <v>1.031666666666667</v>
      </c>
      <c r="E141" s="22">
        <v>1.0999999999999999</v>
      </c>
      <c r="F141" s="22">
        <v>1.1125859582700679</v>
      </c>
      <c r="G141" s="22">
        <v>0.55000000000000004</v>
      </c>
      <c r="H141" s="22">
        <v>1.0016666666666667</v>
      </c>
      <c r="I141" s="22">
        <v>1.0433333333333332</v>
      </c>
      <c r="J141" s="22">
        <v>1.0000000000000002</v>
      </c>
      <c r="K141" s="22">
        <v>1.0033333333333332</v>
      </c>
      <c r="L141" s="22">
        <v>1.02</v>
      </c>
      <c r="M141" s="22">
        <v>1.0666666666666667</v>
      </c>
      <c r="N141" s="22">
        <v>0.96000000000000008</v>
      </c>
      <c r="O141" s="22">
        <v>1.0183333333333333</v>
      </c>
      <c r="P141" s="22">
        <v>1.0316666666666667</v>
      </c>
      <c r="Q141" s="22">
        <v>0.98333333333333339</v>
      </c>
      <c r="R141" s="22">
        <v>1.0005632377111746</v>
      </c>
      <c r="S141" s="22">
        <v>1.9998248434751666</v>
      </c>
      <c r="T141" s="22">
        <v>1.0748452286610028</v>
      </c>
      <c r="U141" s="22">
        <v>1.0233333333333332</v>
      </c>
      <c r="V141" s="22">
        <v>1.0683333333333334</v>
      </c>
      <c r="W141" s="22">
        <v>0.96666666666666667</v>
      </c>
      <c r="X141" s="22">
        <v>0.97833333333333339</v>
      </c>
      <c r="Y141" s="149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5"/>
    </row>
    <row r="142" spans="1:65">
      <c r="A142" s="29"/>
      <c r="B142" s="3" t="s">
        <v>258</v>
      </c>
      <c r="C142" s="28"/>
      <c r="D142" s="11">
        <v>1.0350000000000001</v>
      </c>
      <c r="E142" s="11">
        <v>1.1000000000000001</v>
      </c>
      <c r="F142" s="11">
        <v>1.0942856270203194</v>
      </c>
      <c r="G142" s="11">
        <v>0.55000000000000004</v>
      </c>
      <c r="H142" s="11">
        <v>1.0049999999999999</v>
      </c>
      <c r="I142" s="11">
        <v>1.0449999999999999</v>
      </c>
      <c r="J142" s="11">
        <v>1.01</v>
      </c>
      <c r="K142" s="11">
        <v>0.99</v>
      </c>
      <c r="L142" s="11">
        <v>1.04</v>
      </c>
      <c r="M142" s="11">
        <v>1.0550000000000002</v>
      </c>
      <c r="N142" s="11">
        <v>0.96500000000000008</v>
      </c>
      <c r="O142" s="11">
        <v>1.0350000000000001</v>
      </c>
      <c r="P142" s="11">
        <v>1.0350000000000001</v>
      </c>
      <c r="Q142" s="11">
        <v>1</v>
      </c>
      <c r="R142" s="11">
        <v>0.99255449850340549</v>
      </c>
      <c r="S142" s="11">
        <v>1.9926156950124199</v>
      </c>
      <c r="T142" s="11">
        <v>1.0514198992080908</v>
      </c>
      <c r="U142" s="11">
        <v>1.0249999999999999</v>
      </c>
      <c r="V142" s="11">
        <v>1.0649999999999999</v>
      </c>
      <c r="W142" s="11">
        <v>0.95</v>
      </c>
      <c r="X142" s="11">
        <v>0.97</v>
      </c>
      <c r="Y142" s="149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5"/>
    </row>
    <row r="143" spans="1:65">
      <c r="A143" s="29"/>
      <c r="B143" s="3" t="s">
        <v>259</v>
      </c>
      <c r="C143" s="28"/>
      <c r="D143" s="23">
        <v>2.7141603981096402E-2</v>
      </c>
      <c r="E143" s="23">
        <v>2.4323767777952469E-16</v>
      </c>
      <c r="F143" s="23">
        <v>3.3889651452596405E-2</v>
      </c>
      <c r="G143" s="23">
        <v>5.4772255750516599E-2</v>
      </c>
      <c r="H143" s="23">
        <v>2.2286019533929058E-2</v>
      </c>
      <c r="I143" s="23">
        <v>1.6329931618554536E-2</v>
      </c>
      <c r="J143" s="23">
        <v>5.5136195008360887E-2</v>
      </c>
      <c r="K143" s="23">
        <v>5.1639777949432274E-2</v>
      </c>
      <c r="L143" s="23">
        <v>5.4037024344425193E-2</v>
      </c>
      <c r="M143" s="23">
        <v>3.2041639575194472E-2</v>
      </c>
      <c r="N143" s="23">
        <v>1.7888543819998323E-2</v>
      </c>
      <c r="O143" s="23">
        <v>2.99443929086343E-2</v>
      </c>
      <c r="P143" s="23">
        <v>2.8577380332470405E-2</v>
      </c>
      <c r="Q143" s="23">
        <v>4.0824829046386298E-2</v>
      </c>
      <c r="R143" s="23">
        <v>2.1684111990989765E-2</v>
      </c>
      <c r="S143" s="23">
        <v>7.7616074387221914E-2</v>
      </c>
      <c r="T143" s="23">
        <v>7.9659234291392406E-2</v>
      </c>
      <c r="U143" s="23">
        <v>4.8442405665559914E-2</v>
      </c>
      <c r="V143" s="23">
        <v>2.4832774042918924E-2</v>
      </c>
      <c r="W143" s="23">
        <v>8.1649658092772623E-2</v>
      </c>
      <c r="X143" s="23">
        <v>4.4907311951024945E-2</v>
      </c>
      <c r="Y143" s="199"/>
      <c r="Z143" s="200"/>
      <c r="AA143" s="200"/>
      <c r="AB143" s="200"/>
      <c r="AC143" s="200"/>
      <c r="AD143" s="200"/>
      <c r="AE143" s="200"/>
      <c r="AF143" s="200"/>
      <c r="AG143" s="200"/>
      <c r="AH143" s="200"/>
      <c r="AI143" s="200"/>
      <c r="AJ143" s="200"/>
      <c r="AK143" s="200"/>
      <c r="AL143" s="200"/>
      <c r="AM143" s="200"/>
      <c r="AN143" s="200"/>
      <c r="AO143" s="200"/>
      <c r="AP143" s="200"/>
      <c r="AQ143" s="200"/>
      <c r="AR143" s="200"/>
      <c r="AS143" s="200"/>
      <c r="AT143" s="200"/>
      <c r="AU143" s="200"/>
      <c r="AV143" s="200"/>
      <c r="AW143" s="200"/>
      <c r="AX143" s="200"/>
      <c r="AY143" s="200"/>
      <c r="AZ143" s="200"/>
      <c r="BA143" s="200"/>
      <c r="BB143" s="200"/>
      <c r="BC143" s="200"/>
      <c r="BD143" s="200"/>
      <c r="BE143" s="200"/>
      <c r="BF143" s="200"/>
      <c r="BG143" s="200"/>
      <c r="BH143" s="200"/>
      <c r="BI143" s="200"/>
      <c r="BJ143" s="200"/>
      <c r="BK143" s="200"/>
      <c r="BL143" s="200"/>
      <c r="BM143" s="56"/>
    </row>
    <row r="144" spans="1:65">
      <c r="A144" s="29"/>
      <c r="B144" s="3" t="s">
        <v>86</v>
      </c>
      <c r="C144" s="28"/>
      <c r="D144" s="13">
        <v>2.6308501435634631E-2</v>
      </c>
      <c r="E144" s="13">
        <v>2.2112516161774974E-16</v>
      </c>
      <c r="F144" s="13">
        <v>3.0460254509494779E-2</v>
      </c>
      <c r="G144" s="13">
        <v>9.9585919546393814E-2</v>
      </c>
      <c r="H144" s="13">
        <v>2.2248937970644648E-2</v>
      </c>
      <c r="I144" s="13">
        <v>1.5651691647176873E-2</v>
      </c>
      <c r="J144" s="13">
        <v>5.5136195008360873E-2</v>
      </c>
      <c r="K144" s="13">
        <v>5.1468217225347786E-2</v>
      </c>
      <c r="L144" s="13">
        <v>5.2977474847475677E-2</v>
      </c>
      <c r="M144" s="13">
        <v>3.0039037101744819E-2</v>
      </c>
      <c r="N144" s="13">
        <v>1.8633899812498252E-2</v>
      </c>
      <c r="O144" s="13">
        <v>2.9405295818626154E-2</v>
      </c>
      <c r="P144" s="13">
        <v>2.7700207107402654E-2</v>
      </c>
      <c r="Q144" s="13">
        <v>4.1516775301409792E-2</v>
      </c>
      <c r="R144" s="13">
        <v>2.1671905556507325E-2</v>
      </c>
      <c r="S144" s="13">
        <v>3.8811436231758027E-2</v>
      </c>
      <c r="T144" s="13">
        <v>7.4112283487203584E-2</v>
      </c>
      <c r="U144" s="13">
        <v>4.7337855699244223E-2</v>
      </c>
      <c r="V144" s="13">
        <v>2.3244406280423329E-2</v>
      </c>
      <c r="W144" s="13">
        <v>8.4465163544247546E-2</v>
      </c>
      <c r="X144" s="13">
        <v>4.5901852079412206E-2</v>
      </c>
      <c r="Y144" s="149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29"/>
      <c r="B145" s="3" t="s">
        <v>260</v>
      </c>
      <c r="C145" s="28"/>
      <c r="D145" s="13">
        <v>6.5635323862602846E-3</v>
      </c>
      <c r="E145" s="13">
        <v>7.3234137923960496E-2</v>
      </c>
      <c r="F145" s="13">
        <v>8.5513847082072658E-2</v>
      </c>
      <c r="G145" s="13">
        <v>-0.46338293103801975</v>
      </c>
      <c r="H145" s="13">
        <v>-2.2706489557120735E-2</v>
      </c>
      <c r="I145" s="13">
        <v>1.794631869757457E-2</v>
      </c>
      <c r="J145" s="13">
        <v>-2.4332601887308458E-2</v>
      </c>
      <c r="K145" s="13">
        <v>-2.1080377226933122E-2</v>
      </c>
      <c r="L145" s="13">
        <v>-4.8192539250547783E-3</v>
      </c>
      <c r="M145" s="13">
        <v>4.071189132020403E-2</v>
      </c>
      <c r="N145" s="13">
        <v>-6.3359297811816151E-2</v>
      </c>
      <c r="O145" s="13">
        <v>-6.4453662552426128E-3</v>
      </c>
      <c r="P145" s="13">
        <v>6.5635323862600625E-3</v>
      </c>
      <c r="Q145" s="13">
        <v>-4.0593725189186802E-2</v>
      </c>
      <c r="R145" s="13">
        <v>-2.3783069215127961E-2</v>
      </c>
      <c r="S145" s="13">
        <v>0.95116390171453613</v>
      </c>
      <c r="T145" s="13">
        <v>4.8691447621521444E-2</v>
      </c>
      <c r="U145" s="13">
        <v>-1.5670292646793316E-3</v>
      </c>
      <c r="V145" s="13">
        <v>4.2338003650391975E-2</v>
      </c>
      <c r="W145" s="13">
        <v>-5.6854848491065035E-2</v>
      </c>
      <c r="X145" s="13">
        <v>-4.5472062179750194E-2</v>
      </c>
      <c r="Y145" s="149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A146" s="29"/>
      <c r="B146" s="45" t="s">
        <v>261</v>
      </c>
      <c r="C146" s="46"/>
      <c r="D146" s="44">
        <v>0.21</v>
      </c>
      <c r="E146" s="44">
        <v>1.47</v>
      </c>
      <c r="F146" s="44">
        <v>1.7</v>
      </c>
      <c r="G146" s="44">
        <v>8.64</v>
      </c>
      <c r="H146" s="44">
        <v>0.34</v>
      </c>
      <c r="I146" s="44">
        <v>0.43</v>
      </c>
      <c r="J146" s="44">
        <v>0.37</v>
      </c>
      <c r="K146" s="44">
        <v>0.31</v>
      </c>
      <c r="L146" s="44">
        <v>0</v>
      </c>
      <c r="M146" s="44">
        <v>0.86</v>
      </c>
      <c r="N146" s="44">
        <v>1.1000000000000001</v>
      </c>
      <c r="O146" s="44">
        <v>0.03</v>
      </c>
      <c r="P146" s="44">
        <v>0.21</v>
      </c>
      <c r="Q146" s="44">
        <v>0.67</v>
      </c>
      <c r="R146" s="44">
        <v>0.36</v>
      </c>
      <c r="S146" s="44">
        <v>18.02</v>
      </c>
      <c r="T146" s="44">
        <v>1.01</v>
      </c>
      <c r="U146" s="44">
        <v>0.06</v>
      </c>
      <c r="V146" s="44">
        <v>0.89</v>
      </c>
      <c r="W146" s="44">
        <v>0.98</v>
      </c>
      <c r="X146" s="44">
        <v>0.77</v>
      </c>
      <c r="Y146" s="149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5"/>
    </row>
    <row r="147" spans="1:65">
      <c r="B147" s="3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BM147" s="55"/>
    </row>
    <row r="148" spans="1:65" ht="15">
      <c r="B148" s="8" t="s">
        <v>447</v>
      </c>
      <c r="BM148" s="27" t="s">
        <v>66</v>
      </c>
    </row>
    <row r="149" spans="1:65" ht="15">
      <c r="A149" s="24" t="s">
        <v>22</v>
      </c>
      <c r="B149" s="18" t="s">
        <v>111</v>
      </c>
      <c r="C149" s="15" t="s">
        <v>112</v>
      </c>
      <c r="D149" s="16" t="s">
        <v>222</v>
      </c>
      <c r="E149" s="17" t="s">
        <v>222</v>
      </c>
      <c r="F149" s="17" t="s">
        <v>222</v>
      </c>
      <c r="G149" s="17" t="s">
        <v>222</v>
      </c>
      <c r="H149" s="17" t="s">
        <v>222</v>
      </c>
      <c r="I149" s="17" t="s">
        <v>222</v>
      </c>
      <c r="J149" s="17" t="s">
        <v>222</v>
      </c>
      <c r="K149" s="17" t="s">
        <v>222</v>
      </c>
      <c r="L149" s="17" t="s">
        <v>222</v>
      </c>
      <c r="M149" s="17" t="s">
        <v>222</v>
      </c>
      <c r="N149" s="17" t="s">
        <v>222</v>
      </c>
      <c r="O149" s="17" t="s">
        <v>222</v>
      </c>
      <c r="P149" s="17" t="s">
        <v>222</v>
      </c>
      <c r="Q149" s="17" t="s">
        <v>222</v>
      </c>
      <c r="R149" s="17" t="s">
        <v>222</v>
      </c>
      <c r="S149" s="17" t="s">
        <v>222</v>
      </c>
      <c r="T149" s="17" t="s">
        <v>222</v>
      </c>
      <c r="U149" s="17" t="s">
        <v>222</v>
      </c>
      <c r="V149" s="17" t="s">
        <v>222</v>
      </c>
      <c r="W149" s="17" t="s">
        <v>222</v>
      </c>
      <c r="X149" s="149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1</v>
      </c>
    </row>
    <row r="150" spans="1:65">
      <c r="A150" s="29"/>
      <c r="B150" s="19" t="s">
        <v>223</v>
      </c>
      <c r="C150" s="9" t="s">
        <v>223</v>
      </c>
      <c r="D150" s="147" t="s">
        <v>226</v>
      </c>
      <c r="E150" s="148" t="s">
        <v>227</v>
      </c>
      <c r="F150" s="148" t="s">
        <v>228</v>
      </c>
      <c r="G150" s="148" t="s">
        <v>229</v>
      </c>
      <c r="H150" s="148" t="s">
        <v>230</v>
      </c>
      <c r="I150" s="148" t="s">
        <v>231</v>
      </c>
      <c r="J150" s="148" t="s">
        <v>233</v>
      </c>
      <c r="K150" s="148" t="s">
        <v>234</v>
      </c>
      <c r="L150" s="148" t="s">
        <v>235</v>
      </c>
      <c r="M150" s="148" t="s">
        <v>236</v>
      </c>
      <c r="N150" s="148" t="s">
        <v>263</v>
      </c>
      <c r="O150" s="148" t="s">
        <v>237</v>
      </c>
      <c r="P150" s="148" t="s">
        <v>238</v>
      </c>
      <c r="Q150" s="148" t="s">
        <v>239</v>
      </c>
      <c r="R150" s="148" t="s">
        <v>240</v>
      </c>
      <c r="S150" s="148" t="s">
        <v>241</v>
      </c>
      <c r="T150" s="148" t="s">
        <v>243</v>
      </c>
      <c r="U150" s="148" t="s">
        <v>244</v>
      </c>
      <c r="V150" s="148" t="s">
        <v>245</v>
      </c>
      <c r="W150" s="148" t="s">
        <v>247</v>
      </c>
      <c r="X150" s="149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 t="s">
        <v>3</v>
      </c>
    </row>
    <row r="151" spans="1:65">
      <c r="A151" s="29"/>
      <c r="B151" s="19"/>
      <c r="C151" s="9"/>
      <c r="D151" s="10" t="s">
        <v>291</v>
      </c>
      <c r="E151" s="11" t="s">
        <v>291</v>
      </c>
      <c r="F151" s="11" t="s">
        <v>291</v>
      </c>
      <c r="G151" s="11" t="s">
        <v>292</v>
      </c>
      <c r="H151" s="11" t="s">
        <v>291</v>
      </c>
      <c r="I151" s="11" t="s">
        <v>114</v>
      </c>
      <c r="J151" s="11" t="s">
        <v>292</v>
      </c>
      <c r="K151" s="11" t="s">
        <v>292</v>
      </c>
      <c r="L151" s="11" t="s">
        <v>292</v>
      </c>
      <c r="M151" s="11" t="s">
        <v>292</v>
      </c>
      <c r="N151" s="11" t="s">
        <v>292</v>
      </c>
      <c r="O151" s="11" t="s">
        <v>291</v>
      </c>
      <c r="P151" s="11" t="s">
        <v>292</v>
      </c>
      <c r="Q151" s="11" t="s">
        <v>291</v>
      </c>
      <c r="R151" s="11" t="s">
        <v>291</v>
      </c>
      <c r="S151" s="11" t="s">
        <v>291</v>
      </c>
      <c r="T151" s="11" t="s">
        <v>292</v>
      </c>
      <c r="U151" s="11" t="s">
        <v>291</v>
      </c>
      <c r="V151" s="11" t="s">
        <v>292</v>
      </c>
      <c r="W151" s="11" t="s">
        <v>291</v>
      </c>
      <c r="X151" s="149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>
        <v>0</v>
      </c>
    </row>
    <row r="152" spans="1:65">
      <c r="A152" s="29"/>
      <c r="B152" s="19"/>
      <c r="C152" s="9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149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7">
        <v>1</v>
      </c>
    </row>
    <row r="153" spans="1:65">
      <c r="A153" s="29"/>
      <c r="B153" s="18">
        <v>1</v>
      </c>
      <c r="C153" s="14">
        <v>1</v>
      </c>
      <c r="D153" s="218">
        <v>52</v>
      </c>
      <c r="E153" s="217">
        <v>57.3968341448209</v>
      </c>
      <c r="F153" s="217">
        <v>60.8209403018298</v>
      </c>
      <c r="G153" s="217">
        <v>60.2</v>
      </c>
      <c r="H153" s="218">
        <v>51.7</v>
      </c>
      <c r="I153" s="217">
        <v>56</v>
      </c>
      <c r="J153" s="217">
        <v>60</v>
      </c>
      <c r="K153" s="217">
        <v>60.9</v>
      </c>
      <c r="L153" s="217">
        <v>59.7</v>
      </c>
      <c r="M153" s="217">
        <v>59</v>
      </c>
      <c r="N153" s="217">
        <v>58.4</v>
      </c>
      <c r="O153" s="217">
        <v>61.42</v>
      </c>
      <c r="P153" s="217">
        <v>56.3</v>
      </c>
      <c r="Q153" s="217">
        <v>55</v>
      </c>
      <c r="R153" s="217">
        <v>58.876941928199201</v>
      </c>
      <c r="S153" s="218">
        <v>52.859449710852722</v>
      </c>
      <c r="T153" s="217">
        <v>60.02</v>
      </c>
      <c r="U153" s="217">
        <v>59.68</v>
      </c>
      <c r="V153" s="227">
        <v>50</v>
      </c>
      <c r="W153" s="217">
        <v>58.48</v>
      </c>
      <c r="X153" s="219"/>
      <c r="Y153" s="220"/>
      <c r="Z153" s="220"/>
      <c r="AA153" s="220"/>
      <c r="AB153" s="220"/>
      <c r="AC153" s="220"/>
      <c r="AD153" s="220"/>
      <c r="AE153" s="220"/>
      <c r="AF153" s="220"/>
      <c r="AG153" s="220"/>
      <c r="AH153" s="220"/>
      <c r="AI153" s="220"/>
      <c r="AJ153" s="220"/>
      <c r="AK153" s="220"/>
      <c r="AL153" s="220"/>
      <c r="AM153" s="220"/>
      <c r="AN153" s="220"/>
      <c r="AO153" s="220"/>
      <c r="AP153" s="220"/>
      <c r="AQ153" s="220"/>
      <c r="AR153" s="220"/>
      <c r="AS153" s="220"/>
      <c r="AT153" s="220"/>
      <c r="AU153" s="220"/>
      <c r="AV153" s="220"/>
      <c r="AW153" s="220"/>
      <c r="AX153" s="220"/>
      <c r="AY153" s="220"/>
      <c r="AZ153" s="220"/>
      <c r="BA153" s="220"/>
      <c r="BB153" s="220"/>
      <c r="BC153" s="220"/>
      <c r="BD153" s="220"/>
      <c r="BE153" s="220"/>
      <c r="BF153" s="220"/>
      <c r="BG153" s="220"/>
      <c r="BH153" s="220"/>
      <c r="BI153" s="220"/>
      <c r="BJ153" s="220"/>
      <c r="BK153" s="220"/>
      <c r="BL153" s="220"/>
      <c r="BM153" s="221">
        <v>1</v>
      </c>
    </row>
    <row r="154" spans="1:65">
      <c r="A154" s="29"/>
      <c r="B154" s="19">
        <v>1</v>
      </c>
      <c r="C154" s="9">
        <v>2</v>
      </c>
      <c r="D154" s="224">
        <v>51</v>
      </c>
      <c r="E154" s="222">
        <v>60.563127693442581</v>
      </c>
      <c r="F154" s="222">
        <v>60.827436530034497</v>
      </c>
      <c r="G154" s="222">
        <v>61</v>
      </c>
      <c r="H154" s="224">
        <v>52.63</v>
      </c>
      <c r="I154" s="222">
        <v>59</v>
      </c>
      <c r="J154" s="222">
        <v>59.7</v>
      </c>
      <c r="K154" s="222">
        <v>63.79999999999999</v>
      </c>
      <c r="L154" s="222">
        <v>58.8</v>
      </c>
      <c r="M154" s="222">
        <v>58.2</v>
      </c>
      <c r="N154" s="222">
        <v>58.5</v>
      </c>
      <c r="O154" s="222">
        <v>61.24</v>
      </c>
      <c r="P154" s="222">
        <v>55.3</v>
      </c>
      <c r="Q154" s="222">
        <v>52</v>
      </c>
      <c r="R154" s="222">
        <v>55.932727980926252</v>
      </c>
      <c r="S154" s="224">
        <v>53.356414409858303</v>
      </c>
      <c r="T154" s="222">
        <v>61.290000000000006</v>
      </c>
      <c r="U154" s="222">
        <v>58.93</v>
      </c>
      <c r="V154" s="222">
        <v>54</v>
      </c>
      <c r="W154" s="222">
        <v>60.05</v>
      </c>
      <c r="X154" s="219"/>
      <c r="Y154" s="220"/>
      <c r="Z154" s="220"/>
      <c r="AA154" s="220"/>
      <c r="AB154" s="220"/>
      <c r="AC154" s="220"/>
      <c r="AD154" s="220"/>
      <c r="AE154" s="220"/>
      <c r="AF154" s="220"/>
      <c r="AG154" s="220"/>
      <c r="AH154" s="220"/>
      <c r="AI154" s="220"/>
      <c r="AJ154" s="220"/>
      <c r="AK154" s="220"/>
      <c r="AL154" s="220"/>
      <c r="AM154" s="220"/>
      <c r="AN154" s="220"/>
      <c r="AO154" s="220"/>
      <c r="AP154" s="220"/>
      <c r="AQ154" s="220"/>
      <c r="AR154" s="220"/>
      <c r="AS154" s="220"/>
      <c r="AT154" s="220"/>
      <c r="AU154" s="220"/>
      <c r="AV154" s="220"/>
      <c r="AW154" s="220"/>
      <c r="AX154" s="220"/>
      <c r="AY154" s="220"/>
      <c r="AZ154" s="220"/>
      <c r="BA154" s="220"/>
      <c r="BB154" s="220"/>
      <c r="BC154" s="220"/>
      <c r="BD154" s="220"/>
      <c r="BE154" s="220"/>
      <c r="BF154" s="220"/>
      <c r="BG154" s="220"/>
      <c r="BH154" s="220"/>
      <c r="BI154" s="220"/>
      <c r="BJ154" s="220"/>
      <c r="BK154" s="220"/>
      <c r="BL154" s="220"/>
      <c r="BM154" s="221" t="e">
        <v>#N/A</v>
      </c>
    </row>
    <row r="155" spans="1:65">
      <c r="A155" s="29"/>
      <c r="B155" s="19">
        <v>1</v>
      </c>
      <c r="C155" s="9">
        <v>3</v>
      </c>
      <c r="D155" s="224">
        <v>50</v>
      </c>
      <c r="E155" s="222">
        <v>57.521439441273188</v>
      </c>
      <c r="F155" s="222">
        <v>60.7661939382266</v>
      </c>
      <c r="G155" s="222">
        <v>60.4</v>
      </c>
      <c r="H155" s="224">
        <v>43.87</v>
      </c>
      <c r="I155" s="222">
        <v>58</v>
      </c>
      <c r="J155" s="222">
        <v>59.3</v>
      </c>
      <c r="K155" s="222">
        <v>56.1</v>
      </c>
      <c r="L155" s="222">
        <v>60.8</v>
      </c>
      <c r="M155" s="222">
        <v>61.3</v>
      </c>
      <c r="N155" s="222">
        <v>56.8</v>
      </c>
      <c r="O155" s="222">
        <v>61.56</v>
      </c>
      <c r="P155" s="222">
        <v>54.6</v>
      </c>
      <c r="Q155" s="222">
        <v>59</v>
      </c>
      <c r="R155" s="222">
        <v>57.104546030044418</v>
      </c>
      <c r="S155" s="223">
        <v>50.958509629831049</v>
      </c>
      <c r="T155" s="222">
        <v>65.930000000000007</v>
      </c>
      <c r="U155" s="222">
        <v>59.32</v>
      </c>
      <c r="V155" s="222">
        <v>57</v>
      </c>
      <c r="W155" s="222">
        <v>60.38</v>
      </c>
      <c r="X155" s="219"/>
      <c r="Y155" s="220"/>
      <c r="Z155" s="220"/>
      <c r="AA155" s="220"/>
      <c r="AB155" s="220"/>
      <c r="AC155" s="220"/>
      <c r="AD155" s="220"/>
      <c r="AE155" s="220"/>
      <c r="AF155" s="220"/>
      <c r="AG155" s="220"/>
      <c r="AH155" s="220"/>
      <c r="AI155" s="220"/>
      <c r="AJ155" s="220"/>
      <c r="AK155" s="220"/>
      <c r="AL155" s="220"/>
      <c r="AM155" s="220"/>
      <c r="AN155" s="220"/>
      <c r="AO155" s="220"/>
      <c r="AP155" s="220"/>
      <c r="AQ155" s="220"/>
      <c r="AR155" s="220"/>
      <c r="AS155" s="220"/>
      <c r="AT155" s="220"/>
      <c r="AU155" s="220"/>
      <c r="AV155" s="220"/>
      <c r="AW155" s="220"/>
      <c r="AX155" s="220"/>
      <c r="AY155" s="220"/>
      <c r="AZ155" s="220"/>
      <c r="BA155" s="220"/>
      <c r="BB155" s="220"/>
      <c r="BC155" s="220"/>
      <c r="BD155" s="220"/>
      <c r="BE155" s="220"/>
      <c r="BF155" s="220"/>
      <c r="BG155" s="220"/>
      <c r="BH155" s="220"/>
      <c r="BI155" s="220"/>
      <c r="BJ155" s="220"/>
      <c r="BK155" s="220"/>
      <c r="BL155" s="220"/>
      <c r="BM155" s="221">
        <v>16</v>
      </c>
    </row>
    <row r="156" spans="1:65">
      <c r="A156" s="29"/>
      <c r="B156" s="19">
        <v>1</v>
      </c>
      <c r="C156" s="9">
        <v>4</v>
      </c>
      <c r="D156" s="224">
        <v>52</v>
      </c>
      <c r="E156" s="222">
        <v>59.150976172926178</v>
      </c>
      <c r="F156" s="222">
        <v>60.770594306099603</v>
      </c>
      <c r="G156" s="223">
        <v>64.099999999999994</v>
      </c>
      <c r="H156" s="224">
        <v>45.82</v>
      </c>
      <c r="I156" s="222">
        <v>59</v>
      </c>
      <c r="J156" s="222">
        <v>60.8</v>
      </c>
      <c r="K156" s="222">
        <v>61.500000000000007</v>
      </c>
      <c r="L156" s="222">
        <v>56.2</v>
      </c>
      <c r="M156" s="222">
        <v>61</v>
      </c>
      <c r="N156" s="222">
        <v>59</v>
      </c>
      <c r="O156" s="222">
        <v>61.85</v>
      </c>
      <c r="P156" s="222">
        <v>56.4</v>
      </c>
      <c r="Q156" s="222">
        <v>58</v>
      </c>
      <c r="R156" s="222">
        <v>57.039754291320762</v>
      </c>
      <c r="S156" s="224">
        <v>52.593524593949041</v>
      </c>
      <c r="T156" s="222">
        <v>62.03</v>
      </c>
      <c r="U156" s="222">
        <v>60.4</v>
      </c>
      <c r="V156" s="222">
        <v>52</v>
      </c>
      <c r="W156" s="222">
        <v>61.63</v>
      </c>
      <c r="X156" s="219"/>
      <c r="Y156" s="220"/>
      <c r="Z156" s="220"/>
      <c r="AA156" s="220"/>
      <c r="AB156" s="220"/>
      <c r="AC156" s="220"/>
      <c r="AD156" s="220"/>
      <c r="AE156" s="220"/>
      <c r="AF156" s="220"/>
      <c r="AG156" s="220"/>
      <c r="AH156" s="220"/>
      <c r="AI156" s="220"/>
      <c r="AJ156" s="220"/>
      <c r="AK156" s="220"/>
      <c r="AL156" s="220"/>
      <c r="AM156" s="220"/>
      <c r="AN156" s="220"/>
      <c r="AO156" s="220"/>
      <c r="AP156" s="220"/>
      <c r="AQ156" s="220"/>
      <c r="AR156" s="220"/>
      <c r="AS156" s="220"/>
      <c r="AT156" s="220"/>
      <c r="AU156" s="220"/>
      <c r="AV156" s="220"/>
      <c r="AW156" s="220"/>
      <c r="AX156" s="220"/>
      <c r="AY156" s="220"/>
      <c r="AZ156" s="220"/>
      <c r="BA156" s="220"/>
      <c r="BB156" s="220"/>
      <c r="BC156" s="220"/>
      <c r="BD156" s="220"/>
      <c r="BE156" s="220"/>
      <c r="BF156" s="220"/>
      <c r="BG156" s="220"/>
      <c r="BH156" s="220"/>
      <c r="BI156" s="220"/>
      <c r="BJ156" s="220"/>
      <c r="BK156" s="220"/>
      <c r="BL156" s="220"/>
      <c r="BM156" s="221">
        <v>58.940356492627124</v>
      </c>
    </row>
    <row r="157" spans="1:65">
      <c r="A157" s="29"/>
      <c r="B157" s="19">
        <v>1</v>
      </c>
      <c r="C157" s="9">
        <v>5</v>
      </c>
      <c r="D157" s="224">
        <v>52</v>
      </c>
      <c r="E157" s="222">
        <v>58.140599428394687</v>
      </c>
      <c r="F157" s="222">
        <v>60.787364685453802</v>
      </c>
      <c r="G157" s="222">
        <v>60.6</v>
      </c>
      <c r="H157" s="224">
        <v>43.88</v>
      </c>
      <c r="I157" s="222">
        <v>60</v>
      </c>
      <c r="J157" s="222">
        <v>61.70000000000001</v>
      </c>
      <c r="K157" s="222">
        <v>58.7</v>
      </c>
      <c r="L157" s="223">
        <v>52.4</v>
      </c>
      <c r="M157" s="222">
        <v>59.2</v>
      </c>
      <c r="N157" s="222">
        <v>58.3</v>
      </c>
      <c r="O157" s="222">
        <v>61.41</v>
      </c>
      <c r="P157" s="222">
        <v>55.5</v>
      </c>
      <c r="Q157" s="222">
        <v>55</v>
      </c>
      <c r="R157" s="222">
        <v>58.741647487178355</v>
      </c>
      <c r="S157" s="224">
        <v>52.610113801235897</v>
      </c>
      <c r="T157" s="222">
        <v>54.23</v>
      </c>
      <c r="U157" s="222">
        <v>60.31</v>
      </c>
      <c r="V157" s="222">
        <v>62</v>
      </c>
      <c r="W157" s="222">
        <v>61.71</v>
      </c>
      <c r="X157" s="219"/>
      <c r="Y157" s="220"/>
      <c r="Z157" s="220"/>
      <c r="AA157" s="220"/>
      <c r="AB157" s="220"/>
      <c r="AC157" s="220"/>
      <c r="AD157" s="220"/>
      <c r="AE157" s="220"/>
      <c r="AF157" s="220"/>
      <c r="AG157" s="220"/>
      <c r="AH157" s="220"/>
      <c r="AI157" s="220"/>
      <c r="AJ157" s="220"/>
      <c r="AK157" s="220"/>
      <c r="AL157" s="220"/>
      <c r="AM157" s="220"/>
      <c r="AN157" s="220"/>
      <c r="AO157" s="220"/>
      <c r="AP157" s="220"/>
      <c r="AQ157" s="220"/>
      <c r="AR157" s="220"/>
      <c r="AS157" s="220"/>
      <c r="AT157" s="220"/>
      <c r="AU157" s="220"/>
      <c r="AV157" s="220"/>
      <c r="AW157" s="220"/>
      <c r="AX157" s="220"/>
      <c r="AY157" s="220"/>
      <c r="AZ157" s="220"/>
      <c r="BA157" s="220"/>
      <c r="BB157" s="220"/>
      <c r="BC157" s="220"/>
      <c r="BD157" s="220"/>
      <c r="BE157" s="220"/>
      <c r="BF157" s="220"/>
      <c r="BG157" s="220"/>
      <c r="BH157" s="220"/>
      <c r="BI157" s="220"/>
      <c r="BJ157" s="220"/>
      <c r="BK157" s="220"/>
      <c r="BL157" s="220"/>
      <c r="BM157" s="221">
        <v>78</v>
      </c>
    </row>
    <row r="158" spans="1:65">
      <c r="A158" s="29"/>
      <c r="B158" s="19">
        <v>1</v>
      </c>
      <c r="C158" s="9">
        <v>6</v>
      </c>
      <c r="D158" s="224">
        <v>51</v>
      </c>
      <c r="E158" s="222">
        <v>60.112019005145484</v>
      </c>
      <c r="F158" s="222">
        <v>60.807939204520899</v>
      </c>
      <c r="G158" s="222">
        <v>59</v>
      </c>
      <c r="H158" s="224">
        <v>55.47</v>
      </c>
      <c r="I158" s="222">
        <v>58</v>
      </c>
      <c r="J158" s="222">
        <v>58.8</v>
      </c>
      <c r="K158" s="222">
        <v>59.7</v>
      </c>
      <c r="L158" s="222">
        <v>59</v>
      </c>
      <c r="M158" s="222">
        <v>59.8</v>
      </c>
      <c r="N158" s="222">
        <v>57.1</v>
      </c>
      <c r="O158" s="222">
        <v>59.11</v>
      </c>
      <c r="P158" s="222">
        <v>53.6</v>
      </c>
      <c r="Q158" s="222">
        <v>56</v>
      </c>
      <c r="R158" s="222">
        <v>56.465279678127722</v>
      </c>
      <c r="S158" s="224">
        <v>52.422738869338303</v>
      </c>
      <c r="T158" s="222">
        <v>59.18</v>
      </c>
      <c r="U158" s="222">
        <v>58.48</v>
      </c>
      <c r="V158" s="222">
        <v>60</v>
      </c>
      <c r="W158" s="222">
        <v>60.31</v>
      </c>
      <c r="X158" s="219"/>
      <c r="Y158" s="220"/>
      <c r="Z158" s="220"/>
      <c r="AA158" s="220"/>
      <c r="AB158" s="220"/>
      <c r="AC158" s="220"/>
      <c r="AD158" s="220"/>
      <c r="AE158" s="220"/>
      <c r="AF158" s="220"/>
      <c r="AG158" s="220"/>
      <c r="AH158" s="220"/>
      <c r="AI158" s="220"/>
      <c r="AJ158" s="220"/>
      <c r="AK158" s="220"/>
      <c r="AL158" s="220"/>
      <c r="AM158" s="220"/>
      <c r="AN158" s="220"/>
      <c r="AO158" s="220"/>
      <c r="AP158" s="220"/>
      <c r="AQ158" s="220"/>
      <c r="AR158" s="220"/>
      <c r="AS158" s="220"/>
      <c r="AT158" s="220"/>
      <c r="AU158" s="220"/>
      <c r="AV158" s="220"/>
      <c r="AW158" s="220"/>
      <c r="AX158" s="220"/>
      <c r="AY158" s="220"/>
      <c r="AZ158" s="220"/>
      <c r="BA158" s="220"/>
      <c r="BB158" s="220"/>
      <c r="BC158" s="220"/>
      <c r="BD158" s="220"/>
      <c r="BE158" s="220"/>
      <c r="BF158" s="220"/>
      <c r="BG158" s="220"/>
      <c r="BH158" s="220"/>
      <c r="BI158" s="220"/>
      <c r="BJ158" s="220"/>
      <c r="BK158" s="220"/>
      <c r="BL158" s="220"/>
      <c r="BM158" s="225"/>
    </row>
    <row r="159" spans="1:65">
      <c r="A159" s="29"/>
      <c r="B159" s="20" t="s">
        <v>257</v>
      </c>
      <c r="C159" s="12"/>
      <c r="D159" s="226">
        <v>51.333333333333336</v>
      </c>
      <c r="E159" s="226">
        <v>58.814165981000507</v>
      </c>
      <c r="F159" s="226">
        <v>60.796744827694198</v>
      </c>
      <c r="G159" s="226">
        <v>60.883333333333333</v>
      </c>
      <c r="H159" s="226">
        <v>48.895000000000003</v>
      </c>
      <c r="I159" s="226">
        <v>58.333333333333336</v>
      </c>
      <c r="J159" s="226">
        <v>60.050000000000004</v>
      </c>
      <c r="K159" s="226">
        <v>60.116666666666667</v>
      </c>
      <c r="L159" s="226">
        <v>57.816666666666663</v>
      </c>
      <c r="M159" s="226">
        <v>59.75</v>
      </c>
      <c r="N159" s="226">
        <v>58.016666666666673</v>
      </c>
      <c r="O159" s="226">
        <v>61.098333333333336</v>
      </c>
      <c r="P159" s="226">
        <v>55.283333333333339</v>
      </c>
      <c r="Q159" s="226">
        <v>55.833333333333336</v>
      </c>
      <c r="R159" s="226">
        <v>57.360149565966118</v>
      </c>
      <c r="S159" s="226">
        <v>52.466791835844219</v>
      </c>
      <c r="T159" s="226">
        <v>60.446666666666665</v>
      </c>
      <c r="U159" s="226">
        <v>59.52</v>
      </c>
      <c r="V159" s="226">
        <v>55.833333333333336</v>
      </c>
      <c r="W159" s="226">
        <v>60.426666666666669</v>
      </c>
      <c r="X159" s="219"/>
      <c r="Y159" s="220"/>
      <c r="Z159" s="220"/>
      <c r="AA159" s="220"/>
      <c r="AB159" s="220"/>
      <c r="AC159" s="220"/>
      <c r="AD159" s="220"/>
      <c r="AE159" s="220"/>
      <c r="AF159" s="220"/>
      <c r="AG159" s="220"/>
      <c r="AH159" s="220"/>
      <c r="AI159" s="220"/>
      <c r="AJ159" s="220"/>
      <c r="AK159" s="220"/>
      <c r="AL159" s="220"/>
      <c r="AM159" s="220"/>
      <c r="AN159" s="220"/>
      <c r="AO159" s="220"/>
      <c r="AP159" s="220"/>
      <c r="AQ159" s="220"/>
      <c r="AR159" s="220"/>
      <c r="AS159" s="220"/>
      <c r="AT159" s="220"/>
      <c r="AU159" s="220"/>
      <c r="AV159" s="220"/>
      <c r="AW159" s="220"/>
      <c r="AX159" s="220"/>
      <c r="AY159" s="220"/>
      <c r="AZ159" s="220"/>
      <c r="BA159" s="220"/>
      <c r="BB159" s="220"/>
      <c r="BC159" s="220"/>
      <c r="BD159" s="220"/>
      <c r="BE159" s="220"/>
      <c r="BF159" s="220"/>
      <c r="BG159" s="220"/>
      <c r="BH159" s="220"/>
      <c r="BI159" s="220"/>
      <c r="BJ159" s="220"/>
      <c r="BK159" s="220"/>
      <c r="BL159" s="220"/>
      <c r="BM159" s="225"/>
    </row>
    <row r="160" spans="1:65">
      <c r="A160" s="29"/>
      <c r="B160" s="3" t="s">
        <v>258</v>
      </c>
      <c r="C160" s="28"/>
      <c r="D160" s="222">
        <v>51.5</v>
      </c>
      <c r="E160" s="222">
        <v>58.645787800660429</v>
      </c>
      <c r="F160" s="222">
        <v>60.797651944987351</v>
      </c>
      <c r="G160" s="222">
        <v>60.5</v>
      </c>
      <c r="H160" s="222">
        <v>48.760000000000005</v>
      </c>
      <c r="I160" s="222">
        <v>58.5</v>
      </c>
      <c r="J160" s="222">
        <v>59.85</v>
      </c>
      <c r="K160" s="222">
        <v>60.3</v>
      </c>
      <c r="L160" s="222">
        <v>58.9</v>
      </c>
      <c r="M160" s="222">
        <v>59.5</v>
      </c>
      <c r="N160" s="222">
        <v>58.349999999999994</v>
      </c>
      <c r="O160" s="222">
        <v>61.414999999999999</v>
      </c>
      <c r="P160" s="222">
        <v>55.4</v>
      </c>
      <c r="Q160" s="222">
        <v>55.5</v>
      </c>
      <c r="R160" s="222">
        <v>57.07215016068259</v>
      </c>
      <c r="S160" s="222">
        <v>52.601819197592469</v>
      </c>
      <c r="T160" s="222">
        <v>60.655000000000001</v>
      </c>
      <c r="U160" s="222">
        <v>59.5</v>
      </c>
      <c r="V160" s="222">
        <v>55.5</v>
      </c>
      <c r="W160" s="222">
        <v>60.344999999999999</v>
      </c>
      <c r="X160" s="219"/>
      <c r="Y160" s="220"/>
      <c r="Z160" s="220"/>
      <c r="AA160" s="220"/>
      <c r="AB160" s="220"/>
      <c r="AC160" s="220"/>
      <c r="AD160" s="220"/>
      <c r="AE160" s="220"/>
      <c r="AF160" s="220"/>
      <c r="AG160" s="220"/>
      <c r="AH160" s="220"/>
      <c r="AI160" s="220"/>
      <c r="AJ160" s="220"/>
      <c r="AK160" s="220"/>
      <c r="AL160" s="220"/>
      <c r="AM160" s="220"/>
      <c r="AN160" s="220"/>
      <c r="AO160" s="220"/>
      <c r="AP160" s="220"/>
      <c r="AQ160" s="220"/>
      <c r="AR160" s="220"/>
      <c r="AS160" s="220"/>
      <c r="AT160" s="220"/>
      <c r="AU160" s="220"/>
      <c r="AV160" s="220"/>
      <c r="AW160" s="220"/>
      <c r="AX160" s="220"/>
      <c r="AY160" s="220"/>
      <c r="AZ160" s="220"/>
      <c r="BA160" s="220"/>
      <c r="BB160" s="220"/>
      <c r="BC160" s="220"/>
      <c r="BD160" s="220"/>
      <c r="BE160" s="220"/>
      <c r="BF160" s="220"/>
      <c r="BG160" s="220"/>
      <c r="BH160" s="220"/>
      <c r="BI160" s="220"/>
      <c r="BJ160" s="220"/>
      <c r="BK160" s="220"/>
      <c r="BL160" s="220"/>
      <c r="BM160" s="225"/>
    </row>
    <row r="161" spans="1:65">
      <c r="A161" s="29"/>
      <c r="B161" s="3" t="s">
        <v>259</v>
      </c>
      <c r="C161" s="28"/>
      <c r="D161" s="213">
        <v>0.81649658092772603</v>
      </c>
      <c r="E161" s="213">
        <v>1.3409246056664406</v>
      </c>
      <c r="F161" s="213">
        <v>2.5914896600646907E-2</v>
      </c>
      <c r="G161" s="213">
        <v>1.713962271074442</v>
      </c>
      <c r="H161" s="213">
        <v>4.9981066415193673</v>
      </c>
      <c r="I161" s="213">
        <v>1.3662601021279464</v>
      </c>
      <c r="J161" s="213">
        <v>1.0521406750050144</v>
      </c>
      <c r="K161" s="213">
        <v>2.6232930958371106</v>
      </c>
      <c r="L161" s="213">
        <v>3.0583764756266789</v>
      </c>
      <c r="M161" s="213">
        <v>1.202913130695644</v>
      </c>
      <c r="N161" s="213">
        <v>0.8658329323066124</v>
      </c>
      <c r="O161" s="213">
        <v>0.99521689428318483</v>
      </c>
      <c r="P161" s="213">
        <v>1.060974394915666</v>
      </c>
      <c r="Q161" s="213">
        <v>2.4832774042918899</v>
      </c>
      <c r="R161" s="213">
        <v>1.2012915028110975</v>
      </c>
      <c r="S161" s="213">
        <v>0.80734958792039435</v>
      </c>
      <c r="T161" s="213">
        <v>3.839753464308183</v>
      </c>
      <c r="U161" s="213">
        <v>0.7607627751145567</v>
      </c>
      <c r="V161" s="213">
        <v>4.665476038590989</v>
      </c>
      <c r="W161" s="213">
        <v>1.1867715309471623</v>
      </c>
      <c r="X161" s="209"/>
      <c r="Y161" s="210"/>
      <c r="Z161" s="210"/>
      <c r="AA161" s="210"/>
      <c r="AB161" s="210"/>
      <c r="AC161" s="210"/>
      <c r="AD161" s="210"/>
      <c r="AE161" s="210"/>
      <c r="AF161" s="210"/>
      <c r="AG161" s="210"/>
      <c r="AH161" s="210"/>
      <c r="AI161" s="210"/>
      <c r="AJ161" s="210"/>
      <c r="AK161" s="210"/>
      <c r="AL161" s="210"/>
      <c r="AM161" s="210"/>
      <c r="AN161" s="210"/>
      <c r="AO161" s="210"/>
      <c r="AP161" s="210"/>
      <c r="AQ161" s="210"/>
      <c r="AR161" s="210"/>
      <c r="AS161" s="210"/>
      <c r="AT161" s="210"/>
      <c r="AU161" s="210"/>
      <c r="AV161" s="210"/>
      <c r="AW161" s="210"/>
      <c r="AX161" s="210"/>
      <c r="AY161" s="210"/>
      <c r="AZ161" s="210"/>
      <c r="BA161" s="210"/>
      <c r="BB161" s="210"/>
      <c r="BC161" s="210"/>
      <c r="BD161" s="210"/>
      <c r="BE161" s="210"/>
      <c r="BF161" s="210"/>
      <c r="BG161" s="210"/>
      <c r="BH161" s="210"/>
      <c r="BI161" s="210"/>
      <c r="BJ161" s="210"/>
      <c r="BK161" s="210"/>
      <c r="BL161" s="210"/>
      <c r="BM161" s="214"/>
    </row>
    <row r="162" spans="1:65">
      <c r="A162" s="29"/>
      <c r="B162" s="3" t="s">
        <v>86</v>
      </c>
      <c r="C162" s="28"/>
      <c r="D162" s="13">
        <v>1.5905777550540116E-2</v>
      </c>
      <c r="E162" s="13">
        <v>2.2799347458223186E-2</v>
      </c>
      <c r="F162" s="13">
        <v>4.2625467324102731E-4</v>
      </c>
      <c r="G162" s="13">
        <v>2.8151583976037918E-2</v>
      </c>
      <c r="H162" s="13">
        <v>0.10222122183289431</v>
      </c>
      <c r="I162" s="13">
        <v>2.3421601750764794E-2</v>
      </c>
      <c r="J162" s="13">
        <v>1.7521077019234211E-2</v>
      </c>
      <c r="K162" s="13">
        <v>4.3636702453625352E-2</v>
      </c>
      <c r="L162" s="13">
        <v>5.2897834689420796E-2</v>
      </c>
      <c r="M162" s="13">
        <v>2.0132437333818309E-2</v>
      </c>
      <c r="N162" s="13">
        <v>1.4923865538177747E-2</v>
      </c>
      <c r="O162" s="13">
        <v>1.6288773195392969E-2</v>
      </c>
      <c r="P162" s="13">
        <v>1.9191577839897483E-2</v>
      </c>
      <c r="Q162" s="13">
        <v>4.4476610226123398E-2</v>
      </c>
      <c r="R162" s="13">
        <v>2.0942963222743544E-2</v>
      </c>
      <c r="S162" s="13">
        <v>1.5387820746623771E-2</v>
      </c>
      <c r="T162" s="13">
        <v>6.3522997644891083E-2</v>
      </c>
      <c r="U162" s="13">
        <v>1.2781632646413922E-2</v>
      </c>
      <c r="V162" s="13">
        <v>8.3560764870286366E-2</v>
      </c>
      <c r="W162" s="13">
        <v>1.9639864258834325E-2</v>
      </c>
      <c r="X162" s="149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29"/>
      <c r="B163" s="3" t="s">
        <v>260</v>
      </c>
      <c r="C163" s="28"/>
      <c r="D163" s="13">
        <v>-0.12906306666545786</v>
      </c>
      <c r="E163" s="13">
        <v>-2.1409865690650287E-3</v>
      </c>
      <c r="F163" s="13">
        <v>3.1496048641973973E-2</v>
      </c>
      <c r="G163" s="13">
        <v>3.2965135542559088E-2</v>
      </c>
      <c r="H163" s="13">
        <v>-0.17043257099884868</v>
      </c>
      <c r="I163" s="13">
        <v>-1.0298939392565765E-2</v>
      </c>
      <c r="J163" s="13">
        <v>1.882654896245306E-2</v>
      </c>
      <c r="K163" s="13">
        <v>1.9957635888861347E-2</v>
      </c>
      <c r="L163" s="13">
        <v>-1.9064863072231764E-2</v>
      </c>
      <c r="M163" s="13">
        <v>1.3736657793614659E-2</v>
      </c>
      <c r="N163" s="13">
        <v>-1.5671602293006126E-2</v>
      </c>
      <c r="O163" s="13">
        <v>3.6612890880226567E-2</v>
      </c>
      <c r="P163" s="13">
        <v>-6.2046166275754433E-2</v>
      </c>
      <c r="Q163" s="13">
        <v>-5.2714699132884402E-2</v>
      </c>
      <c r="R163" s="13">
        <v>-2.6810270936496239E-2</v>
      </c>
      <c r="S163" s="13">
        <v>-0.10983246525820867</v>
      </c>
      <c r="T163" s="13">
        <v>2.5556516174583432E-2</v>
      </c>
      <c r="U163" s="13">
        <v>9.8344078975054483E-3</v>
      </c>
      <c r="V163" s="13">
        <v>-5.2714699132884402E-2</v>
      </c>
      <c r="W163" s="13">
        <v>2.5217190096660902E-2</v>
      </c>
      <c r="X163" s="149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29"/>
      <c r="B164" s="45" t="s">
        <v>261</v>
      </c>
      <c r="C164" s="46"/>
      <c r="D164" s="44">
        <v>2.62</v>
      </c>
      <c r="E164" s="44">
        <v>0.09</v>
      </c>
      <c r="F164" s="44">
        <v>0.8</v>
      </c>
      <c r="G164" s="44">
        <v>0.84</v>
      </c>
      <c r="H164" s="44">
        <v>3.5</v>
      </c>
      <c r="I164" s="44">
        <v>0.09</v>
      </c>
      <c r="J164" s="44">
        <v>0.53</v>
      </c>
      <c r="K164" s="44">
        <v>0.56000000000000005</v>
      </c>
      <c r="L164" s="44">
        <v>0.27</v>
      </c>
      <c r="M164" s="44">
        <v>0.43</v>
      </c>
      <c r="N164" s="44">
        <v>0.2</v>
      </c>
      <c r="O164" s="44">
        <v>0.91</v>
      </c>
      <c r="P164" s="44">
        <v>1.19</v>
      </c>
      <c r="Q164" s="44">
        <v>0.99</v>
      </c>
      <c r="R164" s="44">
        <v>0.44</v>
      </c>
      <c r="S164" s="44">
        <v>2.21</v>
      </c>
      <c r="T164" s="44">
        <v>0.68</v>
      </c>
      <c r="U164" s="44">
        <v>0.34</v>
      </c>
      <c r="V164" s="44">
        <v>0.99</v>
      </c>
      <c r="W164" s="44">
        <v>0.67</v>
      </c>
      <c r="X164" s="149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B165" s="3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BM165" s="55"/>
    </row>
    <row r="166" spans="1:65" ht="15">
      <c r="B166" s="8" t="s">
        <v>504</v>
      </c>
      <c r="BM166" s="27" t="s">
        <v>66</v>
      </c>
    </row>
    <row r="167" spans="1:65" ht="15">
      <c r="A167" s="24" t="s">
        <v>25</v>
      </c>
      <c r="B167" s="18" t="s">
        <v>111</v>
      </c>
      <c r="C167" s="15" t="s">
        <v>112</v>
      </c>
      <c r="D167" s="16" t="s">
        <v>222</v>
      </c>
      <c r="E167" s="17" t="s">
        <v>222</v>
      </c>
      <c r="F167" s="17" t="s">
        <v>222</v>
      </c>
      <c r="G167" s="17" t="s">
        <v>222</v>
      </c>
      <c r="H167" s="17" t="s">
        <v>222</v>
      </c>
      <c r="I167" s="17" t="s">
        <v>222</v>
      </c>
      <c r="J167" s="17" t="s">
        <v>222</v>
      </c>
      <c r="K167" s="17" t="s">
        <v>222</v>
      </c>
      <c r="L167" s="17" t="s">
        <v>222</v>
      </c>
      <c r="M167" s="17" t="s">
        <v>222</v>
      </c>
      <c r="N167" s="17" t="s">
        <v>222</v>
      </c>
      <c r="O167" s="17" t="s">
        <v>222</v>
      </c>
      <c r="P167" s="17" t="s">
        <v>222</v>
      </c>
      <c r="Q167" s="17" t="s">
        <v>222</v>
      </c>
      <c r="R167" s="17" t="s">
        <v>222</v>
      </c>
      <c r="S167" s="17" t="s">
        <v>222</v>
      </c>
      <c r="T167" s="17" t="s">
        <v>222</v>
      </c>
      <c r="U167" s="17" t="s">
        <v>222</v>
      </c>
      <c r="V167" s="17" t="s">
        <v>222</v>
      </c>
      <c r="W167" s="17" t="s">
        <v>222</v>
      </c>
      <c r="X167" s="17" t="s">
        <v>222</v>
      </c>
      <c r="Y167" s="17" t="s">
        <v>222</v>
      </c>
      <c r="Z167" s="149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>
        <v>1</v>
      </c>
    </row>
    <row r="168" spans="1:65">
      <c r="A168" s="29"/>
      <c r="B168" s="19" t="s">
        <v>223</v>
      </c>
      <c r="C168" s="9" t="s">
        <v>223</v>
      </c>
      <c r="D168" s="147" t="s">
        <v>225</v>
      </c>
      <c r="E168" s="148" t="s">
        <v>226</v>
      </c>
      <c r="F168" s="148" t="s">
        <v>227</v>
      </c>
      <c r="G168" s="148" t="s">
        <v>228</v>
      </c>
      <c r="H168" s="148" t="s">
        <v>229</v>
      </c>
      <c r="I168" s="148" t="s">
        <v>230</v>
      </c>
      <c r="J168" s="148" t="s">
        <v>231</v>
      </c>
      <c r="K168" s="148" t="s">
        <v>233</v>
      </c>
      <c r="L168" s="148" t="s">
        <v>234</v>
      </c>
      <c r="M168" s="148" t="s">
        <v>235</v>
      </c>
      <c r="N168" s="148" t="s">
        <v>236</v>
      </c>
      <c r="O168" s="148" t="s">
        <v>263</v>
      </c>
      <c r="P168" s="148" t="s">
        <v>237</v>
      </c>
      <c r="Q168" s="148" t="s">
        <v>238</v>
      </c>
      <c r="R168" s="148" t="s">
        <v>239</v>
      </c>
      <c r="S168" s="148" t="s">
        <v>240</v>
      </c>
      <c r="T168" s="148" t="s">
        <v>241</v>
      </c>
      <c r="U168" s="148" t="s">
        <v>242</v>
      </c>
      <c r="V168" s="148" t="s">
        <v>243</v>
      </c>
      <c r="W168" s="148" t="s">
        <v>244</v>
      </c>
      <c r="X168" s="148" t="s">
        <v>245</v>
      </c>
      <c r="Y168" s="148" t="s">
        <v>247</v>
      </c>
      <c r="Z168" s="149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 t="s">
        <v>3</v>
      </c>
    </row>
    <row r="169" spans="1:65">
      <c r="A169" s="29"/>
      <c r="B169" s="19"/>
      <c r="C169" s="9"/>
      <c r="D169" s="10" t="s">
        <v>291</v>
      </c>
      <c r="E169" s="11" t="s">
        <v>114</v>
      </c>
      <c r="F169" s="11" t="s">
        <v>114</v>
      </c>
      <c r="G169" s="11" t="s">
        <v>114</v>
      </c>
      <c r="H169" s="11" t="s">
        <v>292</v>
      </c>
      <c r="I169" s="11" t="s">
        <v>291</v>
      </c>
      <c r="J169" s="11" t="s">
        <v>114</v>
      </c>
      <c r="K169" s="11" t="s">
        <v>292</v>
      </c>
      <c r="L169" s="11" t="s">
        <v>292</v>
      </c>
      <c r="M169" s="11" t="s">
        <v>292</v>
      </c>
      <c r="N169" s="11" t="s">
        <v>292</v>
      </c>
      <c r="O169" s="11" t="s">
        <v>292</v>
      </c>
      <c r="P169" s="11" t="s">
        <v>291</v>
      </c>
      <c r="Q169" s="11" t="s">
        <v>292</v>
      </c>
      <c r="R169" s="11" t="s">
        <v>291</v>
      </c>
      <c r="S169" s="11" t="s">
        <v>291</v>
      </c>
      <c r="T169" s="11" t="s">
        <v>291</v>
      </c>
      <c r="U169" s="11" t="s">
        <v>114</v>
      </c>
      <c r="V169" s="11" t="s">
        <v>292</v>
      </c>
      <c r="W169" s="11" t="s">
        <v>291</v>
      </c>
      <c r="X169" s="11" t="s">
        <v>292</v>
      </c>
      <c r="Y169" s="11" t="s">
        <v>291</v>
      </c>
      <c r="Z169" s="149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>
        <v>1</v>
      </c>
    </row>
    <row r="170" spans="1:65">
      <c r="A170" s="29"/>
      <c r="B170" s="19"/>
      <c r="C170" s="9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149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2</v>
      </c>
    </row>
    <row r="171" spans="1:65">
      <c r="A171" s="29"/>
      <c r="B171" s="18">
        <v>1</v>
      </c>
      <c r="C171" s="14">
        <v>1</v>
      </c>
      <c r="D171" s="208">
        <v>24</v>
      </c>
      <c r="E171" s="208">
        <v>23</v>
      </c>
      <c r="F171" s="207">
        <v>7487.6108999999997</v>
      </c>
      <c r="G171" s="207">
        <v>33.028488899999999</v>
      </c>
      <c r="H171" s="208">
        <v>24</v>
      </c>
      <c r="I171" s="208">
        <v>22.4</v>
      </c>
      <c r="J171" s="208">
        <v>23</v>
      </c>
      <c r="K171" s="208">
        <v>24.2</v>
      </c>
      <c r="L171" s="208">
        <v>22.5</v>
      </c>
      <c r="M171" s="208">
        <v>22.8</v>
      </c>
      <c r="N171" s="208">
        <v>24.1</v>
      </c>
      <c r="O171" s="208">
        <v>22.9</v>
      </c>
      <c r="P171" s="208">
        <v>23</v>
      </c>
      <c r="Q171" s="208">
        <v>23.3</v>
      </c>
      <c r="R171" s="208">
        <v>24.4</v>
      </c>
      <c r="S171" s="208">
        <v>23.293279909502075</v>
      </c>
      <c r="T171" s="208">
        <v>24.454295162001038</v>
      </c>
      <c r="U171" s="208">
        <v>22.474373122274262</v>
      </c>
      <c r="V171" s="208">
        <v>24.3</v>
      </c>
      <c r="W171" s="208">
        <v>23.1</v>
      </c>
      <c r="X171" s="208">
        <v>23.5</v>
      </c>
      <c r="Y171" s="208">
        <v>23</v>
      </c>
      <c r="Z171" s="209"/>
      <c r="AA171" s="210"/>
      <c r="AB171" s="210"/>
      <c r="AC171" s="210"/>
      <c r="AD171" s="210"/>
      <c r="AE171" s="210"/>
      <c r="AF171" s="210"/>
      <c r="AG171" s="210"/>
      <c r="AH171" s="210"/>
      <c r="AI171" s="210"/>
      <c r="AJ171" s="210"/>
      <c r="AK171" s="210"/>
      <c r="AL171" s="210"/>
      <c r="AM171" s="210"/>
      <c r="AN171" s="210"/>
      <c r="AO171" s="210"/>
      <c r="AP171" s="210"/>
      <c r="AQ171" s="210"/>
      <c r="AR171" s="210"/>
      <c r="AS171" s="210"/>
      <c r="AT171" s="210"/>
      <c r="AU171" s="210"/>
      <c r="AV171" s="210"/>
      <c r="AW171" s="210"/>
      <c r="AX171" s="210"/>
      <c r="AY171" s="210"/>
      <c r="AZ171" s="210"/>
      <c r="BA171" s="210"/>
      <c r="BB171" s="210"/>
      <c r="BC171" s="210"/>
      <c r="BD171" s="210"/>
      <c r="BE171" s="210"/>
      <c r="BF171" s="210"/>
      <c r="BG171" s="210"/>
      <c r="BH171" s="210"/>
      <c r="BI171" s="210"/>
      <c r="BJ171" s="210"/>
      <c r="BK171" s="210"/>
      <c r="BL171" s="210"/>
      <c r="BM171" s="211">
        <v>1</v>
      </c>
    </row>
    <row r="172" spans="1:65">
      <c r="A172" s="29"/>
      <c r="B172" s="19">
        <v>1</v>
      </c>
      <c r="C172" s="9">
        <v>2</v>
      </c>
      <c r="D172" s="213">
        <v>24</v>
      </c>
      <c r="E172" s="213">
        <v>23</v>
      </c>
      <c r="F172" s="212">
        <v>7614.1948999999995</v>
      </c>
      <c r="G172" s="212">
        <v>33.542754300000006</v>
      </c>
      <c r="H172" s="213">
        <v>24</v>
      </c>
      <c r="I172" s="213">
        <v>22.5</v>
      </c>
      <c r="J172" s="213">
        <v>24</v>
      </c>
      <c r="K172" s="213">
        <v>24.6</v>
      </c>
      <c r="L172" s="213">
        <v>24.5</v>
      </c>
      <c r="M172" s="213">
        <v>25.9</v>
      </c>
      <c r="N172" s="213">
        <v>24</v>
      </c>
      <c r="O172" s="213">
        <v>24.2</v>
      </c>
      <c r="P172" s="213">
        <v>23</v>
      </c>
      <c r="Q172" s="213">
        <v>23.2</v>
      </c>
      <c r="R172" s="216">
        <v>22.4</v>
      </c>
      <c r="S172" s="213">
        <v>22.595488594585543</v>
      </c>
      <c r="T172" s="213">
        <v>24.806387315886877</v>
      </c>
      <c r="U172" s="213">
        <v>22.703194990009088</v>
      </c>
      <c r="V172" s="213">
        <v>24.1</v>
      </c>
      <c r="W172" s="213">
        <v>23.1</v>
      </c>
      <c r="X172" s="213">
        <v>23.3</v>
      </c>
      <c r="Y172" s="213">
        <v>23.7</v>
      </c>
      <c r="Z172" s="209"/>
      <c r="AA172" s="210"/>
      <c r="AB172" s="210"/>
      <c r="AC172" s="210"/>
      <c r="AD172" s="210"/>
      <c r="AE172" s="210"/>
      <c r="AF172" s="210"/>
      <c r="AG172" s="210"/>
      <c r="AH172" s="210"/>
      <c r="AI172" s="210"/>
      <c r="AJ172" s="210"/>
      <c r="AK172" s="210"/>
      <c r="AL172" s="210"/>
      <c r="AM172" s="210"/>
      <c r="AN172" s="210"/>
      <c r="AO172" s="210"/>
      <c r="AP172" s="210"/>
      <c r="AQ172" s="210"/>
      <c r="AR172" s="210"/>
      <c r="AS172" s="210"/>
      <c r="AT172" s="210"/>
      <c r="AU172" s="210"/>
      <c r="AV172" s="210"/>
      <c r="AW172" s="210"/>
      <c r="AX172" s="210"/>
      <c r="AY172" s="210"/>
      <c r="AZ172" s="210"/>
      <c r="BA172" s="210"/>
      <c r="BB172" s="210"/>
      <c r="BC172" s="210"/>
      <c r="BD172" s="210"/>
      <c r="BE172" s="210"/>
      <c r="BF172" s="210"/>
      <c r="BG172" s="210"/>
      <c r="BH172" s="210"/>
      <c r="BI172" s="210"/>
      <c r="BJ172" s="210"/>
      <c r="BK172" s="210"/>
      <c r="BL172" s="210"/>
      <c r="BM172" s="211" t="e">
        <v>#N/A</v>
      </c>
    </row>
    <row r="173" spans="1:65">
      <c r="A173" s="29"/>
      <c r="B173" s="19">
        <v>1</v>
      </c>
      <c r="C173" s="9">
        <v>3</v>
      </c>
      <c r="D173" s="213">
        <v>24</v>
      </c>
      <c r="E173" s="213">
        <v>22</v>
      </c>
      <c r="F173" s="212">
        <v>7546.1606000000002</v>
      </c>
      <c r="G173" s="212">
        <v>33.398674649999997</v>
      </c>
      <c r="H173" s="213">
        <v>24</v>
      </c>
      <c r="I173" s="213">
        <v>22.3</v>
      </c>
      <c r="J173" s="213">
        <v>24</v>
      </c>
      <c r="K173" s="213">
        <v>24</v>
      </c>
      <c r="L173" s="213">
        <v>22.8</v>
      </c>
      <c r="M173" s="213">
        <v>25.9</v>
      </c>
      <c r="N173" s="213">
        <v>24.5</v>
      </c>
      <c r="O173" s="213">
        <v>22.2</v>
      </c>
      <c r="P173" s="213">
        <v>22.9</v>
      </c>
      <c r="Q173" s="213">
        <v>22.9</v>
      </c>
      <c r="R173" s="213">
        <v>24.4</v>
      </c>
      <c r="S173" s="213">
        <v>23.163944896732367</v>
      </c>
      <c r="T173" s="213">
        <v>23.653356173698828</v>
      </c>
      <c r="U173" s="213">
        <v>22.425002715691207</v>
      </c>
      <c r="V173" s="213">
        <v>26.2</v>
      </c>
      <c r="W173" s="213">
        <v>22.4</v>
      </c>
      <c r="X173" s="213">
        <v>23.2</v>
      </c>
      <c r="Y173" s="213">
        <v>23.8</v>
      </c>
      <c r="Z173" s="209"/>
      <c r="AA173" s="210"/>
      <c r="AB173" s="210"/>
      <c r="AC173" s="210"/>
      <c r="AD173" s="210"/>
      <c r="AE173" s="210"/>
      <c r="AF173" s="210"/>
      <c r="AG173" s="210"/>
      <c r="AH173" s="210"/>
      <c r="AI173" s="210"/>
      <c r="AJ173" s="210"/>
      <c r="AK173" s="210"/>
      <c r="AL173" s="210"/>
      <c r="AM173" s="210"/>
      <c r="AN173" s="210"/>
      <c r="AO173" s="210"/>
      <c r="AP173" s="210"/>
      <c r="AQ173" s="210"/>
      <c r="AR173" s="210"/>
      <c r="AS173" s="210"/>
      <c r="AT173" s="210"/>
      <c r="AU173" s="210"/>
      <c r="AV173" s="210"/>
      <c r="AW173" s="210"/>
      <c r="AX173" s="210"/>
      <c r="AY173" s="210"/>
      <c r="AZ173" s="210"/>
      <c r="BA173" s="210"/>
      <c r="BB173" s="210"/>
      <c r="BC173" s="210"/>
      <c r="BD173" s="210"/>
      <c r="BE173" s="210"/>
      <c r="BF173" s="210"/>
      <c r="BG173" s="210"/>
      <c r="BH173" s="210"/>
      <c r="BI173" s="210"/>
      <c r="BJ173" s="210"/>
      <c r="BK173" s="210"/>
      <c r="BL173" s="210"/>
      <c r="BM173" s="211">
        <v>16</v>
      </c>
    </row>
    <row r="174" spans="1:65">
      <c r="A174" s="29"/>
      <c r="B174" s="19">
        <v>1</v>
      </c>
      <c r="C174" s="9">
        <v>4</v>
      </c>
      <c r="D174" s="213">
        <v>24</v>
      </c>
      <c r="E174" s="213">
        <v>23</v>
      </c>
      <c r="F174" s="212">
        <v>7455.5448999999999</v>
      </c>
      <c r="G174" s="212">
        <v>33.038923500000003</v>
      </c>
      <c r="H174" s="213">
        <v>25</v>
      </c>
      <c r="I174" s="213">
        <v>21.5</v>
      </c>
      <c r="J174" s="213">
        <v>24</v>
      </c>
      <c r="K174" s="213">
        <v>24.4</v>
      </c>
      <c r="L174" s="213">
        <v>23.8</v>
      </c>
      <c r="M174" s="213">
        <v>25.2</v>
      </c>
      <c r="N174" s="213">
        <v>24.7</v>
      </c>
      <c r="O174" s="213">
        <v>23.9</v>
      </c>
      <c r="P174" s="213">
        <v>22.9</v>
      </c>
      <c r="Q174" s="213">
        <v>23.3</v>
      </c>
      <c r="R174" s="213">
        <v>25.5</v>
      </c>
      <c r="S174" s="213">
        <v>22.958043955763994</v>
      </c>
      <c r="T174" s="213">
        <v>26.050022074376749</v>
      </c>
      <c r="U174" s="213">
        <v>23.043743318462095</v>
      </c>
      <c r="V174" s="213">
        <v>25.1</v>
      </c>
      <c r="W174" s="213">
        <v>23.8</v>
      </c>
      <c r="X174" s="213">
        <v>23.6</v>
      </c>
      <c r="Y174" s="213">
        <v>23.2</v>
      </c>
      <c r="Z174" s="209"/>
      <c r="AA174" s="210"/>
      <c r="AB174" s="210"/>
      <c r="AC174" s="210"/>
      <c r="AD174" s="210"/>
      <c r="AE174" s="210"/>
      <c r="AF174" s="210"/>
      <c r="AG174" s="210"/>
      <c r="AH174" s="210"/>
      <c r="AI174" s="210"/>
      <c r="AJ174" s="210"/>
      <c r="AK174" s="210"/>
      <c r="AL174" s="210"/>
      <c r="AM174" s="210"/>
      <c r="AN174" s="210"/>
      <c r="AO174" s="210"/>
      <c r="AP174" s="210"/>
      <c r="AQ174" s="210"/>
      <c r="AR174" s="210"/>
      <c r="AS174" s="210"/>
      <c r="AT174" s="210"/>
      <c r="AU174" s="210"/>
      <c r="AV174" s="210"/>
      <c r="AW174" s="210"/>
      <c r="AX174" s="210"/>
      <c r="AY174" s="210"/>
      <c r="AZ174" s="210"/>
      <c r="BA174" s="210"/>
      <c r="BB174" s="210"/>
      <c r="BC174" s="210"/>
      <c r="BD174" s="210"/>
      <c r="BE174" s="210"/>
      <c r="BF174" s="210"/>
      <c r="BG174" s="210"/>
      <c r="BH174" s="210"/>
      <c r="BI174" s="210"/>
      <c r="BJ174" s="210"/>
      <c r="BK174" s="210"/>
      <c r="BL174" s="210"/>
      <c r="BM174" s="211">
        <v>23.667306903292825</v>
      </c>
    </row>
    <row r="175" spans="1:65">
      <c r="A175" s="29"/>
      <c r="B175" s="19">
        <v>1</v>
      </c>
      <c r="C175" s="9">
        <v>5</v>
      </c>
      <c r="D175" s="213">
        <v>24</v>
      </c>
      <c r="E175" s="213">
        <v>22</v>
      </c>
      <c r="F175" s="212">
        <v>7474.1835999999994</v>
      </c>
      <c r="G175" s="212">
        <v>32.978587950000005</v>
      </c>
      <c r="H175" s="213">
        <v>25</v>
      </c>
      <c r="I175" s="213">
        <v>22.8</v>
      </c>
      <c r="J175" s="213">
        <v>24</v>
      </c>
      <c r="K175" s="213">
        <v>24.4</v>
      </c>
      <c r="L175" s="213">
        <v>23.3</v>
      </c>
      <c r="M175" s="213">
        <v>22.5</v>
      </c>
      <c r="N175" s="213">
        <v>24.4</v>
      </c>
      <c r="O175" s="213">
        <v>24.3</v>
      </c>
      <c r="P175" s="213">
        <v>22.9</v>
      </c>
      <c r="Q175" s="213">
        <v>22.8</v>
      </c>
      <c r="R175" s="213">
        <v>24.1</v>
      </c>
      <c r="S175" s="213">
        <v>22.93778402994764</v>
      </c>
      <c r="T175" s="213">
        <v>25.73710962685049</v>
      </c>
      <c r="U175" s="213">
        <v>23.533706402380353</v>
      </c>
      <c r="V175" s="213">
        <v>22.6</v>
      </c>
      <c r="W175" s="213">
        <v>23.3</v>
      </c>
      <c r="X175" s="213">
        <v>23.2</v>
      </c>
      <c r="Y175" s="213">
        <v>24.5</v>
      </c>
      <c r="Z175" s="209"/>
      <c r="AA175" s="210"/>
      <c r="AB175" s="210"/>
      <c r="AC175" s="210"/>
      <c r="AD175" s="210"/>
      <c r="AE175" s="210"/>
      <c r="AF175" s="210"/>
      <c r="AG175" s="210"/>
      <c r="AH175" s="210"/>
      <c r="AI175" s="210"/>
      <c r="AJ175" s="210"/>
      <c r="AK175" s="210"/>
      <c r="AL175" s="210"/>
      <c r="AM175" s="210"/>
      <c r="AN175" s="210"/>
      <c r="AO175" s="210"/>
      <c r="AP175" s="210"/>
      <c r="AQ175" s="210"/>
      <c r="AR175" s="210"/>
      <c r="AS175" s="210"/>
      <c r="AT175" s="210"/>
      <c r="AU175" s="210"/>
      <c r="AV175" s="210"/>
      <c r="AW175" s="210"/>
      <c r="AX175" s="210"/>
      <c r="AY175" s="210"/>
      <c r="AZ175" s="210"/>
      <c r="BA175" s="210"/>
      <c r="BB175" s="210"/>
      <c r="BC175" s="210"/>
      <c r="BD175" s="210"/>
      <c r="BE175" s="210"/>
      <c r="BF175" s="210"/>
      <c r="BG175" s="210"/>
      <c r="BH175" s="210"/>
      <c r="BI175" s="210"/>
      <c r="BJ175" s="210"/>
      <c r="BK175" s="210"/>
      <c r="BL175" s="210"/>
      <c r="BM175" s="211">
        <v>79</v>
      </c>
    </row>
    <row r="176" spans="1:65">
      <c r="A176" s="29"/>
      <c r="B176" s="19">
        <v>1</v>
      </c>
      <c r="C176" s="9">
        <v>6</v>
      </c>
      <c r="D176" s="213">
        <v>24</v>
      </c>
      <c r="E176" s="213">
        <v>23</v>
      </c>
      <c r="F176" s="212">
        <v>7580.9979999999996</v>
      </c>
      <c r="G176" s="212">
        <v>32.953833000000003</v>
      </c>
      <c r="H176" s="213">
        <v>24</v>
      </c>
      <c r="I176" s="213">
        <v>23.7</v>
      </c>
      <c r="J176" s="213">
        <v>24</v>
      </c>
      <c r="K176" s="216">
        <v>22.8</v>
      </c>
      <c r="L176" s="213">
        <v>23.6</v>
      </c>
      <c r="M176" s="213">
        <v>25.7</v>
      </c>
      <c r="N176" s="213">
        <v>24</v>
      </c>
      <c r="O176" s="213">
        <v>23.4</v>
      </c>
      <c r="P176" s="216">
        <v>22.1</v>
      </c>
      <c r="Q176" s="213">
        <v>22.4</v>
      </c>
      <c r="R176" s="213">
        <v>24.4</v>
      </c>
      <c r="S176" s="213">
        <v>23.070197970521825</v>
      </c>
      <c r="T176" s="213">
        <v>24.807842863601199</v>
      </c>
      <c r="U176" s="213">
        <v>23.749055272853816</v>
      </c>
      <c r="V176" s="213">
        <v>24.1</v>
      </c>
      <c r="W176" s="213">
        <v>23.5</v>
      </c>
      <c r="X176" s="213">
        <v>23.3</v>
      </c>
      <c r="Y176" s="213">
        <v>22.6</v>
      </c>
      <c r="Z176" s="209"/>
      <c r="AA176" s="210"/>
      <c r="AB176" s="210"/>
      <c r="AC176" s="210"/>
      <c r="AD176" s="210"/>
      <c r="AE176" s="210"/>
      <c r="AF176" s="210"/>
      <c r="AG176" s="210"/>
      <c r="AH176" s="210"/>
      <c r="AI176" s="210"/>
      <c r="AJ176" s="210"/>
      <c r="AK176" s="210"/>
      <c r="AL176" s="210"/>
      <c r="AM176" s="210"/>
      <c r="AN176" s="210"/>
      <c r="AO176" s="210"/>
      <c r="AP176" s="210"/>
      <c r="AQ176" s="210"/>
      <c r="AR176" s="210"/>
      <c r="AS176" s="210"/>
      <c r="AT176" s="210"/>
      <c r="AU176" s="210"/>
      <c r="AV176" s="210"/>
      <c r="AW176" s="210"/>
      <c r="AX176" s="210"/>
      <c r="AY176" s="210"/>
      <c r="AZ176" s="210"/>
      <c r="BA176" s="210"/>
      <c r="BB176" s="210"/>
      <c r="BC176" s="210"/>
      <c r="BD176" s="210"/>
      <c r="BE176" s="210"/>
      <c r="BF176" s="210"/>
      <c r="BG176" s="210"/>
      <c r="BH176" s="210"/>
      <c r="BI176" s="210"/>
      <c r="BJ176" s="210"/>
      <c r="BK176" s="210"/>
      <c r="BL176" s="210"/>
      <c r="BM176" s="214"/>
    </row>
    <row r="177" spans="1:65">
      <c r="A177" s="29"/>
      <c r="B177" s="20" t="s">
        <v>257</v>
      </c>
      <c r="C177" s="12"/>
      <c r="D177" s="215">
        <v>24</v>
      </c>
      <c r="E177" s="215">
        <v>22.666666666666668</v>
      </c>
      <c r="F177" s="215">
        <v>7526.4488166666661</v>
      </c>
      <c r="G177" s="215">
        <v>33.156877050000006</v>
      </c>
      <c r="H177" s="215">
        <v>24.333333333333332</v>
      </c>
      <c r="I177" s="215">
        <v>22.533333333333331</v>
      </c>
      <c r="J177" s="215">
        <v>23.833333333333332</v>
      </c>
      <c r="K177" s="215">
        <v>24.066666666666666</v>
      </c>
      <c r="L177" s="215">
        <v>23.416666666666668</v>
      </c>
      <c r="M177" s="215">
        <v>24.666666666666668</v>
      </c>
      <c r="N177" s="215">
        <v>24.283333333333331</v>
      </c>
      <c r="O177" s="215">
        <v>23.483333333333331</v>
      </c>
      <c r="P177" s="215">
        <v>22.8</v>
      </c>
      <c r="Q177" s="215">
        <v>22.983333333333334</v>
      </c>
      <c r="R177" s="215">
        <v>24.2</v>
      </c>
      <c r="S177" s="215">
        <v>23.003123226175575</v>
      </c>
      <c r="T177" s="215">
        <v>24.918168869402532</v>
      </c>
      <c r="U177" s="215">
        <v>22.988179303611801</v>
      </c>
      <c r="V177" s="215">
        <v>24.400000000000002</v>
      </c>
      <c r="W177" s="215">
        <v>23.2</v>
      </c>
      <c r="X177" s="215">
        <v>23.349999999999998</v>
      </c>
      <c r="Y177" s="215">
        <v>23.466666666666669</v>
      </c>
      <c r="Z177" s="209"/>
      <c r="AA177" s="210"/>
      <c r="AB177" s="210"/>
      <c r="AC177" s="210"/>
      <c r="AD177" s="210"/>
      <c r="AE177" s="210"/>
      <c r="AF177" s="210"/>
      <c r="AG177" s="210"/>
      <c r="AH177" s="210"/>
      <c r="AI177" s="210"/>
      <c r="AJ177" s="210"/>
      <c r="AK177" s="210"/>
      <c r="AL177" s="210"/>
      <c r="AM177" s="210"/>
      <c r="AN177" s="210"/>
      <c r="AO177" s="210"/>
      <c r="AP177" s="210"/>
      <c r="AQ177" s="210"/>
      <c r="AR177" s="210"/>
      <c r="AS177" s="210"/>
      <c r="AT177" s="210"/>
      <c r="AU177" s="210"/>
      <c r="AV177" s="210"/>
      <c r="AW177" s="210"/>
      <c r="AX177" s="210"/>
      <c r="AY177" s="210"/>
      <c r="AZ177" s="210"/>
      <c r="BA177" s="210"/>
      <c r="BB177" s="210"/>
      <c r="BC177" s="210"/>
      <c r="BD177" s="210"/>
      <c r="BE177" s="210"/>
      <c r="BF177" s="210"/>
      <c r="BG177" s="210"/>
      <c r="BH177" s="210"/>
      <c r="BI177" s="210"/>
      <c r="BJ177" s="210"/>
      <c r="BK177" s="210"/>
      <c r="BL177" s="210"/>
      <c r="BM177" s="214"/>
    </row>
    <row r="178" spans="1:65">
      <c r="A178" s="29"/>
      <c r="B178" s="3" t="s">
        <v>258</v>
      </c>
      <c r="C178" s="28"/>
      <c r="D178" s="213">
        <v>24</v>
      </c>
      <c r="E178" s="213">
        <v>23</v>
      </c>
      <c r="F178" s="213">
        <v>7516.8857499999995</v>
      </c>
      <c r="G178" s="213">
        <v>33.033706199999997</v>
      </c>
      <c r="H178" s="213">
        <v>24</v>
      </c>
      <c r="I178" s="213">
        <v>22.45</v>
      </c>
      <c r="J178" s="213">
        <v>24</v>
      </c>
      <c r="K178" s="213">
        <v>24.299999999999997</v>
      </c>
      <c r="L178" s="213">
        <v>23.450000000000003</v>
      </c>
      <c r="M178" s="213">
        <v>25.45</v>
      </c>
      <c r="N178" s="213">
        <v>24.25</v>
      </c>
      <c r="O178" s="213">
        <v>23.65</v>
      </c>
      <c r="P178" s="213">
        <v>22.9</v>
      </c>
      <c r="Q178" s="213">
        <v>23.049999999999997</v>
      </c>
      <c r="R178" s="213">
        <v>24.4</v>
      </c>
      <c r="S178" s="213">
        <v>23.014120963142908</v>
      </c>
      <c r="T178" s="213">
        <v>24.807115089744038</v>
      </c>
      <c r="U178" s="213">
        <v>22.873469154235593</v>
      </c>
      <c r="V178" s="213">
        <v>24.200000000000003</v>
      </c>
      <c r="W178" s="213">
        <v>23.200000000000003</v>
      </c>
      <c r="X178" s="213">
        <v>23.3</v>
      </c>
      <c r="Y178" s="213">
        <v>23.45</v>
      </c>
      <c r="Z178" s="209"/>
      <c r="AA178" s="210"/>
      <c r="AB178" s="210"/>
      <c r="AC178" s="210"/>
      <c r="AD178" s="210"/>
      <c r="AE178" s="210"/>
      <c r="AF178" s="210"/>
      <c r="AG178" s="210"/>
      <c r="AH178" s="210"/>
      <c r="AI178" s="210"/>
      <c r="AJ178" s="210"/>
      <c r="AK178" s="210"/>
      <c r="AL178" s="210"/>
      <c r="AM178" s="210"/>
      <c r="AN178" s="210"/>
      <c r="AO178" s="210"/>
      <c r="AP178" s="210"/>
      <c r="AQ178" s="210"/>
      <c r="AR178" s="210"/>
      <c r="AS178" s="210"/>
      <c r="AT178" s="210"/>
      <c r="AU178" s="210"/>
      <c r="AV178" s="210"/>
      <c r="AW178" s="210"/>
      <c r="AX178" s="210"/>
      <c r="AY178" s="210"/>
      <c r="AZ178" s="210"/>
      <c r="BA178" s="210"/>
      <c r="BB178" s="210"/>
      <c r="BC178" s="210"/>
      <c r="BD178" s="210"/>
      <c r="BE178" s="210"/>
      <c r="BF178" s="210"/>
      <c r="BG178" s="210"/>
      <c r="BH178" s="210"/>
      <c r="BI178" s="210"/>
      <c r="BJ178" s="210"/>
      <c r="BK178" s="210"/>
      <c r="BL178" s="210"/>
      <c r="BM178" s="214"/>
    </row>
    <row r="179" spans="1:65">
      <c r="A179" s="29"/>
      <c r="B179" s="3" t="s">
        <v>259</v>
      </c>
      <c r="C179" s="28"/>
      <c r="D179" s="23">
        <v>0</v>
      </c>
      <c r="E179" s="23">
        <v>0.5163977794943222</v>
      </c>
      <c r="F179" s="23">
        <v>63.766676231003792</v>
      </c>
      <c r="G179" s="23">
        <v>0.24931015938808404</v>
      </c>
      <c r="H179" s="23">
        <v>0.5163977794943222</v>
      </c>
      <c r="I179" s="23">
        <v>0.71740272279011219</v>
      </c>
      <c r="J179" s="23">
        <v>0.40824829046386296</v>
      </c>
      <c r="K179" s="23">
        <v>0.65319726474218043</v>
      </c>
      <c r="L179" s="23">
        <v>0.71949056051255222</v>
      </c>
      <c r="M179" s="23">
        <v>1.5857700547893647</v>
      </c>
      <c r="N179" s="23">
        <v>0.29268868558020206</v>
      </c>
      <c r="O179" s="23">
        <v>0.81833163611500881</v>
      </c>
      <c r="P179" s="23">
        <v>0.34641016151377463</v>
      </c>
      <c r="Q179" s="23">
        <v>0.35449494589721181</v>
      </c>
      <c r="R179" s="23">
        <v>1.0059821071967436</v>
      </c>
      <c r="S179" s="23">
        <v>0.23959168432352632</v>
      </c>
      <c r="T179" s="23">
        <v>0.8707872939718363</v>
      </c>
      <c r="U179" s="23">
        <v>0.55533775956065701</v>
      </c>
      <c r="V179" s="23">
        <v>1.1966620241321266</v>
      </c>
      <c r="W179" s="23">
        <v>0.47328638264796985</v>
      </c>
      <c r="X179" s="23">
        <v>0.16431676725155045</v>
      </c>
      <c r="Y179" s="23">
        <v>0.6742897497861482</v>
      </c>
      <c r="Z179" s="149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5"/>
    </row>
    <row r="180" spans="1:65">
      <c r="A180" s="29"/>
      <c r="B180" s="3" t="s">
        <v>86</v>
      </c>
      <c r="C180" s="28"/>
      <c r="D180" s="13">
        <v>0</v>
      </c>
      <c r="E180" s="13">
        <v>2.2782254977690684E-2</v>
      </c>
      <c r="F180" s="13">
        <v>8.4723456950637904E-3</v>
      </c>
      <c r="G180" s="13">
        <v>7.5191086003705528E-3</v>
      </c>
      <c r="H180" s="13">
        <v>2.1221826554561188E-2</v>
      </c>
      <c r="I180" s="13">
        <v>3.1837398940389595E-2</v>
      </c>
      <c r="J180" s="13">
        <v>1.7129298900581662E-2</v>
      </c>
      <c r="K180" s="13">
        <v>2.7141160584855141E-2</v>
      </c>
      <c r="L180" s="13">
        <v>3.0725575537902585E-2</v>
      </c>
      <c r="M180" s="13">
        <v>6.4287975194163433E-2</v>
      </c>
      <c r="N180" s="13">
        <v>1.2053068726707018E-2</v>
      </c>
      <c r="O180" s="13">
        <v>3.4847337236976958E-2</v>
      </c>
      <c r="P180" s="13">
        <v>1.5193428136569062E-2</v>
      </c>
      <c r="Q180" s="13">
        <v>1.542400054665171E-2</v>
      </c>
      <c r="R180" s="13">
        <v>4.1569508561848913E-2</v>
      </c>
      <c r="S180" s="13">
        <v>1.0415615391343537E-2</v>
      </c>
      <c r="T180" s="13">
        <v>3.4945878187746436E-2</v>
      </c>
      <c r="U180" s="13">
        <v>2.4157535584969306E-2</v>
      </c>
      <c r="V180" s="13">
        <v>4.9043525579185517E-2</v>
      </c>
      <c r="W180" s="13">
        <v>2.0400275114136633E-2</v>
      </c>
      <c r="X180" s="13">
        <v>7.0371206531713261E-3</v>
      </c>
      <c r="Y180" s="13">
        <v>2.8733938201114268E-2</v>
      </c>
      <c r="Z180" s="149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29"/>
      <c r="B181" s="3" t="s">
        <v>260</v>
      </c>
      <c r="C181" s="28"/>
      <c r="D181" s="13">
        <v>1.4057074514924439E-2</v>
      </c>
      <c r="E181" s="13">
        <v>-4.2279429624793474E-2</v>
      </c>
      <c r="F181" s="13">
        <v>317.01036118813812</v>
      </c>
      <c r="G181" s="13">
        <v>0.4009569058905853</v>
      </c>
      <c r="H181" s="13">
        <v>2.8141200549854029E-2</v>
      </c>
      <c r="I181" s="13">
        <v>-4.7913080038765377E-2</v>
      </c>
      <c r="J181" s="13">
        <v>7.0150114974596445E-3</v>
      </c>
      <c r="K181" s="13">
        <v>1.6873899721910446E-2</v>
      </c>
      <c r="L181" s="13">
        <v>-1.059014604620212E-2</v>
      </c>
      <c r="M181" s="13">
        <v>4.2225326584783618E-2</v>
      </c>
      <c r="N181" s="13">
        <v>2.6028581644614412E-2</v>
      </c>
      <c r="O181" s="13">
        <v>-7.7733208392163355E-3</v>
      </c>
      <c r="P181" s="13">
        <v>-3.6645779210821683E-2</v>
      </c>
      <c r="Q181" s="13">
        <v>-2.8899509891610387E-2</v>
      </c>
      <c r="R181" s="13">
        <v>2.2507550135882237E-2</v>
      </c>
      <c r="S181" s="13">
        <v>-2.8063339856586822E-2</v>
      </c>
      <c r="T181" s="13">
        <v>5.2851892748966511E-2</v>
      </c>
      <c r="U181" s="13">
        <v>-2.8694756123120113E-2</v>
      </c>
      <c r="V181" s="13">
        <v>3.0958025756840035E-2</v>
      </c>
      <c r="W181" s="13">
        <v>-1.9744827968906309E-2</v>
      </c>
      <c r="X181" s="13">
        <v>-1.3406971253188127E-2</v>
      </c>
      <c r="Y181" s="13">
        <v>-8.4775271409626152E-3</v>
      </c>
      <c r="Z181" s="149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29"/>
      <c r="B182" s="45" t="s">
        <v>261</v>
      </c>
      <c r="C182" s="46"/>
      <c r="D182" s="44">
        <v>0.6</v>
      </c>
      <c r="E182" s="44">
        <v>0.94</v>
      </c>
      <c r="F182" s="44" t="s">
        <v>262</v>
      </c>
      <c r="G182" s="44">
        <v>11.18</v>
      </c>
      <c r="H182" s="44">
        <v>0.98</v>
      </c>
      <c r="I182" s="44">
        <v>1.1000000000000001</v>
      </c>
      <c r="J182" s="44">
        <v>0.4</v>
      </c>
      <c r="K182" s="44">
        <v>0.67</v>
      </c>
      <c r="L182" s="44">
        <v>0.08</v>
      </c>
      <c r="M182" s="44">
        <v>1.37</v>
      </c>
      <c r="N182" s="44">
        <v>0.92</v>
      </c>
      <c r="O182" s="44">
        <v>0</v>
      </c>
      <c r="P182" s="44">
        <v>0.79</v>
      </c>
      <c r="Q182" s="44">
        <v>0.57999999999999996</v>
      </c>
      <c r="R182" s="44">
        <v>0.83</v>
      </c>
      <c r="S182" s="44">
        <v>0.56000000000000005</v>
      </c>
      <c r="T182" s="44">
        <v>1.66</v>
      </c>
      <c r="U182" s="44">
        <v>0.56999999999999995</v>
      </c>
      <c r="V182" s="44">
        <v>1.06</v>
      </c>
      <c r="W182" s="44">
        <v>0.33</v>
      </c>
      <c r="X182" s="44">
        <v>0.15</v>
      </c>
      <c r="Y182" s="44">
        <v>0.02</v>
      </c>
      <c r="Z182" s="149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B183" s="30" t="s">
        <v>296</v>
      </c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BM183" s="55"/>
    </row>
    <row r="184" spans="1:65">
      <c r="BM184" s="55"/>
    </row>
    <row r="185" spans="1:65" ht="15">
      <c r="B185" s="8" t="s">
        <v>505</v>
      </c>
      <c r="BM185" s="27" t="s">
        <v>66</v>
      </c>
    </row>
    <row r="186" spans="1:65" ht="15">
      <c r="A186" s="24" t="s">
        <v>51</v>
      </c>
      <c r="B186" s="18" t="s">
        <v>111</v>
      </c>
      <c r="C186" s="15" t="s">
        <v>112</v>
      </c>
      <c r="D186" s="16" t="s">
        <v>222</v>
      </c>
      <c r="E186" s="17" t="s">
        <v>222</v>
      </c>
      <c r="F186" s="17" t="s">
        <v>222</v>
      </c>
      <c r="G186" s="17" t="s">
        <v>222</v>
      </c>
      <c r="H186" s="17" t="s">
        <v>222</v>
      </c>
      <c r="I186" s="17" t="s">
        <v>222</v>
      </c>
      <c r="J186" s="17" t="s">
        <v>222</v>
      </c>
      <c r="K186" s="17" t="s">
        <v>222</v>
      </c>
      <c r="L186" s="17" t="s">
        <v>222</v>
      </c>
      <c r="M186" s="17" t="s">
        <v>222</v>
      </c>
      <c r="N186" s="17" t="s">
        <v>222</v>
      </c>
      <c r="O186" s="17" t="s">
        <v>222</v>
      </c>
      <c r="P186" s="17" t="s">
        <v>222</v>
      </c>
      <c r="Q186" s="17" t="s">
        <v>222</v>
      </c>
      <c r="R186" s="17" t="s">
        <v>222</v>
      </c>
      <c r="S186" s="17" t="s">
        <v>222</v>
      </c>
      <c r="T186" s="17" t="s">
        <v>222</v>
      </c>
      <c r="U186" s="17" t="s">
        <v>222</v>
      </c>
      <c r="V186" s="17" t="s">
        <v>222</v>
      </c>
      <c r="W186" s="17" t="s">
        <v>222</v>
      </c>
      <c r="X186" s="17" t="s">
        <v>222</v>
      </c>
      <c r="Y186" s="17" t="s">
        <v>222</v>
      </c>
      <c r="Z186" s="149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1</v>
      </c>
    </row>
    <row r="187" spans="1:65">
      <c r="A187" s="29"/>
      <c r="B187" s="19" t="s">
        <v>223</v>
      </c>
      <c r="C187" s="9" t="s">
        <v>223</v>
      </c>
      <c r="D187" s="147" t="s">
        <v>225</v>
      </c>
      <c r="E187" s="148" t="s">
        <v>226</v>
      </c>
      <c r="F187" s="148" t="s">
        <v>227</v>
      </c>
      <c r="G187" s="148" t="s">
        <v>228</v>
      </c>
      <c r="H187" s="148" t="s">
        <v>229</v>
      </c>
      <c r="I187" s="148" t="s">
        <v>230</v>
      </c>
      <c r="J187" s="148" t="s">
        <v>231</v>
      </c>
      <c r="K187" s="148" t="s">
        <v>233</v>
      </c>
      <c r="L187" s="148" t="s">
        <v>234</v>
      </c>
      <c r="M187" s="148" t="s">
        <v>235</v>
      </c>
      <c r="N187" s="148" t="s">
        <v>236</v>
      </c>
      <c r="O187" s="148" t="s">
        <v>263</v>
      </c>
      <c r="P187" s="148" t="s">
        <v>237</v>
      </c>
      <c r="Q187" s="148" t="s">
        <v>238</v>
      </c>
      <c r="R187" s="148" t="s">
        <v>239</v>
      </c>
      <c r="S187" s="148" t="s">
        <v>240</v>
      </c>
      <c r="T187" s="148" t="s">
        <v>241</v>
      </c>
      <c r="U187" s="148" t="s">
        <v>242</v>
      </c>
      <c r="V187" s="148" t="s">
        <v>243</v>
      </c>
      <c r="W187" s="148" t="s">
        <v>244</v>
      </c>
      <c r="X187" s="148" t="s">
        <v>245</v>
      </c>
      <c r="Y187" s="148" t="s">
        <v>247</v>
      </c>
      <c r="Z187" s="149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 t="s">
        <v>3</v>
      </c>
    </row>
    <row r="188" spans="1:65">
      <c r="A188" s="29"/>
      <c r="B188" s="19"/>
      <c r="C188" s="9"/>
      <c r="D188" s="10" t="s">
        <v>114</v>
      </c>
      <c r="E188" s="11" t="s">
        <v>291</v>
      </c>
      <c r="F188" s="11" t="s">
        <v>291</v>
      </c>
      <c r="G188" s="11" t="s">
        <v>114</v>
      </c>
      <c r="H188" s="11" t="s">
        <v>292</v>
      </c>
      <c r="I188" s="11" t="s">
        <v>291</v>
      </c>
      <c r="J188" s="11" t="s">
        <v>114</v>
      </c>
      <c r="K188" s="11" t="s">
        <v>292</v>
      </c>
      <c r="L188" s="11" t="s">
        <v>292</v>
      </c>
      <c r="M188" s="11" t="s">
        <v>292</v>
      </c>
      <c r="N188" s="11" t="s">
        <v>292</v>
      </c>
      <c r="O188" s="11" t="s">
        <v>292</v>
      </c>
      <c r="P188" s="11" t="s">
        <v>114</v>
      </c>
      <c r="Q188" s="11" t="s">
        <v>292</v>
      </c>
      <c r="R188" s="11" t="s">
        <v>291</v>
      </c>
      <c r="S188" s="11" t="s">
        <v>291</v>
      </c>
      <c r="T188" s="11" t="s">
        <v>291</v>
      </c>
      <c r="U188" s="11" t="s">
        <v>114</v>
      </c>
      <c r="V188" s="11" t="s">
        <v>292</v>
      </c>
      <c r="W188" s="11" t="s">
        <v>292</v>
      </c>
      <c r="X188" s="11" t="s">
        <v>292</v>
      </c>
      <c r="Y188" s="11" t="s">
        <v>291</v>
      </c>
      <c r="Z188" s="149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0</v>
      </c>
    </row>
    <row r="189" spans="1:65">
      <c r="A189" s="29"/>
      <c r="B189" s="19"/>
      <c r="C189" s="9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149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1</v>
      </c>
    </row>
    <row r="190" spans="1:65">
      <c r="A190" s="29"/>
      <c r="B190" s="18">
        <v>1</v>
      </c>
      <c r="C190" s="14">
        <v>1</v>
      </c>
      <c r="D190" s="217">
        <v>62</v>
      </c>
      <c r="E190" s="217">
        <v>67</v>
      </c>
      <c r="F190" s="217">
        <v>63.827828687560341</v>
      </c>
      <c r="G190" s="217">
        <v>66.541650000000004</v>
      </c>
      <c r="H190" s="218">
        <v>57</v>
      </c>
      <c r="I190" s="217">
        <v>65</v>
      </c>
      <c r="J190" s="217">
        <v>67</v>
      </c>
      <c r="K190" s="217">
        <v>69</v>
      </c>
      <c r="L190" s="217">
        <v>67</v>
      </c>
      <c r="M190" s="217">
        <v>64</v>
      </c>
      <c r="N190" s="217">
        <v>67</v>
      </c>
      <c r="O190" s="217">
        <v>67</v>
      </c>
      <c r="P190" s="217">
        <v>74</v>
      </c>
      <c r="Q190" s="217">
        <v>70.3</v>
      </c>
      <c r="R190" s="217">
        <v>65</v>
      </c>
      <c r="S190" s="217">
        <v>64.394609686659948</v>
      </c>
      <c r="T190" s="218">
        <v>84.970336680949103</v>
      </c>
      <c r="U190" s="217">
        <v>74.708717072019397</v>
      </c>
      <c r="V190" s="218">
        <v>57</v>
      </c>
      <c r="W190" s="218">
        <v>54</v>
      </c>
      <c r="X190" s="217">
        <v>67</v>
      </c>
      <c r="Y190" s="217">
        <v>67</v>
      </c>
      <c r="Z190" s="219"/>
      <c r="AA190" s="220"/>
      <c r="AB190" s="220"/>
      <c r="AC190" s="220"/>
      <c r="AD190" s="220"/>
      <c r="AE190" s="220"/>
      <c r="AF190" s="220"/>
      <c r="AG190" s="220"/>
      <c r="AH190" s="220"/>
      <c r="AI190" s="220"/>
      <c r="AJ190" s="220"/>
      <c r="AK190" s="220"/>
      <c r="AL190" s="220"/>
      <c r="AM190" s="220"/>
      <c r="AN190" s="220"/>
      <c r="AO190" s="220"/>
      <c r="AP190" s="220"/>
      <c r="AQ190" s="220"/>
      <c r="AR190" s="220"/>
      <c r="AS190" s="220"/>
      <c r="AT190" s="220"/>
      <c r="AU190" s="220"/>
      <c r="AV190" s="220"/>
      <c r="AW190" s="220"/>
      <c r="AX190" s="220"/>
      <c r="AY190" s="220"/>
      <c r="AZ190" s="220"/>
      <c r="BA190" s="220"/>
      <c r="BB190" s="220"/>
      <c r="BC190" s="220"/>
      <c r="BD190" s="220"/>
      <c r="BE190" s="220"/>
      <c r="BF190" s="220"/>
      <c r="BG190" s="220"/>
      <c r="BH190" s="220"/>
      <c r="BI190" s="220"/>
      <c r="BJ190" s="220"/>
      <c r="BK190" s="220"/>
      <c r="BL190" s="220"/>
      <c r="BM190" s="221">
        <v>1</v>
      </c>
    </row>
    <row r="191" spans="1:65">
      <c r="A191" s="29"/>
      <c r="B191" s="19">
        <v>1</v>
      </c>
      <c r="C191" s="9">
        <v>2</v>
      </c>
      <c r="D191" s="222">
        <v>61</v>
      </c>
      <c r="E191" s="222">
        <v>66</v>
      </c>
      <c r="F191" s="222">
        <v>65.975405848864199</v>
      </c>
      <c r="G191" s="222">
        <v>66.697050000000004</v>
      </c>
      <c r="H191" s="224">
        <v>58</v>
      </c>
      <c r="I191" s="222">
        <v>69</v>
      </c>
      <c r="J191" s="222">
        <v>63</v>
      </c>
      <c r="K191" s="222">
        <v>69</v>
      </c>
      <c r="L191" s="222">
        <v>67</v>
      </c>
      <c r="M191" s="222">
        <v>63</v>
      </c>
      <c r="N191" s="222">
        <v>67</v>
      </c>
      <c r="O191" s="222">
        <v>64</v>
      </c>
      <c r="P191" s="222">
        <v>74</v>
      </c>
      <c r="Q191" s="222">
        <v>70.599999999999994</v>
      </c>
      <c r="R191" s="222">
        <v>59</v>
      </c>
      <c r="S191" s="222">
        <v>66.726699150666406</v>
      </c>
      <c r="T191" s="224">
        <v>86.245099104914203</v>
      </c>
      <c r="U191" s="222">
        <v>71.257129522584592</v>
      </c>
      <c r="V191" s="224">
        <v>56</v>
      </c>
      <c r="W191" s="224">
        <v>55</v>
      </c>
      <c r="X191" s="222">
        <v>64</v>
      </c>
      <c r="Y191" s="222">
        <v>62</v>
      </c>
      <c r="Z191" s="219"/>
      <c r="AA191" s="220"/>
      <c r="AB191" s="220"/>
      <c r="AC191" s="220"/>
      <c r="AD191" s="220"/>
      <c r="AE191" s="220"/>
      <c r="AF191" s="220"/>
      <c r="AG191" s="220"/>
      <c r="AH191" s="220"/>
      <c r="AI191" s="220"/>
      <c r="AJ191" s="220"/>
      <c r="AK191" s="220"/>
      <c r="AL191" s="220"/>
      <c r="AM191" s="220"/>
      <c r="AN191" s="220"/>
      <c r="AO191" s="220"/>
      <c r="AP191" s="220"/>
      <c r="AQ191" s="220"/>
      <c r="AR191" s="220"/>
      <c r="AS191" s="220"/>
      <c r="AT191" s="220"/>
      <c r="AU191" s="220"/>
      <c r="AV191" s="220"/>
      <c r="AW191" s="220"/>
      <c r="AX191" s="220"/>
      <c r="AY191" s="220"/>
      <c r="AZ191" s="220"/>
      <c r="BA191" s="220"/>
      <c r="BB191" s="220"/>
      <c r="BC191" s="220"/>
      <c r="BD191" s="220"/>
      <c r="BE191" s="220"/>
      <c r="BF191" s="220"/>
      <c r="BG191" s="220"/>
      <c r="BH191" s="220"/>
      <c r="BI191" s="220"/>
      <c r="BJ191" s="220"/>
      <c r="BK191" s="220"/>
      <c r="BL191" s="220"/>
      <c r="BM191" s="221" t="e">
        <v>#N/A</v>
      </c>
    </row>
    <row r="192" spans="1:65">
      <c r="A192" s="29"/>
      <c r="B192" s="19">
        <v>1</v>
      </c>
      <c r="C192" s="9">
        <v>3</v>
      </c>
      <c r="D192" s="222">
        <v>66</v>
      </c>
      <c r="E192" s="222">
        <v>65</v>
      </c>
      <c r="F192" s="222">
        <v>65.659099761546841</v>
      </c>
      <c r="G192" s="222">
        <v>66.601500000000001</v>
      </c>
      <c r="H192" s="224">
        <v>51</v>
      </c>
      <c r="I192" s="222">
        <v>74</v>
      </c>
      <c r="J192" s="222">
        <v>68</v>
      </c>
      <c r="K192" s="222">
        <v>68</v>
      </c>
      <c r="L192" s="222">
        <v>65</v>
      </c>
      <c r="M192" s="222">
        <v>62</v>
      </c>
      <c r="N192" s="222">
        <v>68</v>
      </c>
      <c r="O192" s="222">
        <v>65</v>
      </c>
      <c r="P192" s="222">
        <v>75</v>
      </c>
      <c r="Q192" s="222">
        <v>69.8</v>
      </c>
      <c r="R192" s="222">
        <v>66</v>
      </c>
      <c r="S192" s="222">
        <v>64.296740050563187</v>
      </c>
      <c r="T192" s="224">
        <v>83.829595194775294</v>
      </c>
      <c r="U192" s="222">
        <v>74.120494005021186</v>
      </c>
      <c r="V192" s="224">
        <v>57</v>
      </c>
      <c r="W192" s="224">
        <v>61</v>
      </c>
      <c r="X192" s="222">
        <v>65</v>
      </c>
      <c r="Y192" s="222">
        <v>73</v>
      </c>
      <c r="Z192" s="219"/>
      <c r="AA192" s="220"/>
      <c r="AB192" s="220"/>
      <c r="AC192" s="220"/>
      <c r="AD192" s="220"/>
      <c r="AE192" s="220"/>
      <c r="AF192" s="220"/>
      <c r="AG192" s="220"/>
      <c r="AH192" s="220"/>
      <c r="AI192" s="220"/>
      <c r="AJ192" s="220"/>
      <c r="AK192" s="220"/>
      <c r="AL192" s="220"/>
      <c r="AM192" s="220"/>
      <c r="AN192" s="220"/>
      <c r="AO192" s="220"/>
      <c r="AP192" s="220"/>
      <c r="AQ192" s="220"/>
      <c r="AR192" s="220"/>
      <c r="AS192" s="220"/>
      <c r="AT192" s="220"/>
      <c r="AU192" s="220"/>
      <c r="AV192" s="220"/>
      <c r="AW192" s="220"/>
      <c r="AX192" s="220"/>
      <c r="AY192" s="220"/>
      <c r="AZ192" s="220"/>
      <c r="BA192" s="220"/>
      <c r="BB192" s="220"/>
      <c r="BC192" s="220"/>
      <c r="BD192" s="220"/>
      <c r="BE192" s="220"/>
      <c r="BF192" s="220"/>
      <c r="BG192" s="220"/>
      <c r="BH192" s="220"/>
      <c r="BI192" s="220"/>
      <c r="BJ192" s="220"/>
      <c r="BK192" s="220"/>
      <c r="BL192" s="220"/>
      <c r="BM192" s="221">
        <v>16</v>
      </c>
    </row>
    <row r="193" spans="1:65">
      <c r="A193" s="29"/>
      <c r="B193" s="19">
        <v>1</v>
      </c>
      <c r="C193" s="9">
        <v>4</v>
      </c>
      <c r="D193" s="222">
        <v>64</v>
      </c>
      <c r="E193" s="222">
        <v>67</v>
      </c>
      <c r="F193" s="222">
        <v>68.804613627037199</v>
      </c>
      <c r="G193" s="222">
        <v>66.444000000000003</v>
      </c>
      <c r="H193" s="224">
        <v>50</v>
      </c>
      <c r="I193" s="222">
        <v>75</v>
      </c>
      <c r="J193" s="222">
        <v>67</v>
      </c>
      <c r="K193" s="222">
        <v>69</v>
      </c>
      <c r="L193" s="222">
        <v>68</v>
      </c>
      <c r="M193" s="222">
        <v>63</v>
      </c>
      <c r="N193" s="222">
        <v>67</v>
      </c>
      <c r="O193" s="222">
        <v>69</v>
      </c>
      <c r="P193" s="222">
        <v>74</v>
      </c>
      <c r="Q193" s="222">
        <v>70.599999999999994</v>
      </c>
      <c r="R193" s="222">
        <v>66</v>
      </c>
      <c r="S193" s="222">
        <v>63.478322759710089</v>
      </c>
      <c r="T193" s="224">
        <v>84.550858432082705</v>
      </c>
      <c r="U193" s="222">
        <v>71.400942490604209</v>
      </c>
      <c r="V193" s="223">
        <v>73</v>
      </c>
      <c r="W193" s="224">
        <v>58</v>
      </c>
      <c r="X193" s="222">
        <v>66</v>
      </c>
      <c r="Y193" s="222">
        <v>64</v>
      </c>
      <c r="Z193" s="219"/>
      <c r="AA193" s="220"/>
      <c r="AB193" s="220"/>
      <c r="AC193" s="220"/>
      <c r="AD193" s="220"/>
      <c r="AE193" s="220"/>
      <c r="AF193" s="220"/>
      <c r="AG193" s="220"/>
      <c r="AH193" s="220"/>
      <c r="AI193" s="220"/>
      <c r="AJ193" s="220"/>
      <c r="AK193" s="220"/>
      <c r="AL193" s="220"/>
      <c r="AM193" s="220"/>
      <c r="AN193" s="220"/>
      <c r="AO193" s="220"/>
      <c r="AP193" s="220"/>
      <c r="AQ193" s="220"/>
      <c r="AR193" s="220"/>
      <c r="AS193" s="220"/>
      <c r="AT193" s="220"/>
      <c r="AU193" s="220"/>
      <c r="AV193" s="220"/>
      <c r="AW193" s="220"/>
      <c r="AX193" s="220"/>
      <c r="AY193" s="220"/>
      <c r="AZ193" s="220"/>
      <c r="BA193" s="220"/>
      <c r="BB193" s="220"/>
      <c r="BC193" s="220"/>
      <c r="BD193" s="220"/>
      <c r="BE193" s="220"/>
      <c r="BF193" s="220"/>
      <c r="BG193" s="220"/>
      <c r="BH193" s="220"/>
      <c r="BI193" s="220"/>
      <c r="BJ193" s="220"/>
      <c r="BK193" s="220"/>
      <c r="BL193" s="220"/>
      <c r="BM193" s="221">
        <v>67.132542676884853</v>
      </c>
    </row>
    <row r="194" spans="1:65">
      <c r="A194" s="29"/>
      <c r="B194" s="19">
        <v>1</v>
      </c>
      <c r="C194" s="9">
        <v>5</v>
      </c>
      <c r="D194" s="222">
        <v>65</v>
      </c>
      <c r="E194" s="222">
        <v>66</v>
      </c>
      <c r="F194" s="222">
        <v>68.546836837163937</v>
      </c>
      <c r="G194" s="222">
        <v>66.886050000000012</v>
      </c>
      <c r="H194" s="224">
        <v>45</v>
      </c>
      <c r="I194" s="222">
        <v>67</v>
      </c>
      <c r="J194" s="222">
        <v>63</v>
      </c>
      <c r="K194" s="222">
        <v>67</v>
      </c>
      <c r="L194" s="222">
        <v>66</v>
      </c>
      <c r="M194" s="222">
        <v>70</v>
      </c>
      <c r="N194" s="222">
        <v>67</v>
      </c>
      <c r="O194" s="222">
        <v>67</v>
      </c>
      <c r="P194" s="222">
        <v>75</v>
      </c>
      <c r="Q194" s="222">
        <v>69.900000000000006</v>
      </c>
      <c r="R194" s="222">
        <v>65</v>
      </c>
      <c r="S194" s="222">
        <v>64.138624122371525</v>
      </c>
      <c r="T194" s="224">
        <v>87.909027794936307</v>
      </c>
      <c r="U194" s="222">
        <v>72.384190612564396</v>
      </c>
      <c r="V194" s="224">
        <v>53</v>
      </c>
      <c r="W194" s="224">
        <v>58</v>
      </c>
      <c r="X194" s="222">
        <v>64</v>
      </c>
      <c r="Y194" s="222">
        <v>69</v>
      </c>
      <c r="Z194" s="219"/>
      <c r="AA194" s="220"/>
      <c r="AB194" s="220"/>
      <c r="AC194" s="220"/>
      <c r="AD194" s="220"/>
      <c r="AE194" s="220"/>
      <c r="AF194" s="220"/>
      <c r="AG194" s="220"/>
      <c r="AH194" s="220"/>
      <c r="AI194" s="220"/>
      <c r="AJ194" s="220"/>
      <c r="AK194" s="220"/>
      <c r="AL194" s="220"/>
      <c r="AM194" s="220"/>
      <c r="AN194" s="220"/>
      <c r="AO194" s="220"/>
      <c r="AP194" s="220"/>
      <c r="AQ194" s="220"/>
      <c r="AR194" s="220"/>
      <c r="AS194" s="220"/>
      <c r="AT194" s="220"/>
      <c r="AU194" s="220"/>
      <c r="AV194" s="220"/>
      <c r="AW194" s="220"/>
      <c r="AX194" s="220"/>
      <c r="AY194" s="220"/>
      <c r="AZ194" s="220"/>
      <c r="BA194" s="220"/>
      <c r="BB194" s="220"/>
      <c r="BC194" s="220"/>
      <c r="BD194" s="220"/>
      <c r="BE194" s="220"/>
      <c r="BF194" s="220"/>
      <c r="BG194" s="220"/>
      <c r="BH194" s="220"/>
      <c r="BI194" s="220"/>
      <c r="BJ194" s="220"/>
      <c r="BK194" s="220"/>
      <c r="BL194" s="220"/>
      <c r="BM194" s="221">
        <v>80</v>
      </c>
    </row>
    <row r="195" spans="1:65">
      <c r="A195" s="29"/>
      <c r="B195" s="19">
        <v>1</v>
      </c>
      <c r="C195" s="9">
        <v>6</v>
      </c>
      <c r="D195" s="222">
        <v>65</v>
      </c>
      <c r="E195" s="222">
        <v>65</v>
      </c>
      <c r="F195" s="222">
        <v>64.283700392827242</v>
      </c>
      <c r="G195" s="222">
        <v>66.309600000000003</v>
      </c>
      <c r="H195" s="224">
        <v>51</v>
      </c>
      <c r="I195" s="222">
        <v>68</v>
      </c>
      <c r="J195" s="222">
        <v>68</v>
      </c>
      <c r="K195" s="222">
        <v>71</v>
      </c>
      <c r="L195" s="222">
        <v>67</v>
      </c>
      <c r="M195" s="222">
        <v>61</v>
      </c>
      <c r="N195" s="222">
        <v>67</v>
      </c>
      <c r="O195" s="222">
        <v>68</v>
      </c>
      <c r="P195" s="222">
        <v>71</v>
      </c>
      <c r="Q195" s="222">
        <v>68.7</v>
      </c>
      <c r="R195" s="222">
        <v>64</v>
      </c>
      <c r="S195" s="222">
        <v>64.326029733702782</v>
      </c>
      <c r="T195" s="224">
        <v>81.376463788384896</v>
      </c>
      <c r="U195" s="222">
        <v>71.604774742096552</v>
      </c>
      <c r="V195" s="224">
        <v>60</v>
      </c>
      <c r="W195" s="224">
        <v>58</v>
      </c>
      <c r="X195" s="222">
        <v>65</v>
      </c>
      <c r="Y195" s="222">
        <v>65</v>
      </c>
      <c r="Z195" s="219"/>
      <c r="AA195" s="220"/>
      <c r="AB195" s="220"/>
      <c r="AC195" s="220"/>
      <c r="AD195" s="220"/>
      <c r="AE195" s="220"/>
      <c r="AF195" s="220"/>
      <c r="AG195" s="220"/>
      <c r="AH195" s="220"/>
      <c r="AI195" s="220"/>
      <c r="AJ195" s="220"/>
      <c r="AK195" s="220"/>
      <c r="AL195" s="220"/>
      <c r="AM195" s="220"/>
      <c r="AN195" s="220"/>
      <c r="AO195" s="220"/>
      <c r="AP195" s="220"/>
      <c r="AQ195" s="220"/>
      <c r="AR195" s="220"/>
      <c r="AS195" s="220"/>
      <c r="AT195" s="220"/>
      <c r="AU195" s="220"/>
      <c r="AV195" s="220"/>
      <c r="AW195" s="220"/>
      <c r="AX195" s="220"/>
      <c r="AY195" s="220"/>
      <c r="AZ195" s="220"/>
      <c r="BA195" s="220"/>
      <c r="BB195" s="220"/>
      <c r="BC195" s="220"/>
      <c r="BD195" s="220"/>
      <c r="BE195" s="220"/>
      <c r="BF195" s="220"/>
      <c r="BG195" s="220"/>
      <c r="BH195" s="220"/>
      <c r="BI195" s="220"/>
      <c r="BJ195" s="220"/>
      <c r="BK195" s="220"/>
      <c r="BL195" s="220"/>
      <c r="BM195" s="225"/>
    </row>
    <row r="196" spans="1:65">
      <c r="A196" s="29"/>
      <c r="B196" s="20" t="s">
        <v>257</v>
      </c>
      <c r="C196" s="12"/>
      <c r="D196" s="226">
        <v>63.833333333333336</v>
      </c>
      <c r="E196" s="226">
        <v>66</v>
      </c>
      <c r="F196" s="226">
        <v>66.182914192499965</v>
      </c>
      <c r="G196" s="226">
        <v>66.579975000000005</v>
      </c>
      <c r="H196" s="226">
        <v>52</v>
      </c>
      <c r="I196" s="226">
        <v>69.666666666666671</v>
      </c>
      <c r="J196" s="226">
        <v>66</v>
      </c>
      <c r="K196" s="226">
        <v>68.833333333333329</v>
      </c>
      <c r="L196" s="226">
        <v>66.666666666666671</v>
      </c>
      <c r="M196" s="226">
        <v>63.833333333333336</v>
      </c>
      <c r="N196" s="226">
        <v>67.166666666666671</v>
      </c>
      <c r="O196" s="226">
        <v>66.666666666666671</v>
      </c>
      <c r="P196" s="226">
        <v>73.833333333333329</v>
      </c>
      <c r="Q196" s="226">
        <v>69.98333333333332</v>
      </c>
      <c r="R196" s="226">
        <v>64.166666666666671</v>
      </c>
      <c r="S196" s="226">
        <v>64.560170917278995</v>
      </c>
      <c r="T196" s="226">
        <v>84.813563499340418</v>
      </c>
      <c r="U196" s="226">
        <v>72.579374740815055</v>
      </c>
      <c r="V196" s="226">
        <v>59.333333333333336</v>
      </c>
      <c r="W196" s="226">
        <v>57.333333333333336</v>
      </c>
      <c r="X196" s="226">
        <v>65.166666666666671</v>
      </c>
      <c r="Y196" s="226">
        <v>66.666666666666671</v>
      </c>
      <c r="Z196" s="219"/>
      <c r="AA196" s="220"/>
      <c r="AB196" s="220"/>
      <c r="AC196" s="220"/>
      <c r="AD196" s="220"/>
      <c r="AE196" s="220"/>
      <c r="AF196" s="220"/>
      <c r="AG196" s="220"/>
      <c r="AH196" s="220"/>
      <c r="AI196" s="220"/>
      <c r="AJ196" s="220"/>
      <c r="AK196" s="220"/>
      <c r="AL196" s="220"/>
      <c r="AM196" s="220"/>
      <c r="AN196" s="220"/>
      <c r="AO196" s="220"/>
      <c r="AP196" s="220"/>
      <c r="AQ196" s="220"/>
      <c r="AR196" s="220"/>
      <c r="AS196" s="220"/>
      <c r="AT196" s="220"/>
      <c r="AU196" s="220"/>
      <c r="AV196" s="220"/>
      <c r="AW196" s="220"/>
      <c r="AX196" s="220"/>
      <c r="AY196" s="220"/>
      <c r="AZ196" s="220"/>
      <c r="BA196" s="220"/>
      <c r="BB196" s="220"/>
      <c r="BC196" s="220"/>
      <c r="BD196" s="220"/>
      <c r="BE196" s="220"/>
      <c r="BF196" s="220"/>
      <c r="BG196" s="220"/>
      <c r="BH196" s="220"/>
      <c r="BI196" s="220"/>
      <c r="BJ196" s="220"/>
      <c r="BK196" s="220"/>
      <c r="BL196" s="220"/>
      <c r="BM196" s="225"/>
    </row>
    <row r="197" spans="1:65">
      <c r="A197" s="29"/>
      <c r="B197" s="3" t="s">
        <v>258</v>
      </c>
      <c r="C197" s="28"/>
      <c r="D197" s="222">
        <v>64.5</v>
      </c>
      <c r="E197" s="222">
        <v>66</v>
      </c>
      <c r="F197" s="222">
        <v>65.817252805205527</v>
      </c>
      <c r="G197" s="222">
        <v>66.571574999999996</v>
      </c>
      <c r="H197" s="222">
        <v>51</v>
      </c>
      <c r="I197" s="222">
        <v>68.5</v>
      </c>
      <c r="J197" s="222">
        <v>67</v>
      </c>
      <c r="K197" s="222">
        <v>69</v>
      </c>
      <c r="L197" s="222">
        <v>67</v>
      </c>
      <c r="M197" s="222">
        <v>63</v>
      </c>
      <c r="N197" s="222">
        <v>67</v>
      </c>
      <c r="O197" s="222">
        <v>67</v>
      </c>
      <c r="P197" s="222">
        <v>74</v>
      </c>
      <c r="Q197" s="222">
        <v>70.099999999999994</v>
      </c>
      <c r="R197" s="222">
        <v>65</v>
      </c>
      <c r="S197" s="222">
        <v>64.311384892132992</v>
      </c>
      <c r="T197" s="222">
        <v>84.760597556515904</v>
      </c>
      <c r="U197" s="222">
        <v>71.994482677330467</v>
      </c>
      <c r="V197" s="222">
        <v>57</v>
      </c>
      <c r="W197" s="222">
        <v>58</v>
      </c>
      <c r="X197" s="222">
        <v>65</v>
      </c>
      <c r="Y197" s="222">
        <v>66</v>
      </c>
      <c r="Z197" s="219"/>
      <c r="AA197" s="220"/>
      <c r="AB197" s="220"/>
      <c r="AC197" s="220"/>
      <c r="AD197" s="220"/>
      <c r="AE197" s="220"/>
      <c r="AF197" s="220"/>
      <c r="AG197" s="220"/>
      <c r="AH197" s="220"/>
      <c r="AI197" s="220"/>
      <c r="AJ197" s="220"/>
      <c r="AK197" s="220"/>
      <c r="AL197" s="220"/>
      <c r="AM197" s="220"/>
      <c r="AN197" s="220"/>
      <c r="AO197" s="220"/>
      <c r="AP197" s="220"/>
      <c r="AQ197" s="220"/>
      <c r="AR197" s="220"/>
      <c r="AS197" s="220"/>
      <c r="AT197" s="220"/>
      <c r="AU197" s="220"/>
      <c r="AV197" s="220"/>
      <c r="AW197" s="220"/>
      <c r="AX197" s="220"/>
      <c r="AY197" s="220"/>
      <c r="AZ197" s="220"/>
      <c r="BA197" s="220"/>
      <c r="BB197" s="220"/>
      <c r="BC197" s="220"/>
      <c r="BD197" s="220"/>
      <c r="BE197" s="220"/>
      <c r="BF197" s="220"/>
      <c r="BG197" s="220"/>
      <c r="BH197" s="220"/>
      <c r="BI197" s="220"/>
      <c r="BJ197" s="220"/>
      <c r="BK197" s="220"/>
      <c r="BL197" s="220"/>
      <c r="BM197" s="225"/>
    </row>
    <row r="198" spans="1:65">
      <c r="A198" s="29"/>
      <c r="B198" s="3" t="s">
        <v>259</v>
      </c>
      <c r="C198" s="28"/>
      <c r="D198" s="213">
        <v>1.9407902170679516</v>
      </c>
      <c r="E198" s="213">
        <v>0.89442719099991586</v>
      </c>
      <c r="F198" s="213">
        <v>2.0943887059571908</v>
      </c>
      <c r="G198" s="213">
        <v>0.20045569772396363</v>
      </c>
      <c r="H198" s="213">
        <v>4.8166378315169185</v>
      </c>
      <c r="I198" s="213">
        <v>3.9832984656772417</v>
      </c>
      <c r="J198" s="213">
        <v>2.3664319132398464</v>
      </c>
      <c r="K198" s="213">
        <v>1.3291601358251257</v>
      </c>
      <c r="L198" s="213">
        <v>1.0327955589886446</v>
      </c>
      <c r="M198" s="213">
        <v>3.1885210782848321</v>
      </c>
      <c r="N198" s="213">
        <v>0.40824829046386302</v>
      </c>
      <c r="O198" s="213">
        <v>1.8618986725025255</v>
      </c>
      <c r="P198" s="213">
        <v>1.4719601443879744</v>
      </c>
      <c r="Q198" s="213">
        <v>0.71390942469382068</v>
      </c>
      <c r="R198" s="213">
        <v>2.6394443859772205</v>
      </c>
      <c r="S198" s="213">
        <v>1.1129753060033252</v>
      </c>
      <c r="T198" s="213">
        <v>2.2138940004258716</v>
      </c>
      <c r="U198" s="213">
        <v>1.4855385782173001</v>
      </c>
      <c r="V198" s="213">
        <v>7.0616334276615085</v>
      </c>
      <c r="W198" s="213">
        <v>2.503331114069145</v>
      </c>
      <c r="X198" s="213">
        <v>1.1690451944500122</v>
      </c>
      <c r="Y198" s="213">
        <v>3.9327683210007005</v>
      </c>
      <c r="Z198" s="209"/>
      <c r="AA198" s="210"/>
      <c r="AB198" s="210"/>
      <c r="AC198" s="210"/>
      <c r="AD198" s="210"/>
      <c r="AE198" s="210"/>
      <c r="AF198" s="210"/>
      <c r="AG198" s="210"/>
      <c r="AH198" s="210"/>
      <c r="AI198" s="210"/>
      <c r="AJ198" s="210"/>
      <c r="AK198" s="210"/>
      <c r="AL198" s="210"/>
      <c r="AM198" s="210"/>
      <c r="AN198" s="210"/>
      <c r="AO198" s="210"/>
      <c r="AP198" s="210"/>
      <c r="AQ198" s="210"/>
      <c r="AR198" s="210"/>
      <c r="AS198" s="210"/>
      <c r="AT198" s="210"/>
      <c r="AU198" s="210"/>
      <c r="AV198" s="210"/>
      <c r="AW198" s="210"/>
      <c r="AX198" s="210"/>
      <c r="AY198" s="210"/>
      <c r="AZ198" s="210"/>
      <c r="BA198" s="210"/>
      <c r="BB198" s="210"/>
      <c r="BC198" s="210"/>
      <c r="BD198" s="210"/>
      <c r="BE198" s="210"/>
      <c r="BF198" s="210"/>
      <c r="BG198" s="210"/>
      <c r="BH198" s="210"/>
      <c r="BI198" s="210"/>
      <c r="BJ198" s="210"/>
      <c r="BK198" s="210"/>
      <c r="BL198" s="210"/>
      <c r="BM198" s="214"/>
    </row>
    <row r="199" spans="1:65">
      <c r="A199" s="29"/>
      <c r="B199" s="3" t="s">
        <v>86</v>
      </c>
      <c r="C199" s="28"/>
      <c r="D199" s="13">
        <v>3.040402428827078E-2</v>
      </c>
      <c r="E199" s="13">
        <v>1.3551927136362361E-2</v>
      </c>
      <c r="F199" s="13">
        <v>3.1645459126587283E-2</v>
      </c>
      <c r="G199" s="13">
        <v>3.0107505706327407E-3</v>
      </c>
      <c r="H199" s="13">
        <v>9.2627650606094583E-2</v>
      </c>
      <c r="I199" s="13">
        <v>5.717653300015179E-2</v>
      </c>
      <c r="J199" s="13">
        <v>3.5855028988482522E-2</v>
      </c>
      <c r="K199" s="13">
        <v>1.9309832481720957E-2</v>
      </c>
      <c r="L199" s="13">
        <v>1.5491933384829668E-2</v>
      </c>
      <c r="M199" s="13">
        <v>4.9950721853026091E-2</v>
      </c>
      <c r="N199" s="13">
        <v>6.0781383195612354E-3</v>
      </c>
      <c r="O199" s="13">
        <v>2.7928480087537882E-2</v>
      </c>
      <c r="P199" s="13">
        <v>1.9936254777263764E-2</v>
      </c>
      <c r="Q199" s="13">
        <v>1.0201134908699512E-2</v>
      </c>
      <c r="R199" s="13">
        <v>4.1134198223021619E-2</v>
      </c>
      <c r="S199" s="13">
        <v>1.7239348815067133E-2</v>
      </c>
      <c r="T199" s="13">
        <v>2.6103065465974538E-2</v>
      </c>
      <c r="U199" s="13">
        <v>2.0467778670210927E-2</v>
      </c>
      <c r="V199" s="13">
        <v>0.11901629372463216</v>
      </c>
      <c r="W199" s="13">
        <v>4.3662751989578107E-2</v>
      </c>
      <c r="X199" s="13">
        <v>1.7939312446803257E-2</v>
      </c>
      <c r="Y199" s="13">
        <v>5.89915248150105E-2</v>
      </c>
      <c r="Z199" s="149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29"/>
      <c r="B200" s="3" t="s">
        <v>260</v>
      </c>
      <c r="C200" s="28"/>
      <c r="D200" s="13">
        <v>-4.9144710031778782E-2</v>
      </c>
      <c r="E200" s="13">
        <v>-1.6870248492387496E-2</v>
      </c>
      <c r="F200" s="13">
        <v>-1.4145575998149473E-2</v>
      </c>
      <c r="G200" s="13">
        <v>-8.2309958010142736E-3</v>
      </c>
      <c r="H200" s="13">
        <v>-0.22541292305460825</v>
      </c>
      <c r="I200" s="13">
        <v>3.7748071035813346E-2</v>
      </c>
      <c r="J200" s="13">
        <v>-1.6870248492387496E-2</v>
      </c>
      <c r="K200" s="13">
        <v>2.5334816597585741E-2</v>
      </c>
      <c r="L200" s="13">
        <v>-6.939644941805434E-3</v>
      </c>
      <c r="M200" s="13">
        <v>-4.9144710031778782E-2</v>
      </c>
      <c r="N200" s="13">
        <v>5.0830772113097389E-4</v>
      </c>
      <c r="O200" s="13">
        <v>-6.939644941805434E-3</v>
      </c>
      <c r="P200" s="13">
        <v>9.9814343226950264E-2</v>
      </c>
      <c r="Q200" s="13">
        <v>4.2465107722339468E-2</v>
      </c>
      <c r="R200" s="13">
        <v>-4.4179408256487696E-2</v>
      </c>
      <c r="S200" s="13">
        <v>-3.8317806194038018E-2</v>
      </c>
      <c r="T200" s="13">
        <v>0.26337481223608572</v>
      </c>
      <c r="U200" s="13">
        <v>8.1135494750233184E-2</v>
      </c>
      <c r="V200" s="13">
        <v>-0.1161762839982069</v>
      </c>
      <c r="W200" s="13">
        <v>-0.14596809464995275</v>
      </c>
      <c r="X200" s="13">
        <v>-2.9283502930614769E-2</v>
      </c>
      <c r="Y200" s="13">
        <v>-6.939644941805434E-3</v>
      </c>
      <c r="Z200" s="149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A201" s="29"/>
      <c r="B201" s="45" t="s">
        <v>261</v>
      </c>
      <c r="C201" s="46"/>
      <c r="D201" s="44">
        <v>0.74</v>
      </c>
      <c r="E201" s="44">
        <v>0.11</v>
      </c>
      <c r="F201" s="44">
        <v>0.06</v>
      </c>
      <c r="G201" s="44">
        <v>0.06</v>
      </c>
      <c r="H201" s="44">
        <v>4.16</v>
      </c>
      <c r="I201" s="44">
        <v>0.95</v>
      </c>
      <c r="J201" s="44">
        <v>0.11</v>
      </c>
      <c r="K201" s="44">
        <v>0.71</v>
      </c>
      <c r="L201" s="44">
        <v>0.08</v>
      </c>
      <c r="M201" s="44">
        <v>0.74</v>
      </c>
      <c r="N201" s="44">
        <v>0.23</v>
      </c>
      <c r="O201" s="44">
        <v>0.08</v>
      </c>
      <c r="P201" s="44">
        <v>2.15</v>
      </c>
      <c r="Q201" s="44">
        <v>1.04</v>
      </c>
      <c r="R201" s="44">
        <v>0.64</v>
      </c>
      <c r="S201" s="44">
        <v>0.53</v>
      </c>
      <c r="T201" s="44">
        <v>5.33</v>
      </c>
      <c r="U201" s="44">
        <v>1.79</v>
      </c>
      <c r="V201" s="44">
        <v>2.04</v>
      </c>
      <c r="W201" s="44">
        <v>2.61</v>
      </c>
      <c r="X201" s="44">
        <v>0.35</v>
      </c>
      <c r="Y201" s="44">
        <v>0.08</v>
      </c>
      <c r="Z201" s="149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5"/>
    </row>
    <row r="202" spans="1:65">
      <c r="B202" s="3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BM202" s="55"/>
    </row>
    <row r="203" spans="1:65" ht="15">
      <c r="B203" s="8" t="s">
        <v>506</v>
      </c>
      <c r="BM203" s="27" t="s">
        <v>66</v>
      </c>
    </row>
    <row r="204" spans="1:65" ht="15">
      <c r="A204" s="24" t="s">
        <v>28</v>
      </c>
      <c r="B204" s="18" t="s">
        <v>111</v>
      </c>
      <c r="C204" s="15" t="s">
        <v>112</v>
      </c>
      <c r="D204" s="16" t="s">
        <v>222</v>
      </c>
      <c r="E204" s="17" t="s">
        <v>222</v>
      </c>
      <c r="F204" s="17" t="s">
        <v>222</v>
      </c>
      <c r="G204" s="17" t="s">
        <v>222</v>
      </c>
      <c r="H204" s="17" t="s">
        <v>222</v>
      </c>
      <c r="I204" s="17" t="s">
        <v>222</v>
      </c>
      <c r="J204" s="17" t="s">
        <v>222</v>
      </c>
      <c r="K204" s="17" t="s">
        <v>222</v>
      </c>
      <c r="L204" s="17" t="s">
        <v>222</v>
      </c>
      <c r="M204" s="17" t="s">
        <v>222</v>
      </c>
      <c r="N204" s="17" t="s">
        <v>222</v>
      </c>
      <c r="O204" s="17" t="s">
        <v>222</v>
      </c>
      <c r="P204" s="17" t="s">
        <v>222</v>
      </c>
      <c r="Q204" s="17" t="s">
        <v>222</v>
      </c>
      <c r="R204" s="17" t="s">
        <v>222</v>
      </c>
      <c r="S204" s="17" t="s">
        <v>222</v>
      </c>
      <c r="T204" s="17" t="s">
        <v>222</v>
      </c>
      <c r="U204" s="17" t="s">
        <v>222</v>
      </c>
      <c r="V204" s="17" t="s">
        <v>222</v>
      </c>
      <c r="W204" s="17" t="s">
        <v>222</v>
      </c>
      <c r="X204" s="17" t="s">
        <v>222</v>
      </c>
      <c r="Y204" s="149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7">
        <v>1</v>
      </c>
    </row>
    <row r="205" spans="1:65">
      <c r="A205" s="29"/>
      <c r="B205" s="19" t="s">
        <v>223</v>
      </c>
      <c r="C205" s="9" t="s">
        <v>223</v>
      </c>
      <c r="D205" s="147" t="s">
        <v>225</v>
      </c>
      <c r="E205" s="148" t="s">
        <v>226</v>
      </c>
      <c r="F205" s="148" t="s">
        <v>227</v>
      </c>
      <c r="G205" s="148" t="s">
        <v>228</v>
      </c>
      <c r="H205" s="148" t="s">
        <v>229</v>
      </c>
      <c r="I205" s="148" t="s">
        <v>230</v>
      </c>
      <c r="J205" s="148" t="s">
        <v>231</v>
      </c>
      <c r="K205" s="148" t="s">
        <v>233</v>
      </c>
      <c r="L205" s="148" t="s">
        <v>234</v>
      </c>
      <c r="M205" s="148" t="s">
        <v>235</v>
      </c>
      <c r="N205" s="148" t="s">
        <v>236</v>
      </c>
      <c r="O205" s="148" t="s">
        <v>263</v>
      </c>
      <c r="P205" s="148" t="s">
        <v>237</v>
      </c>
      <c r="Q205" s="148" t="s">
        <v>238</v>
      </c>
      <c r="R205" s="148" t="s">
        <v>240</v>
      </c>
      <c r="S205" s="148" t="s">
        <v>241</v>
      </c>
      <c r="T205" s="148" t="s">
        <v>242</v>
      </c>
      <c r="U205" s="148" t="s">
        <v>243</v>
      </c>
      <c r="V205" s="148" t="s">
        <v>244</v>
      </c>
      <c r="W205" s="148" t="s">
        <v>245</v>
      </c>
      <c r="X205" s="148" t="s">
        <v>247</v>
      </c>
      <c r="Y205" s="149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 t="s">
        <v>3</v>
      </c>
    </row>
    <row r="206" spans="1:65">
      <c r="A206" s="29"/>
      <c r="B206" s="19"/>
      <c r="C206" s="9"/>
      <c r="D206" s="10" t="s">
        <v>291</v>
      </c>
      <c r="E206" s="11" t="s">
        <v>291</v>
      </c>
      <c r="F206" s="11" t="s">
        <v>291</v>
      </c>
      <c r="G206" s="11" t="s">
        <v>291</v>
      </c>
      <c r="H206" s="11" t="s">
        <v>292</v>
      </c>
      <c r="I206" s="11" t="s">
        <v>291</v>
      </c>
      <c r="J206" s="11" t="s">
        <v>291</v>
      </c>
      <c r="K206" s="11" t="s">
        <v>292</v>
      </c>
      <c r="L206" s="11" t="s">
        <v>292</v>
      </c>
      <c r="M206" s="11" t="s">
        <v>292</v>
      </c>
      <c r="N206" s="11" t="s">
        <v>292</v>
      </c>
      <c r="O206" s="11" t="s">
        <v>292</v>
      </c>
      <c r="P206" s="11" t="s">
        <v>291</v>
      </c>
      <c r="Q206" s="11" t="s">
        <v>292</v>
      </c>
      <c r="R206" s="11" t="s">
        <v>291</v>
      </c>
      <c r="S206" s="11" t="s">
        <v>291</v>
      </c>
      <c r="T206" s="11" t="s">
        <v>114</v>
      </c>
      <c r="U206" s="11" t="s">
        <v>292</v>
      </c>
      <c r="V206" s="11" t="s">
        <v>291</v>
      </c>
      <c r="W206" s="11" t="s">
        <v>292</v>
      </c>
      <c r="X206" s="11" t="s">
        <v>291</v>
      </c>
      <c r="Y206" s="149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7">
        <v>2</v>
      </c>
    </row>
    <row r="207" spans="1:65">
      <c r="A207" s="29"/>
      <c r="B207" s="19"/>
      <c r="C207" s="9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149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7">
        <v>3</v>
      </c>
    </row>
    <row r="208" spans="1:65">
      <c r="A208" s="29"/>
      <c r="B208" s="18">
        <v>1</v>
      </c>
      <c r="C208" s="14">
        <v>1</v>
      </c>
      <c r="D208" s="21">
        <v>3.8</v>
      </c>
      <c r="E208" s="21">
        <v>3.71</v>
      </c>
      <c r="F208" s="21">
        <v>3.4891616015693159</v>
      </c>
      <c r="G208" s="21">
        <v>3.9882790899480005</v>
      </c>
      <c r="H208" s="21">
        <v>3.67</v>
      </c>
      <c r="I208" s="21">
        <v>3.6</v>
      </c>
      <c r="J208" s="21">
        <v>3.92</v>
      </c>
      <c r="K208" s="21">
        <v>3.6</v>
      </c>
      <c r="L208" s="21">
        <v>3.81</v>
      </c>
      <c r="M208" s="21">
        <v>3.84</v>
      </c>
      <c r="N208" s="21">
        <v>3.9</v>
      </c>
      <c r="O208" s="21">
        <v>3.59</v>
      </c>
      <c r="P208" s="21">
        <v>3.81</v>
      </c>
      <c r="Q208" s="21">
        <v>4</v>
      </c>
      <c r="R208" s="21">
        <v>3.9060067674547527</v>
      </c>
      <c r="S208" s="143">
        <v>3.383271440951424</v>
      </c>
      <c r="T208" s="21">
        <v>3.9169073563434607</v>
      </c>
      <c r="U208" s="143" t="s">
        <v>107</v>
      </c>
      <c r="V208" s="21">
        <v>4.01</v>
      </c>
      <c r="W208" s="21">
        <v>3.8</v>
      </c>
      <c r="X208" s="21">
        <v>3.8599999999999994</v>
      </c>
      <c r="Y208" s="149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7">
        <v>1</v>
      </c>
    </row>
    <row r="209" spans="1:65">
      <c r="A209" s="29"/>
      <c r="B209" s="19">
        <v>1</v>
      </c>
      <c r="C209" s="9">
        <v>2</v>
      </c>
      <c r="D209" s="11">
        <v>3.7</v>
      </c>
      <c r="E209" s="11">
        <v>3.65</v>
      </c>
      <c r="F209" s="11">
        <v>3.744303818543596</v>
      </c>
      <c r="G209" s="11">
        <v>3.9648213019039997</v>
      </c>
      <c r="H209" s="11">
        <v>4.07</v>
      </c>
      <c r="I209" s="11">
        <v>3.6</v>
      </c>
      <c r="J209" s="11">
        <v>3.9</v>
      </c>
      <c r="K209" s="11">
        <v>3.58</v>
      </c>
      <c r="L209" s="11">
        <v>4.12</v>
      </c>
      <c r="M209" s="11">
        <v>3.67</v>
      </c>
      <c r="N209" s="11">
        <v>3.79</v>
      </c>
      <c r="O209" s="11">
        <v>3.67</v>
      </c>
      <c r="P209" s="11">
        <v>3.84</v>
      </c>
      <c r="Q209" s="11">
        <v>3.8</v>
      </c>
      <c r="R209" s="11">
        <v>3.6720460028112605</v>
      </c>
      <c r="S209" s="144">
        <v>3.4070033794847401</v>
      </c>
      <c r="T209" s="11">
        <v>3.8968256208905694</v>
      </c>
      <c r="U209" s="144" t="s">
        <v>107</v>
      </c>
      <c r="V209" s="11">
        <v>4.07</v>
      </c>
      <c r="W209" s="11">
        <v>3.7</v>
      </c>
      <c r="X209" s="11">
        <v>3.9600000000000004</v>
      </c>
      <c r="Y209" s="149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27" t="e">
        <v>#N/A</v>
      </c>
    </row>
    <row r="210" spans="1:65">
      <c r="A210" s="29"/>
      <c r="B210" s="19">
        <v>1</v>
      </c>
      <c r="C210" s="9">
        <v>3</v>
      </c>
      <c r="D210" s="11">
        <v>3.8</v>
      </c>
      <c r="E210" s="145">
        <v>3.34</v>
      </c>
      <c r="F210" s="11">
        <v>3.7418482414171956</v>
      </c>
      <c r="G210" s="11">
        <v>3.9789854614709506</v>
      </c>
      <c r="H210" s="11">
        <v>3.8800000000000003</v>
      </c>
      <c r="I210" s="11">
        <v>3.5</v>
      </c>
      <c r="J210" s="11">
        <v>3.9300000000000006</v>
      </c>
      <c r="K210" s="11">
        <v>3.51</v>
      </c>
      <c r="L210" s="11">
        <v>3.72</v>
      </c>
      <c r="M210" s="11">
        <v>3.84</v>
      </c>
      <c r="N210" s="11">
        <v>3.89</v>
      </c>
      <c r="O210" s="11">
        <v>3.47</v>
      </c>
      <c r="P210" s="11">
        <v>3.8599999999999994</v>
      </c>
      <c r="Q210" s="11">
        <v>3.9</v>
      </c>
      <c r="R210" s="11">
        <v>3.8919059034288086</v>
      </c>
      <c r="S210" s="144">
        <v>3.3007028921135158</v>
      </c>
      <c r="T210" s="11">
        <v>4.1056913773336596</v>
      </c>
      <c r="U210" s="144" t="s">
        <v>107</v>
      </c>
      <c r="V210" s="11">
        <v>3.9</v>
      </c>
      <c r="W210" s="11">
        <v>4.0999999999999996</v>
      </c>
      <c r="X210" s="11">
        <v>4.0199999999999996</v>
      </c>
      <c r="Y210" s="149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27">
        <v>16</v>
      </c>
    </row>
    <row r="211" spans="1:65">
      <c r="A211" s="29"/>
      <c r="B211" s="19">
        <v>1</v>
      </c>
      <c r="C211" s="9">
        <v>4</v>
      </c>
      <c r="D211" s="11">
        <v>3.7</v>
      </c>
      <c r="E211" s="11">
        <v>3.8299999999999996</v>
      </c>
      <c r="F211" s="11">
        <v>3.6748669317785558</v>
      </c>
      <c r="G211" s="11">
        <v>3.9959235868270007</v>
      </c>
      <c r="H211" s="11">
        <v>4.24</v>
      </c>
      <c r="I211" s="11">
        <v>3.3</v>
      </c>
      <c r="J211" s="11">
        <v>3.8800000000000003</v>
      </c>
      <c r="K211" s="11">
        <v>3.63</v>
      </c>
      <c r="L211" s="11">
        <v>3.9600000000000004</v>
      </c>
      <c r="M211" s="11">
        <v>3.51</v>
      </c>
      <c r="N211" s="11">
        <v>3.98</v>
      </c>
      <c r="O211" s="11">
        <v>3.62</v>
      </c>
      <c r="P211" s="11">
        <v>3.74</v>
      </c>
      <c r="Q211" s="11">
        <v>3.9</v>
      </c>
      <c r="R211" s="11">
        <v>3.715121026600511</v>
      </c>
      <c r="S211" s="144">
        <v>3.3997943462246996</v>
      </c>
      <c r="T211" s="11">
        <v>4.0266727018868691</v>
      </c>
      <c r="U211" s="144" t="s">
        <v>107</v>
      </c>
      <c r="V211" s="11">
        <v>4.1100000000000003</v>
      </c>
      <c r="W211" s="11">
        <v>3.8</v>
      </c>
      <c r="X211" s="11">
        <v>3.77</v>
      </c>
      <c r="Y211" s="149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27">
        <v>3.8120300675116798</v>
      </c>
    </row>
    <row r="212" spans="1:65">
      <c r="A212" s="29"/>
      <c r="B212" s="19">
        <v>1</v>
      </c>
      <c r="C212" s="9">
        <v>5</v>
      </c>
      <c r="D212" s="11">
        <v>3.8</v>
      </c>
      <c r="E212" s="11">
        <v>3.74</v>
      </c>
      <c r="F212" s="11">
        <v>3.6624321558506558</v>
      </c>
      <c r="G212" s="11">
        <v>3.9450036070756598</v>
      </c>
      <c r="H212" s="11">
        <v>4.16</v>
      </c>
      <c r="I212" s="11">
        <v>3.3</v>
      </c>
      <c r="J212" s="11">
        <v>3.9300000000000006</v>
      </c>
      <c r="K212" s="11">
        <v>3.6</v>
      </c>
      <c r="L212" s="11">
        <v>4</v>
      </c>
      <c r="M212" s="11">
        <v>3.36</v>
      </c>
      <c r="N212" s="11">
        <v>3.87</v>
      </c>
      <c r="O212" s="11">
        <v>3.65</v>
      </c>
      <c r="P212" s="11">
        <v>3.79</v>
      </c>
      <c r="Q212" s="11">
        <v>3.7</v>
      </c>
      <c r="R212" s="11">
        <v>3.9014209902711969</v>
      </c>
      <c r="S212" s="144">
        <v>3.4095012036130803</v>
      </c>
      <c r="T212" s="11">
        <v>4.0288809668730039</v>
      </c>
      <c r="U212" s="144" t="s">
        <v>107</v>
      </c>
      <c r="V212" s="11">
        <v>4.01</v>
      </c>
      <c r="W212" s="11">
        <v>3.8</v>
      </c>
      <c r="X212" s="11">
        <v>4.1900000000000004</v>
      </c>
      <c r="Y212" s="149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7">
        <v>81</v>
      </c>
    </row>
    <row r="213" spans="1:65">
      <c r="A213" s="29"/>
      <c r="B213" s="19">
        <v>1</v>
      </c>
      <c r="C213" s="9">
        <v>6</v>
      </c>
      <c r="D213" s="11">
        <v>3.7</v>
      </c>
      <c r="E213" s="11">
        <v>3.63</v>
      </c>
      <c r="F213" s="11">
        <v>3.6597482985234957</v>
      </c>
      <c r="G213" s="11">
        <v>4.0302940692964997</v>
      </c>
      <c r="H213" s="11">
        <v>3.55</v>
      </c>
      <c r="I213" s="11">
        <v>3.8</v>
      </c>
      <c r="J213" s="11">
        <v>3.9899999999999998</v>
      </c>
      <c r="K213" s="11">
        <v>3.97</v>
      </c>
      <c r="L213" s="11">
        <v>3.92</v>
      </c>
      <c r="M213" s="11">
        <v>3.64</v>
      </c>
      <c r="N213" s="11">
        <v>3.87</v>
      </c>
      <c r="O213" s="11">
        <v>3.56</v>
      </c>
      <c r="P213" s="11">
        <v>3.7</v>
      </c>
      <c r="Q213" s="11">
        <v>3.8</v>
      </c>
      <c r="R213" s="11">
        <v>3.7913528703048698</v>
      </c>
      <c r="S213" s="145">
        <v>3.1744743638264099</v>
      </c>
      <c r="T213" s="11">
        <v>4.000927947927627</v>
      </c>
      <c r="U213" s="144" t="s">
        <v>107</v>
      </c>
      <c r="V213" s="11">
        <v>4</v>
      </c>
      <c r="W213" s="11">
        <v>3.9</v>
      </c>
      <c r="X213" s="11">
        <v>3.87</v>
      </c>
      <c r="Y213" s="149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5"/>
    </row>
    <row r="214" spans="1:65">
      <c r="A214" s="29"/>
      <c r="B214" s="20" t="s">
        <v>257</v>
      </c>
      <c r="C214" s="12"/>
      <c r="D214" s="22">
        <v>3.75</v>
      </c>
      <c r="E214" s="22">
        <v>3.65</v>
      </c>
      <c r="F214" s="22">
        <v>3.6620601746138028</v>
      </c>
      <c r="G214" s="22">
        <v>3.9838845194203518</v>
      </c>
      <c r="H214" s="22">
        <v>3.9283333333333341</v>
      </c>
      <c r="I214" s="22">
        <v>3.5166666666666671</v>
      </c>
      <c r="J214" s="22">
        <v>3.9250000000000003</v>
      </c>
      <c r="K214" s="22">
        <v>3.6483333333333334</v>
      </c>
      <c r="L214" s="22">
        <v>3.9216666666666669</v>
      </c>
      <c r="M214" s="22">
        <v>3.6433333333333331</v>
      </c>
      <c r="N214" s="22">
        <v>3.8833333333333333</v>
      </c>
      <c r="O214" s="22">
        <v>3.5933333333333333</v>
      </c>
      <c r="P214" s="22">
        <v>3.7899999999999996</v>
      </c>
      <c r="Q214" s="22">
        <v>3.85</v>
      </c>
      <c r="R214" s="22">
        <v>3.812975593478567</v>
      </c>
      <c r="S214" s="22">
        <v>3.3457912710356443</v>
      </c>
      <c r="T214" s="22">
        <v>3.9959843285425314</v>
      </c>
      <c r="U214" s="22" t="s">
        <v>612</v>
      </c>
      <c r="V214" s="22">
        <v>4.0166666666666666</v>
      </c>
      <c r="W214" s="22">
        <v>3.8499999999999996</v>
      </c>
      <c r="X214" s="22">
        <v>3.9450000000000003</v>
      </c>
      <c r="Y214" s="149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5"/>
    </row>
    <row r="215" spans="1:65">
      <c r="A215" s="29"/>
      <c r="B215" s="3" t="s">
        <v>258</v>
      </c>
      <c r="C215" s="28"/>
      <c r="D215" s="11">
        <v>3.75</v>
      </c>
      <c r="E215" s="11">
        <v>3.6799999999999997</v>
      </c>
      <c r="F215" s="11">
        <v>3.6686495438146061</v>
      </c>
      <c r="G215" s="11">
        <v>3.9836322757094758</v>
      </c>
      <c r="H215" s="11">
        <v>3.9750000000000005</v>
      </c>
      <c r="I215" s="11">
        <v>3.55</v>
      </c>
      <c r="J215" s="11">
        <v>3.9250000000000003</v>
      </c>
      <c r="K215" s="11">
        <v>3.6</v>
      </c>
      <c r="L215" s="11">
        <v>3.9400000000000004</v>
      </c>
      <c r="M215" s="11">
        <v>3.6550000000000002</v>
      </c>
      <c r="N215" s="11">
        <v>3.88</v>
      </c>
      <c r="O215" s="11">
        <v>3.605</v>
      </c>
      <c r="P215" s="11">
        <v>3.8</v>
      </c>
      <c r="Q215" s="11">
        <v>3.8499999999999996</v>
      </c>
      <c r="R215" s="11">
        <v>3.8416293868668392</v>
      </c>
      <c r="S215" s="11">
        <v>3.391532893588062</v>
      </c>
      <c r="T215" s="11">
        <v>4.0138003249072476</v>
      </c>
      <c r="U215" s="11" t="s">
        <v>612</v>
      </c>
      <c r="V215" s="11">
        <v>4.01</v>
      </c>
      <c r="W215" s="11">
        <v>3.8</v>
      </c>
      <c r="X215" s="11">
        <v>3.915</v>
      </c>
      <c r="Y215" s="149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5"/>
    </row>
    <row r="216" spans="1:65">
      <c r="A216" s="29"/>
      <c r="B216" s="3" t="s">
        <v>259</v>
      </c>
      <c r="C216" s="28"/>
      <c r="D216" s="23">
        <v>5.4772255750516412E-2</v>
      </c>
      <c r="E216" s="23">
        <v>0.16769019053003667</v>
      </c>
      <c r="F216" s="23">
        <v>9.2944677418416513E-2</v>
      </c>
      <c r="G216" s="23">
        <v>2.9042142102379227E-2</v>
      </c>
      <c r="H216" s="23">
        <v>0.27679715798155652</v>
      </c>
      <c r="I216" s="23">
        <v>0.1940790217067952</v>
      </c>
      <c r="J216" s="23">
        <v>3.7282703764614386E-2</v>
      </c>
      <c r="K216" s="23">
        <v>0.16265505423031493</v>
      </c>
      <c r="L216" s="23">
        <v>0.14148026953136139</v>
      </c>
      <c r="M216" s="23">
        <v>0.18768768384384382</v>
      </c>
      <c r="N216" s="23">
        <v>6.1210020966069457E-2</v>
      </c>
      <c r="O216" s="23">
        <v>7.2295689129205032E-2</v>
      </c>
      <c r="P216" s="23">
        <v>6.0663003552412165E-2</v>
      </c>
      <c r="Q216" s="23">
        <v>0.10488088481701512</v>
      </c>
      <c r="R216" s="23">
        <v>0.10257834987562156</v>
      </c>
      <c r="S216" s="23">
        <v>9.3283886718080786E-2</v>
      </c>
      <c r="T216" s="23">
        <v>7.7678385454939686E-2</v>
      </c>
      <c r="U216" s="23" t="s">
        <v>612</v>
      </c>
      <c r="V216" s="23">
        <v>7.1460945044595436E-2</v>
      </c>
      <c r="W216" s="23">
        <v>0.13784048752090211</v>
      </c>
      <c r="X216" s="23">
        <v>0.14788509052639498</v>
      </c>
      <c r="Y216" s="199"/>
      <c r="Z216" s="200"/>
      <c r="AA216" s="200"/>
      <c r="AB216" s="200"/>
      <c r="AC216" s="200"/>
      <c r="AD216" s="200"/>
      <c r="AE216" s="200"/>
      <c r="AF216" s="200"/>
      <c r="AG216" s="200"/>
      <c r="AH216" s="200"/>
      <c r="AI216" s="200"/>
      <c r="AJ216" s="200"/>
      <c r="AK216" s="200"/>
      <c r="AL216" s="200"/>
      <c r="AM216" s="200"/>
      <c r="AN216" s="200"/>
      <c r="AO216" s="200"/>
      <c r="AP216" s="200"/>
      <c r="AQ216" s="200"/>
      <c r="AR216" s="200"/>
      <c r="AS216" s="200"/>
      <c r="AT216" s="200"/>
      <c r="AU216" s="200"/>
      <c r="AV216" s="200"/>
      <c r="AW216" s="200"/>
      <c r="AX216" s="200"/>
      <c r="AY216" s="200"/>
      <c r="AZ216" s="200"/>
      <c r="BA216" s="200"/>
      <c r="BB216" s="200"/>
      <c r="BC216" s="200"/>
      <c r="BD216" s="200"/>
      <c r="BE216" s="200"/>
      <c r="BF216" s="200"/>
      <c r="BG216" s="200"/>
      <c r="BH216" s="200"/>
      <c r="BI216" s="200"/>
      <c r="BJ216" s="200"/>
      <c r="BK216" s="200"/>
      <c r="BL216" s="200"/>
      <c r="BM216" s="56"/>
    </row>
    <row r="217" spans="1:65">
      <c r="A217" s="29"/>
      <c r="B217" s="3" t="s">
        <v>86</v>
      </c>
      <c r="C217" s="28"/>
      <c r="D217" s="13">
        <v>1.4605934866804376E-2</v>
      </c>
      <c r="E217" s="13">
        <v>4.5942517953434708E-2</v>
      </c>
      <c r="F217" s="13">
        <v>2.5380434232820426E-2</v>
      </c>
      <c r="G217" s="13">
        <v>7.2899056086607669E-3</v>
      </c>
      <c r="H217" s="13">
        <v>7.0461728803111537E-2</v>
      </c>
      <c r="I217" s="13">
        <v>5.5188347404775878E-2</v>
      </c>
      <c r="J217" s="13">
        <v>9.4987780292011166E-3</v>
      </c>
      <c r="K217" s="13">
        <v>4.458338626687481E-2</v>
      </c>
      <c r="L217" s="13">
        <v>3.6076566816326747E-2</v>
      </c>
      <c r="M217" s="13">
        <v>5.1515375254485955E-2</v>
      </c>
      <c r="N217" s="13">
        <v>1.5762237158644495E-2</v>
      </c>
      <c r="O217" s="13">
        <v>2.0119394006272273E-2</v>
      </c>
      <c r="P217" s="13">
        <v>1.6006069538895031E-2</v>
      </c>
      <c r="Q217" s="13">
        <v>2.724178826415977E-2</v>
      </c>
      <c r="R217" s="13">
        <v>2.690244072137887E-2</v>
      </c>
      <c r="S217" s="13">
        <v>2.788096422082123E-2</v>
      </c>
      <c r="T217" s="13">
        <v>1.9439111635172899E-2</v>
      </c>
      <c r="U217" s="13" t="s">
        <v>612</v>
      </c>
      <c r="V217" s="13">
        <v>1.7791106650106747E-2</v>
      </c>
      <c r="W217" s="13">
        <v>3.5802724031403152E-2</v>
      </c>
      <c r="X217" s="13">
        <v>3.7486714962330789E-2</v>
      </c>
      <c r="Y217" s="149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29"/>
      <c r="B218" s="3" t="s">
        <v>260</v>
      </c>
      <c r="C218" s="28"/>
      <c r="D218" s="13">
        <v>-1.627218736817837E-2</v>
      </c>
      <c r="E218" s="13">
        <v>-4.250492903836034E-2</v>
      </c>
      <c r="F218" s="13">
        <v>-3.9341214586948503E-2</v>
      </c>
      <c r="G218" s="13">
        <v>4.508213441790887E-2</v>
      </c>
      <c r="H218" s="13">
        <v>3.0509535276979527E-2</v>
      </c>
      <c r="I218" s="13">
        <v>-7.748191793193604E-2</v>
      </c>
      <c r="J218" s="13">
        <v>2.9635110554639965E-2</v>
      </c>
      <c r="K218" s="13">
        <v>-4.2942141399530009E-2</v>
      </c>
      <c r="L218" s="13">
        <v>2.8760685832300625E-2</v>
      </c>
      <c r="M218" s="13">
        <v>-4.425377848303913E-2</v>
      </c>
      <c r="N218" s="13">
        <v>1.8704801525397441E-2</v>
      </c>
      <c r="O218" s="13">
        <v>-5.7370149318130115E-2</v>
      </c>
      <c r="P218" s="13">
        <v>-5.7790907001057379E-3</v>
      </c>
      <c r="Q218" s="13">
        <v>9.9605543020035991E-3</v>
      </c>
      <c r="R218" s="13">
        <v>2.4803738431788958E-4</v>
      </c>
      <c r="S218" s="13">
        <v>-0.12230721904572361</v>
      </c>
      <c r="T218" s="13">
        <v>4.8256246087515331E-2</v>
      </c>
      <c r="U218" s="13" t="s">
        <v>612</v>
      </c>
      <c r="V218" s="13">
        <v>5.3681790418973252E-2</v>
      </c>
      <c r="W218" s="13">
        <v>9.9605543020033771E-3</v>
      </c>
      <c r="X218" s="13">
        <v>3.4881658888676448E-2</v>
      </c>
      <c r="Y218" s="149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A219" s="29"/>
      <c r="B219" s="45" t="s">
        <v>261</v>
      </c>
      <c r="C219" s="46"/>
      <c r="D219" s="44">
        <v>0.28000000000000003</v>
      </c>
      <c r="E219" s="44">
        <v>0.73</v>
      </c>
      <c r="F219" s="44">
        <v>0.67</v>
      </c>
      <c r="G219" s="44">
        <v>0.76</v>
      </c>
      <c r="H219" s="44">
        <v>0.52</v>
      </c>
      <c r="I219" s="44">
        <v>1.32</v>
      </c>
      <c r="J219" s="44">
        <v>0.5</v>
      </c>
      <c r="K219" s="44">
        <v>0.74</v>
      </c>
      <c r="L219" s="44">
        <v>0.49</v>
      </c>
      <c r="M219" s="44">
        <v>0.76</v>
      </c>
      <c r="N219" s="44">
        <v>0.31</v>
      </c>
      <c r="O219" s="44">
        <v>0.98</v>
      </c>
      <c r="P219" s="44">
        <v>0.1</v>
      </c>
      <c r="Q219" s="44">
        <v>0.17</v>
      </c>
      <c r="R219" s="44">
        <v>0</v>
      </c>
      <c r="S219" s="44">
        <v>2.09</v>
      </c>
      <c r="T219" s="44">
        <v>0.82</v>
      </c>
      <c r="U219" s="44">
        <v>5.87</v>
      </c>
      <c r="V219" s="44">
        <v>0.91</v>
      </c>
      <c r="W219" s="44">
        <v>0.17</v>
      </c>
      <c r="X219" s="44">
        <v>0.59</v>
      </c>
      <c r="Y219" s="149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B220" s="3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BM220" s="55"/>
    </row>
    <row r="221" spans="1:65" ht="15">
      <c r="B221" s="8" t="s">
        <v>507</v>
      </c>
      <c r="BM221" s="27" t="s">
        <v>66</v>
      </c>
    </row>
    <row r="222" spans="1:65" ht="15">
      <c r="A222" s="24" t="s">
        <v>0</v>
      </c>
      <c r="B222" s="18" t="s">
        <v>111</v>
      </c>
      <c r="C222" s="15" t="s">
        <v>112</v>
      </c>
      <c r="D222" s="16" t="s">
        <v>222</v>
      </c>
      <c r="E222" s="17" t="s">
        <v>222</v>
      </c>
      <c r="F222" s="17" t="s">
        <v>222</v>
      </c>
      <c r="G222" s="17" t="s">
        <v>222</v>
      </c>
      <c r="H222" s="17" t="s">
        <v>222</v>
      </c>
      <c r="I222" s="17" t="s">
        <v>222</v>
      </c>
      <c r="J222" s="17" t="s">
        <v>222</v>
      </c>
      <c r="K222" s="17" t="s">
        <v>222</v>
      </c>
      <c r="L222" s="17" t="s">
        <v>222</v>
      </c>
      <c r="M222" s="17" t="s">
        <v>222</v>
      </c>
      <c r="N222" s="17" t="s">
        <v>222</v>
      </c>
      <c r="O222" s="17" t="s">
        <v>222</v>
      </c>
      <c r="P222" s="17" t="s">
        <v>222</v>
      </c>
      <c r="Q222" s="17" t="s">
        <v>222</v>
      </c>
      <c r="R222" s="17" t="s">
        <v>222</v>
      </c>
      <c r="S222" s="17" t="s">
        <v>222</v>
      </c>
      <c r="T222" s="17" t="s">
        <v>222</v>
      </c>
      <c r="U222" s="17" t="s">
        <v>222</v>
      </c>
      <c r="V222" s="17" t="s">
        <v>222</v>
      </c>
      <c r="W222" s="17" t="s">
        <v>222</v>
      </c>
      <c r="X222" s="17" t="s">
        <v>222</v>
      </c>
      <c r="Y222" s="17" t="s">
        <v>222</v>
      </c>
      <c r="Z222" s="149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7">
        <v>1</v>
      </c>
    </row>
    <row r="223" spans="1:65">
      <c r="A223" s="29"/>
      <c r="B223" s="19" t="s">
        <v>223</v>
      </c>
      <c r="C223" s="9" t="s">
        <v>223</v>
      </c>
      <c r="D223" s="147" t="s">
        <v>225</v>
      </c>
      <c r="E223" s="148" t="s">
        <v>226</v>
      </c>
      <c r="F223" s="148" t="s">
        <v>227</v>
      </c>
      <c r="G223" s="148" t="s">
        <v>228</v>
      </c>
      <c r="H223" s="148" t="s">
        <v>229</v>
      </c>
      <c r="I223" s="148" t="s">
        <v>230</v>
      </c>
      <c r="J223" s="148" t="s">
        <v>231</v>
      </c>
      <c r="K223" s="148" t="s">
        <v>233</v>
      </c>
      <c r="L223" s="148" t="s">
        <v>234</v>
      </c>
      <c r="M223" s="148" t="s">
        <v>235</v>
      </c>
      <c r="N223" s="148" t="s">
        <v>236</v>
      </c>
      <c r="O223" s="148" t="s">
        <v>263</v>
      </c>
      <c r="P223" s="148" t="s">
        <v>237</v>
      </c>
      <c r="Q223" s="148" t="s">
        <v>238</v>
      </c>
      <c r="R223" s="148" t="s">
        <v>239</v>
      </c>
      <c r="S223" s="148" t="s">
        <v>240</v>
      </c>
      <c r="T223" s="148" t="s">
        <v>241</v>
      </c>
      <c r="U223" s="148" t="s">
        <v>242</v>
      </c>
      <c r="V223" s="148" t="s">
        <v>243</v>
      </c>
      <c r="W223" s="148" t="s">
        <v>244</v>
      </c>
      <c r="X223" s="148" t="s">
        <v>245</v>
      </c>
      <c r="Y223" s="148" t="s">
        <v>247</v>
      </c>
      <c r="Z223" s="149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 t="s">
        <v>1</v>
      </c>
    </row>
    <row r="224" spans="1:65">
      <c r="A224" s="29"/>
      <c r="B224" s="19"/>
      <c r="C224" s="9"/>
      <c r="D224" s="10" t="s">
        <v>114</v>
      </c>
      <c r="E224" s="11" t="s">
        <v>291</v>
      </c>
      <c r="F224" s="11" t="s">
        <v>114</v>
      </c>
      <c r="G224" s="11" t="s">
        <v>114</v>
      </c>
      <c r="H224" s="11" t="s">
        <v>292</v>
      </c>
      <c r="I224" s="11" t="s">
        <v>291</v>
      </c>
      <c r="J224" s="11" t="s">
        <v>291</v>
      </c>
      <c r="K224" s="11" t="s">
        <v>292</v>
      </c>
      <c r="L224" s="11" t="s">
        <v>292</v>
      </c>
      <c r="M224" s="11" t="s">
        <v>292</v>
      </c>
      <c r="N224" s="11" t="s">
        <v>292</v>
      </c>
      <c r="O224" s="11" t="s">
        <v>292</v>
      </c>
      <c r="P224" s="11" t="s">
        <v>114</v>
      </c>
      <c r="Q224" s="11" t="s">
        <v>292</v>
      </c>
      <c r="R224" s="11" t="s">
        <v>291</v>
      </c>
      <c r="S224" s="11" t="s">
        <v>291</v>
      </c>
      <c r="T224" s="11" t="s">
        <v>291</v>
      </c>
      <c r="U224" s="11" t="s">
        <v>114</v>
      </c>
      <c r="V224" s="11" t="s">
        <v>292</v>
      </c>
      <c r="W224" s="11" t="s">
        <v>292</v>
      </c>
      <c r="X224" s="11" t="s">
        <v>292</v>
      </c>
      <c r="Y224" s="11" t="s">
        <v>291</v>
      </c>
      <c r="Z224" s="149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>
        <v>3</v>
      </c>
    </row>
    <row r="225" spans="1:65">
      <c r="A225" s="29"/>
      <c r="B225" s="19"/>
      <c r="C225" s="9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149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>
        <v>3</v>
      </c>
    </row>
    <row r="226" spans="1:65">
      <c r="A226" s="29"/>
      <c r="B226" s="18">
        <v>1</v>
      </c>
      <c r="C226" s="14">
        <v>1</v>
      </c>
      <c r="D226" s="197">
        <v>0.8</v>
      </c>
      <c r="E226" s="197">
        <v>0.82489999999999997</v>
      </c>
      <c r="F226" s="197">
        <v>0.83112480990000015</v>
      </c>
      <c r="G226" s="197">
        <v>0.84813300000000025</v>
      </c>
      <c r="H226" s="197">
        <v>0.77799999999999991</v>
      </c>
      <c r="I226" s="197">
        <v>0.81947999999999988</v>
      </c>
      <c r="J226" s="197">
        <v>0.79524000000000006</v>
      </c>
      <c r="K226" s="197">
        <v>0.81499999999999995</v>
      </c>
      <c r="L226" s="197">
        <v>0.79399999999999993</v>
      </c>
      <c r="M226" s="197">
        <v>0.79200000000000004</v>
      </c>
      <c r="N226" s="197">
        <v>0.82799999999999996</v>
      </c>
      <c r="O226" s="197">
        <v>0.81300000000000006</v>
      </c>
      <c r="P226" s="197">
        <v>0.80759999999999998</v>
      </c>
      <c r="Q226" s="197">
        <v>0.81341999999999992</v>
      </c>
      <c r="R226" s="197">
        <v>0.77490999999999999</v>
      </c>
      <c r="S226" s="197">
        <v>0.81562533699618078</v>
      </c>
      <c r="T226" s="197">
        <v>0.76977516691537762</v>
      </c>
      <c r="U226" s="197">
        <v>0.82380684645854618</v>
      </c>
      <c r="V226" s="197">
        <v>0.79027000000000003</v>
      </c>
      <c r="W226" s="197">
        <v>0.79859999999999998</v>
      </c>
      <c r="X226" s="197">
        <v>0.81527000000000005</v>
      </c>
      <c r="Y226" s="197">
        <v>0.80835000000000001</v>
      </c>
      <c r="Z226" s="199"/>
      <c r="AA226" s="200"/>
      <c r="AB226" s="200"/>
      <c r="AC226" s="200"/>
      <c r="AD226" s="200"/>
      <c r="AE226" s="200"/>
      <c r="AF226" s="200"/>
      <c r="AG226" s="200"/>
      <c r="AH226" s="200"/>
      <c r="AI226" s="200"/>
      <c r="AJ226" s="200"/>
      <c r="AK226" s="200"/>
      <c r="AL226" s="200"/>
      <c r="AM226" s="200"/>
      <c r="AN226" s="200"/>
      <c r="AO226" s="200"/>
      <c r="AP226" s="200"/>
      <c r="AQ226" s="200"/>
      <c r="AR226" s="200"/>
      <c r="AS226" s="200"/>
      <c r="AT226" s="200"/>
      <c r="AU226" s="200"/>
      <c r="AV226" s="200"/>
      <c r="AW226" s="200"/>
      <c r="AX226" s="200"/>
      <c r="AY226" s="200"/>
      <c r="AZ226" s="200"/>
      <c r="BA226" s="200"/>
      <c r="BB226" s="200"/>
      <c r="BC226" s="200"/>
      <c r="BD226" s="200"/>
      <c r="BE226" s="200"/>
      <c r="BF226" s="200"/>
      <c r="BG226" s="200"/>
      <c r="BH226" s="200"/>
      <c r="BI226" s="200"/>
      <c r="BJ226" s="200"/>
      <c r="BK226" s="200"/>
      <c r="BL226" s="200"/>
      <c r="BM226" s="201">
        <v>1</v>
      </c>
    </row>
    <row r="227" spans="1:65">
      <c r="A227" s="29"/>
      <c r="B227" s="19">
        <v>1</v>
      </c>
      <c r="C227" s="9">
        <v>2</v>
      </c>
      <c r="D227" s="23">
        <v>0.80999999999999994</v>
      </c>
      <c r="E227" s="23">
        <v>0.82159999999999989</v>
      </c>
      <c r="F227" s="23">
        <v>0.84517563389999995</v>
      </c>
      <c r="G227" s="23">
        <v>0.84530700000000003</v>
      </c>
      <c r="H227" s="23">
        <v>0.76400000000000001</v>
      </c>
      <c r="I227" s="23">
        <v>0.82840000000000003</v>
      </c>
      <c r="J227" s="23">
        <v>0.80712000000000006</v>
      </c>
      <c r="K227" s="23">
        <v>0.80800000000000005</v>
      </c>
      <c r="L227" s="23">
        <v>0.81200000000000006</v>
      </c>
      <c r="M227" s="23">
        <v>0.78300000000000003</v>
      </c>
      <c r="N227" s="23">
        <v>0.80999999999999994</v>
      </c>
      <c r="O227" s="23">
        <v>0.80499999999999994</v>
      </c>
      <c r="P227" s="23">
        <v>0.81169999999999987</v>
      </c>
      <c r="Q227" s="23">
        <v>0.80803999999999998</v>
      </c>
      <c r="R227" s="204">
        <v>0.73512999999999995</v>
      </c>
      <c r="S227" s="23">
        <v>0.79966815702308625</v>
      </c>
      <c r="T227" s="23">
        <v>0.77840562091464482</v>
      </c>
      <c r="U227" s="23">
        <v>0.81675847879474284</v>
      </c>
      <c r="V227" s="23">
        <v>0.78136000000000005</v>
      </c>
      <c r="W227" s="23">
        <v>0.80210000000000004</v>
      </c>
      <c r="X227" s="23">
        <v>0.81651999999999991</v>
      </c>
      <c r="Y227" s="23">
        <v>0.82196000000000002</v>
      </c>
      <c r="Z227" s="199"/>
      <c r="AA227" s="200"/>
      <c r="AB227" s="200"/>
      <c r="AC227" s="200"/>
      <c r="AD227" s="200"/>
      <c r="AE227" s="200"/>
      <c r="AF227" s="200"/>
      <c r="AG227" s="200"/>
      <c r="AH227" s="200"/>
      <c r="AI227" s="200"/>
      <c r="AJ227" s="200"/>
      <c r="AK227" s="200"/>
      <c r="AL227" s="200"/>
      <c r="AM227" s="200"/>
      <c r="AN227" s="200"/>
      <c r="AO227" s="200"/>
      <c r="AP227" s="200"/>
      <c r="AQ227" s="200"/>
      <c r="AR227" s="200"/>
      <c r="AS227" s="200"/>
      <c r="AT227" s="200"/>
      <c r="AU227" s="200"/>
      <c r="AV227" s="200"/>
      <c r="AW227" s="200"/>
      <c r="AX227" s="200"/>
      <c r="AY227" s="200"/>
      <c r="AZ227" s="200"/>
      <c r="BA227" s="200"/>
      <c r="BB227" s="200"/>
      <c r="BC227" s="200"/>
      <c r="BD227" s="200"/>
      <c r="BE227" s="200"/>
      <c r="BF227" s="200"/>
      <c r="BG227" s="200"/>
      <c r="BH227" s="200"/>
      <c r="BI227" s="200"/>
      <c r="BJ227" s="200"/>
      <c r="BK227" s="200"/>
      <c r="BL227" s="200"/>
      <c r="BM227" s="201" t="e">
        <v>#N/A</v>
      </c>
    </row>
    <row r="228" spans="1:65">
      <c r="A228" s="29"/>
      <c r="B228" s="19">
        <v>1</v>
      </c>
      <c r="C228" s="9">
        <v>3</v>
      </c>
      <c r="D228" s="23">
        <v>0.80199999999999994</v>
      </c>
      <c r="E228" s="23">
        <v>0.82130000000000003</v>
      </c>
      <c r="F228" s="23">
        <v>0.83762382660000012</v>
      </c>
      <c r="G228" s="23">
        <v>0.84613100000000019</v>
      </c>
      <c r="H228" s="23">
        <v>0.77200000000000002</v>
      </c>
      <c r="I228" s="23">
        <v>0.84742999999999991</v>
      </c>
      <c r="J228" s="23">
        <v>0.81096000000000001</v>
      </c>
      <c r="K228" s="23">
        <v>0.80199999999999994</v>
      </c>
      <c r="L228" s="23">
        <v>0.78899999999999992</v>
      </c>
      <c r="M228" s="23">
        <v>0.79900000000000004</v>
      </c>
      <c r="N228" s="23">
        <v>0.85000000000000009</v>
      </c>
      <c r="O228" s="23">
        <v>0.79100000000000004</v>
      </c>
      <c r="P228" s="23">
        <v>0.81379999999999997</v>
      </c>
      <c r="Q228" s="23">
        <v>0.79407000000000005</v>
      </c>
      <c r="R228" s="23">
        <v>0.81325999999999998</v>
      </c>
      <c r="S228" s="23">
        <v>0.80988614152946903</v>
      </c>
      <c r="T228" s="204">
        <v>0.74210529827287341</v>
      </c>
      <c r="U228" s="23">
        <v>0.81603786039536907</v>
      </c>
      <c r="V228" s="23">
        <v>0.83182999999999985</v>
      </c>
      <c r="W228" s="23">
        <v>0.7863</v>
      </c>
      <c r="X228" s="23">
        <v>0.81396000000000002</v>
      </c>
      <c r="Y228" s="23">
        <v>0.81952999999999987</v>
      </c>
      <c r="Z228" s="199"/>
      <c r="AA228" s="200"/>
      <c r="AB228" s="200"/>
      <c r="AC228" s="200"/>
      <c r="AD228" s="200"/>
      <c r="AE228" s="200"/>
      <c r="AF228" s="200"/>
      <c r="AG228" s="200"/>
      <c r="AH228" s="200"/>
      <c r="AI228" s="200"/>
      <c r="AJ228" s="200"/>
      <c r="AK228" s="200"/>
      <c r="AL228" s="200"/>
      <c r="AM228" s="200"/>
      <c r="AN228" s="200"/>
      <c r="AO228" s="200"/>
      <c r="AP228" s="200"/>
      <c r="AQ228" s="200"/>
      <c r="AR228" s="200"/>
      <c r="AS228" s="200"/>
      <c r="AT228" s="200"/>
      <c r="AU228" s="200"/>
      <c r="AV228" s="200"/>
      <c r="AW228" s="200"/>
      <c r="AX228" s="200"/>
      <c r="AY228" s="200"/>
      <c r="AZ228" s="200"/>
      <c r="BA228" s="200"/>
      <c r="BB228" s="200"/>
      <c r="BC228" s="200"/>
      <c r="BD228" s="200"/>
      <c r="BE228" s="200"/>
      <c r="BF228" s="200"/>
      <c r="BG228" s="200"/>
      <c r="BH228" s="200"/>
      <c r="BI228" s="200"/>
      <c r="BJ228" s="200"/>
      <c r="BK228" s="200"/>
      <c r="BL228" s="200"/>
      <c r="BM228" s="201">
        <v>16</v>
      </c>
    </row>
    <row r="229" spans="1:65">
      <c r="A229" s="29"/>
      <c r="B229" s="19">
        <v>1</v>
      </c>
      <c r="C229" s="9">
        <v>4</v>
      </c>
      <c r="D229" s="23">
        <v>0.79500000000000004</v>
      </c>
      <c r="E229" s="23">
        <v>0.82850000000000001</v>
      </c>
      <c r="F229" s="23">
        <v>0.82756548389999984</v>
      </c>
      <c r="G229" s="23">
        <v>0.84542099999999987</v>
      </c>
      <c r="H229" s="23">
        <v>0.79</v>
      </c>
      <c r="I229" s="23">
        <v>0.83091000000000004</v>
      </c>
      <c r="J229" s="23">
        <v>0.80588999999999988</v>
      </c>
      <c r="K229" s="23">
        <v>0.81700000000000006</v>
      </c>
      <c r="L229" s="23">
        <v>0.79100000000000004</v>
      </c>
      <c r="M229" s="23">
        <v>0.75900000000000001</v>
      </c>
      <c r="N229" s="23">
        <v>0.83599999999999997</v>
      </c>
      <c r="O229" s="23">
        <v>0.83700000000000008</v>
      </c>
      <c r="P229" s="23">
        <v>0.80680000000000007</v>
      </c>
      <c r="Q229" s="23">
        <v>0.81378000000000006</v>
      </c>
      <c r="R229" s="23">
        <v>0.77664999999999995</v>
      </c>
      <c r="S229" s="23">
        <v>0.80146517941101725</v>
      </c>
      <c r="T229" s="23">
        <v>0.81979303050632601</v>
      </c>
      <c r="U229" s="23">
        <v>0.82386427115870631</v>
      </c>
      <c r="V229" s="23">
        <v>0.81023000000000001</v>
      </c>
      <c r="W229" s="23">
        <v>0.80470000000000008</v>
      </c>
      <c r="X229" s="23">
        <v>0.82430000000000003</v>
      </c>
      <c r="Y229" s="23">
        <v>0.81294999999999995</v>
      </c>
      <c r="Z229" s="199"/>
      <c r="AA229" s="200"/>
      <c r="AB229" s="200"/>
      <c r="AC229" s="200"/>
      <c r="AD229" s="200"/>
      <c r="AE229" s="200"/>
      <c r="AF229" s="200"/>
      <c r="AG229" s="200"/>
      <c r="AH229" s="200"/>
      <c r="AI229" s="200"/>
      <c r="AJ229" s="200"/>
      <c r="AK229" s="200"/>
      <c r="AL229" s="200"/>
      <c r="AM229" s="200"/>
      <c r="AN229" s="200"/>
      <c r="AO229" s="200"/>
      <c r="AP229" s="200"/>
      <c r="AQ229" s="200"/>
      <c r="AR229" s="200"/>
      <c r="AS229" s="200"/>
      <c r="AT229" s="200"/>
      <c r="AU229" s="200"/>
      <c r="AV229" s="200"/>
      <c r="AW229" s="200"/>
      <c r="AX229" s="200"/>
      <c r="AY229" s="200"/>
      <c r="AZ229" s="200"/>
      <c r="BA229" s="200"/>
      <c r="BB229" s="200"/>
      <c r="BC229" s="200"/>
      <c r="BD229" s="200"/>
      <c r="BE229" s="200"/>
      <c r="BF229" s="200"/>
      <c r="BG229" s="200"/>
      <c r="BH229" s="200"/>
      <c r="BI229" s="200"/>
      <c r="BJ229" s="200"/>
      <c r="BK229" s="200"/>
      <c r="BL229" s="200"/>
      <c r="BM229" s="201">
        <v>0.80986438287087814</v>
      </c>
    </row>
    <row r="230" spans="1:65">
      <c r="A230" s="29"/>
      <c r="B230" s="19">
        <v>1</v>
      </c>
      <c r="C230" s="9">
        <v>5</v>
      </c>
      <c r="D230" s="23">
        <v>0.80199999999999994</v>
      </c>
      <c r="E230" s="23">
        <v>0.8207000000000001</v>
      </c>
      <c r="F230" s="23">
        <v>0.82963437959999997</v>
      </c>
      <c r="G230" s="23">
        <v>0.84709899999999994</v>
      </c>
      <c r="H230" s="23">
        <v>0.78700000000000003</v>
      </c>
      <c r="I230" s="23">
        <v>0.82602000000000009</v>
      </c>
      <c r="J230" s="23">
        <v>0.81664999999999999</v>
      </c>
      <c r="K230" s="23">
        <v>0.80899999999999994</v>
      </c>
      <c r="L230" s="23">
        <v>0.79399999999999993</v>
      </c>
      <c r="M230" s="23">
        <v>0.83099999999999996</v>
      </c>
      <c r="N230" s="23">
        <v>0.82199999999999995</v>
      </c>
      <c r="O230" s="23">
        <v>0.82299999999999995</v>
      </c>
      <c r="P230" s="23">
        <v>0.81510000000000005</v>
      </c>
      <c r="Q230" s="23">
        <v>0.79335</v>
      </c>
      <c r="R230" s="23">
        <v>0.7890100000000001</v>
      </c>
      <c r="S230" s="23">
        <v>0.80676443598128833</v>
      </c>
      <c r="T230" s="23">
        <v>0.81605039219970532</v>
      </c>
      <c r="U230" s="23">
        <v>0.81710536282575597</v>
      </c>
      <c r="V230" s="23">
        <v>0.77218999999999993</v>
      </c>
      <c r="W230" s="23">
        <v>0.7972999999999999</v>
      </c>
      <c r="X230" s="23">
        <v>0.80424999999999991</v>
      </c>
      <c r="Y230" s="23">
        <v>0.84200999999999993</v>
      </c>
      <c r="Z230" s="199"/>
      <c r="AA230" s="200"/>
      <c r="AB230" s="200"/>
      <c r="AC230" s="200"/>
      <c r="AD230" s="200"/>
      <c r="AE230" s="200"/>
      <c r="AF230" s="200"/>
      <c r="AG230" s="200"/>
      <c r="AH230" s="200"/>
      <c r="AI230" s="200"/>
      <c r="AJ230" s="200"/>
      <c r="AK230" s="200"/>
      <c r="AL230" s="200"/>
      <c r="AM230" s="200"/>
      <c r="AN230" s="200"/>
      <c r="AO230" s="200"/>
      <c r="AP230" s="200"/>
      <c r="AQ230" s="200"/>
      <c r="AR230" s="200"/>
      <c r="AS230" s="200"/>
      <c r="AT230" s="200"/>
      <c r="AU230" s="200"/>
      <c r="AV230" s="200"/>
      <c r="AW230" s="200"/>
      <c r="AX230" s="200"/>
      <c r="AY230" s="200"/>
      <c r="AZ230" s="200"/>
      <c r="BA230" s="200"/>
      <c r="BB230" s="200"/>
      <c r="BC230" s="200"/>
      <c r="BD230" s="200"/>
      <c r="BE230" s="200"/>
      <c r="BF230" s="200"/>
      <c r="BG230" s="200"/>
      <c r="BH230" s="200"/>
      <c r="BI230" s="200"/>
      <c r="BJ230" s="200"/>
      <c r="BK230" s="200"/>
      <c r="BL230" s="200"/>
      <c r="BM230" s="201">
        <v>82</v>
      </c>
    </row>
    <row r="231" spans="1:65">
      <c r="A231" s="29"/>
      <c r="B231" s="19">
        <v>1</v>
      </c>
      <c r="C231" s="9">
        <v>6</v>
      </c>
      <c r="D231" s="23">
        <v>0.80099999999999993</v>
      </c>
      <c r="E231" s="23">
        <v>0.82769999999999999</v>
      </c>
      <c r="F231" s="23">
        <v>0.84149077799999994</v>
      </c>
      <c r="G231" s="23">
        <v>0.84884899999999996</v>
      </c>
      <c r="H231" s="23">
        <v>0.78800000000000003</v>
      </c>
      <c r="I231" s="23">
        <v>0.82885000000000009</v>
      </c>
      <c r="J231" s="23">
        <v>0.81898000000000004</v>
      </c>
      <c r="K231" s="23">
        <v>0.80499999999999994</v>
      </c>
      <c r="L231" s="23">
        <v>0.79100000000000004</v>
      </c>
      <c r="M231" s="23">
        <v>0.76700000000000002</v>
      </c>
      <c r="N231" s="23">
        <v>0.83199999999999996</v>
      </c>
      <c r="O231" s="23">
        <v>0.82000000000000006</v>
      </c>
      <c r="P231" s="23">
        <v>0.80069999999999997</v>
      </c>
      <c r="Q231" s="23">
        <v>0.7845399999999999</v>
      </c>
      <c r="R231" s="23">
        <v>0.81051000000000006</v>
      </c>
      <c r="S231" s="23">
        <v>0.80994206932443435</v>
      </c>
      <c r="T231" s="23">
        <v>0.80401502437489492</v>
      </c>
      <c r="U231" s="23">
        <v>0.81782440526418554</v>
      </c>
      <c r="V231" s="23">
        <v>0.79109999999999991</v>
      </c>
      <c r="W231" s="23">
        <v>0.79869999999999997</v>
      </c>
      <c r="X231" s="23">
        <v>0.81347000000000003</v>
      </c>
      <c r="Y231" s="23">
        <v>0.79216000000000009</v>
      </c>
      <c r="Z231" s="199"/>
      <c r="AA231" s="200"/>
      <c r="AB231" s="200"/>
      <c r="AC231" s="200"/>
      <c r="AD231" s="200"/>
      <c r="AE231" s="200"/>
      <c r="AF231" s="200"/>
      <c r="AG231" s="200"/>
      <c r="AH231" s="200"/>
      <c r="AI231" s="200"/>
      <c r="AJ231" s="200"/>
      <c r="AK231" s="200"/>
      <c r="AL231" s="200"/>
      <c r="AM231" s="200"/>
      <c r="AN231" s="200"/>
      <c r="AO231" s="200"/>
      <c r="AP231" s="200"/>
      <c r="AQ231" s="200"/>
      <c r="AR231" s="200"/>
      <c r="AS231" s="200"/>
      <c r="AT231" s="200"/>
      <c r="AU231" s="200"/>
      <c r="AV231" s="200"/>
      <c r="AW231" s="200"/>
      <c r="AX231" s="200"/>
      <c r="AY231" s="200"/>
      <c r="AZ231" s="200"/>
      <c r="BA231" s="200"/>
      <c r="BB231" s="200"/>
      <c r="BC231" s="200"/>
      <c r="BD231" s="200"/>
      <c r="BE231" s="200"/>
      <c r="BF231" s="200"/>
      <c r="BG231" s="200"/>
      <c r="BH231" s="200"/>
      <c r="BI231" s="200"/>
      <c r="BJ231" s="200"/>
      <c r="BK231" s="200"/>
      <c r="BL231" s="200"/>
      <c r="BM231" s="56"/>
    </row>
    <row r="232" spans="1:65">
      <c r="A232" s="29"/>
      <c r="B232" s="20" t="s">
        <v>257</v>
      </c>
      <c r="C232" s="12"/>
      <c r="D232" s="205">
        <v>0.80166666666666664</v>
      </c>
      <c r="E232" s="205">
        <v>0.82411666666666672</v>
      </c>
      <c r="F232" s="205">
        <v>0.83543581865000005</v>
      </c>
      <c r="G232" s="205">
        <v>0.84682333333333337</v>
      </c>
      <c r="H232" s="205">
        <v>0.77983333333333338</v>
      </c>
      <c r="I232" s="205">
        <v>0.83018166666666671</v>
      </c>
      <c r="J232" s="205">
        <v>0.80913999999999986</v>
      </c>
      <c r="K232" s="205">
        <v>0.80933333333333335</v>
      </c>
      <c r="L232" s="205">
        <v>0.79516666666666669</v>
      </c>
      <c r="M232" s="205">
        <v>0.78849999999999998</v>
      </c>
      <c r="N232" s="205">
        <v>0.82966666666666666</v>
      </c>
      <c r="O232" s="205">
        <v>0.81483333333333341</v>
      </c>
      <c r="P232" s="205">
        <v>0.80928333333333324</v>
      </c>
      <c r="Q232" s="205">
        <v>0.80120000000000002</v>
      </c>
      <c r="R232" s="205">
        <v>0.78324500000000008</v>
      </c>
      <c r="S232" s="205">
        <v>0.80722522004424613</v>
      </c>
      <c r="T232" s="205">
        <v>0.78835742219730376</v>
      </c>
      <c r="U232" s="205">
        <v>0.81923287081621765</v>
      </c>
      <c r="V232" s="205">
        <v>0.79616333333333333</v>
      </c>
      <c r="W232" s="205">
        <v>0.79795000000000005</v>
      </c>
      <c r="X232" s="205">
        <v>0.81462833333333329</v>
      </c>
      <c r="Y232" s="205">
        <v>0.81616</v>
      </c>
      <c r="Z232" s="199"/>
      <c r="AA232" s="200"/>
      <c r="AB232" s="200"/>
      <c r="AC232" s="200"/>
      <c r="AD232" s="200"/>
      <c r="AE232" s="200"/>
      <c r="AF232" s="200"/>
      <c r="AG232" s="200"/>
      <c r="AH232" s="200"/>
      <c r="AI232" s="200"/>
      <c r="AJ232" s="200"/>
      <c r="AK232" s="200"/>
      <c r="AL232" s="200"/>
      <c r="AM232" s="200"/>
      <c r="AN232" s="200"/>
      <c r="AO232" s="200"/>
      <c r="AP232" s="200"/>
      <c r="AQ232" s="200"/>
      <c r="AR232" s="200"/>
      <c r="AS232" s="200"/>
      <c r="AT232" s="200"/>
      <c r="AU232" s="200"/>
      <c r="AV232" s="200"/>
      <c r="AW232" s="200"/>
      <c r="AX232" s="200"/>
      <c r="AY232" s="200"/>
      <c r="AZ232" s="200"/>
      <c r="BA232" s="200"/>
      <c r="BB232" s="200"/>
      <c r="BC232" s="200"/>
      <c r="BD232" s="200"/>
      <c r="BE232" s="200"/>
      <c r="BF232" s="200"/>
      <c r="BG232" s="200"/>
      <c r="BH232" s="200"/>
      <c r="BI232" s="200"/>
      <c r="BJ232" s="200"/>
      <c r="BK232" s="200"/>
      <c r="BL232" s="200"/>
      <c r="BM232" s="56"/>
    </row>
    <row r="233" spans="1:65">
      <c r="A233" s="29"/>
      <c r="B233" s="3" t="s">
        <v>258</v>
      </c>
      <c r="C233" s="28"/>
      <c r="D233" s="23">
        <v>0.80149999999999988</v>
      </c>
      <c r="E233" s="23">
        <v>0.82324999999999993</v>
      </c>
      <c r="F233" s="23">
        <v>0.83437431825000008</v>
      </c>
      <c r="G233" s="23">
        <v>0.84661500000000012</v>
      </c>
      <c r="H233" s="23">
        <v>0.78249999999999997</v>
      </c>
      <c r="I233" s="23">
        <v>0.82862500000000006</v>
      </c>
      <c r="J233" s="23">
        <v>0.80903999999999998</v>
      </c>
      <c r="K233" s="23">
        <v>0.8085</v>
      </c>
      <c r="L233" s="23">
        <v>0.79249999999999998</v>
      </c>
      <c r="M233" s="23">
        <v>0.78750000000000009</v>
      </c>
      <c r="N233" s="23">
        <v>0.83</v>
      </c>
      <c r="O233" s="23">
        <v>0.8165</v>
      </c>
      <c r="P233" s="23">
        <v>0.80964999999999998</v>
      </c>
      <c r="Q233" s="23">
        <v>0.80105500000000007</v>
      </c>
      <c r="R233" s="23">
        <v>0.78283000000000003</v>
      </c>
      <c r="S233" s="23">
        <v>0.80832528875537868</v>
      </c>
      <c r="T233" s="23">
        <v>0.79121032264476987</v>
      </c>
      <c r="U233" s="23">
        <v>0.81746488404497075</v>
      </c>
      <c r="V233" s="23">
        <v>0.79068499999999997</v>
      </c>
      <c r="W233" s="23">
        <v>0.79864999999999997</v>
      </c>
      <c r="X233" s="23">
        <v>0.81461500000000009</v>
      </c>
      <c r="Y233" s="23">
        <v>0.81623999999999985</v>
      </c>
      <c r="Z233" s="199"/>
      <c r="AA233" s="200"/>
      <c r="AB233" s="200"/>
      <c r="AC233" s="200"/>
      <c r="AD233" s="200"/>
      <c r="AE233" s="200"/>
      <c r="AF233" s="200"/>
      <c r="AG233" s="200"/>
      <c r="AH233" s="200"/>
      <c r="AI233" s="200"/>
      <c r="AJ233" s="200"/>
      <c r="AK233" s="200"/>
      <c r="AL233" s="200"/>
      <c r="AM233" s="200"/>
      <c r="AN233" s="200"/>
      <c r="AO233" s="200"/>
      <c r="AP233" s="200"/>
      <c r="AQ233" s="200"/>
      <c r="AR233" s="200"/>
      <c r="AS233" s="200"/>
      <c r="AT233" s="200"/>
      <c r="AU233" s="200"/>
      <c r="AV233" s="200"/>
      <c r="AW233" s="200"/>
      <c r="AX233" s="200"/>
      <c r="AY233" s="200"/>
      <c r="AZ233" s="200"/>
      <c r="BA233" s="200"/>
      <c r="BB233" s="200"/>
      <c r="BC233" s="200"/>
      <c r="BD233" s="200"/>
      <c r="BE233" s="200"/>
      <c r="BF233" s="200"/>
      <c r="BG233" s="200"/>
      <c r="BH233" s="200"/>
      <c r="BI233" s="200"/>
      <c r="BJ233" s="200"/>
      <c r="BK233" s="200"/>
      <c r="BL233" s="200"/>
      <c r="BM233" s="56"/>
    </row>
    <row r="234" spans="1:65">
      <c r="A234" s="29"/>
      <c r="B234" s="3" t="s">
        <v>259</v>
      </c>
      <c r="C234" s="28"/>
      <c r="D234" s="23">
        <v>4.8442405665559529E-3</v>
      </c>
      <c r="E234" s="23">
        <v>3.4236919643371275E-3</v>
      </c>
      <c r="F234" s="23">
        <v>7.0781010616414262E-3</v>
      </c>
      <c r="G234" s="23">
        <v>1.4587443458902469E-3</v>
      </c>
      <c r="H234" s="23">
        <v>1.036178877736209E-2</v>
      </c>
      <c r="I234" s="23">
        <v>9.3255378754614655E-3</v>
      </c>
      <c r="J234" s="23">
        <v>8.5368729637965175E-3</v>
      </c>
      <c r="K234" s="23">
        <v>5.750362307426116E-3</v>
      </c>
      <c r="L234" s="23">
        <v>8.4715209181508346E-3</v>
      </c>
      <c r="M234" s="23">
        <v>2.5657357619209335E-2</v>
      </c>
      <c r="N234" s="23">
        <v>1.3470956412470049E-2</v>
      </c>
      <c r="O234" s="23">
        <v>1.582929773131667E-2</v>
      </c>
      <c r="P234" s="23">
        <v>5.3431888106884864E-3</v>
      </c>
      <c r="Q234" s="23">
        <v>1.220151957749527E-2</v>
      </c>
      <c r="R234" s="23">
        <v>2.8654965189300125E-2</v>
      </c>
      <c r="S234" s="23">
        <v>5.9249190631242522E-3</v>
      </c>
      <c r="T234" s="23">
        <v>3.0278230103217573E-2</v>
      </c>
      <c r="U234" s="23">
        <v>3.6114234100982231E-3</v>
      </c>
      <c r="V234" s="23">
        <v>2.1560196350373644E-2</v>
      </c>
      <c r="W234" s="23">
        <v>6.3232112095042581E-3</v>
      </c>
      <c r="X234" s="23">
        <v>6.4347413830446289E-3</v>
      </c>
      <c r="Y234" s="23">
        <v>1.6495572739374596E-2</v>
      </c>
      <c r="Z234" s="199"/>
      <c r="AA234" s="200"/>
      <c r="AB234" s="200"/>
      <c r="AC234" s="200"/>
      <c r="AD234" s="200"/>
      <c r="AE234" s="200"/>
      <c r="AF234" s="200"/>
      <c r="AG234" s="200"/>
      <c r="AH234" s="200"/>
      <c r="AI234" s="200"/>
      <c r="AJ234" s="200"/>
      <c r="AK234" s="200"/>
      <c r="AL234" s="200"/>
      <c r="AM234" s="200"/>
      <c r="AN234" s="200"/>
      <c r="AO234" s="200"/>
      <c r="AP234" s="200"/>
      <c r="AQ234" s="200"/>
      <c r="AR234" s="200"/>
      <c r="AS234" s="200"/>
      <c r="AT234" s="200"/>
      <c r="AU234" s="200"/>
      <c r="AV234" s="200"/>
      <c r="AW234" s="200"/>
      <c r="AX234" s="200"/>
      <c r="AY234" s="200"/>
      <c r="AZ234" s="200"/>
      <c r="BA234" s="200"/>
      <c r="BB234" s="200"/>
      <c r="BC234" s="200"/>
      <c r="BD234" s="200"/>
      <c r="BE234" s="200"/>
      <c r="BF234" s="200"/>
      <c r="BG234" s="200"/>
      <c r="BH234" s="200"/>
      <c r="BI234" s="200"/>
      <c r="BJ234" s="200"/>
      <c r="BK234" s="200"/>
      <c r="BL234" s="200"/>
      <c r="BM234" s="56"/>
    </row>
    <row r="235" spans="1:65">
      <c r="A235" s="29"/>
      <c r="B235" s="3" t="s">
        <v>86</v>
      </c>
      <c r="C235" s="28"/>
      <c r="D235" s="13">
        <v>6.0427117254336212E-3</v>
      </c>
      <c r="E235" s="13">
        <v>4.1543777754004824E-3</v>
      </c>
      <c r="F235" s="13">
        <v>8.4723456950637956E-3</v>
      </c>
      <c r="G235" s="13">
        <v>1.7226076425506858E-3</v>
      </c>
      <c r="H235" s="13">
        <v>1.3287183728183915E-2</v>
      </c>
      <c r="I235" s="13">
        <v>1.1233129144980073E-2</v>
      </c>
      <c r="J235" s="13">
        <v>1.0550551157768148E-2</v>
      </c>
      <c r="K235" s="13">
        <v>7.1050605116467656E-3</v>
      </c>
      <c r="L235" s="13">
        <v>1.0653767660638233E-2</v>
      </c>
      <c r="M235" s="13">
        <v>3.2539451641356167E-2</v>
      </c>
      <c r="N235" s="13">
        <v>1.6236588685178844E-2</v>
      </c>
      <c r="O235" s="13">
        <v>1.9426423887891186E-2</v>
      </c>
      <c r="P235" s="13">
        <v>6.6023709998828022E-3</v>
      </c>
      <c r="Q235" s="13">
        <v>1.5229055888037031E-2</v>
      </c>
      <c r="R235" s="13">
        <v>3.6584932159541554E-2</v>
      </c>
      <c r="S235" s="13">
        <v>7.3398587110540129E-3</v>
      </c>
      <c r="T235" s="13">
        <v>3.8406729296498944E-2</v>
      </c>
      <c r="U235" s="13">
        <v>4.4082989571696402E-3</v>
      </c>
      <c r="V235" s="13">
        <v>2.7080117166544942E-2</v>
      </c>
      <c r="W235" s="13">
        <v>7.9243200820906801E-3</v>
      </c>
      <c r="X235" s="13">
        <v>7.8989903981299802E-3</v>
      </c>
      <c r="Y235" s="13">
        <v>2.0211199690470735E-2</v>
      </c>
      <c r="Z235" s="149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29"/>
      <c r="B236" s="3" t="s">
        <v>260</v>
      </c>
      <c r="C236" s="28"/>
      <c r="D236" s="13">
        <v>-1.012233205657409E-2</v>
      </c>
      <c r="E236" s="13">
        <v>1.7598358561301097E-2</v>
      </c>
      <c r="F236" s="13">
        <v>3.1574960351354209E-2</v>
      </c>
      <c r="G236" s="13">
        <v>4.5635974669536505E-2</v>
      </c>
      <c r="H236" s="13">
        <v>-3.7081578314492658E-2</v>
      </c>
      <c r="I236" s="13">
        <v>2.5087266739359571E-2</v>
      </c>
      <c r="J236" s="13">
        <v>-8.9444959699358506E-4</v>
      </c>
      <c r="K236" s="13">
        <v>-6.5572650035838898E-4</v>
      </c>
      <c r="L236" s="13">
        <v>-1.8148367202061255E-2</v>
      </c>
      <c r="M236" s="13">
        <v>-2.6380198120509846E-2</v>
      </c>
      <c r="N236" s="13">
        <v>2.4451357800909346E-2</v>
      </c>
      <c r="O236" s="13">
        <v>6.1355340073616649E-3</v>
      </c>
      <c r="P236" s="13">
        <v>-7.1746523224680558E-4</v>
      </c>
      <c r="Q236" s="13">
        <v>-1.0698560220865461E-2</v>
      </c>
      <c r="R236" s="13">
        <v>-3.2868938841976614E-2</v>
      </c>
      <c r="S236" s="13">
        <v>-3.2587713232633542E-3</v>
      </c>
      <c r="T236" s="13">
        <v>-2.6556249575187652E-2</v>
      </c>
      <c r="U236" s="13">
        <v>1.1567971309133673E-2</v>
      </c>
      <c r="V236" s="13">
        <v>-1.6917708479753268E-2</v>
      </c>
      <c r="W236" s="13">
        <v>-1.4711577793608988E-2</v>
      </c>
      <c r="X236" s="13">
        <v>5.8824052066193122E-3</v>
      </c>
      <c r="Y236" s="13">
        <v>7.7736683601328238E-3</v>
      </c>
      <c r="Z236" s="149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29"/>
      <c r="B237" s="45" t="s">
        <v>261</v>
      </c>
      <c r="C237" s="46"/>
      <c r="D237" s="44">
        <v>0.42</v>
      </c>
      <c r="E237" s="44">
        <v>0.83</v>
      </c>
      <c r="F237" s="44">
        <v>1.45</v>
      </c>
      <c r="G237" s="44">
        <v>2.09</v>
      </c>
      <c r="H237" s="44">
        <v>1.63</v>
      </c>
      <c r="I237" s="44">
        <v>1.1599999999999999</v>
      </c>
      <c r="J237" s="44">
        <v>0</v>
      </c>
      <c r="K237" s="44">
        <v>0.01</v>
      </c>
      <c r="L237" s="44">
        <v>0.78</v>
      </c>
      <c r="M237" s="44">
        <v>1.1499999999999999</v>
      </c>
      <c r="N237" s="44">
        <v>1.1299999999999999</v>
      </c>
      <c r="O237" s="44">
        <v>0.31</v>
      </c>
      <c r="P237" s="44">
        <v>0</v>
      </c>
      <c r="Q237" s="44">
        <v>0.44</v>
      </c>
      <c r="R237" s="44">
        <v>1.44</v>
      </c>
      <c r="S237" s="44">
        <v>0.11</v>
      </c>
      <c r="T237" s="44">
        <v>1.1599999999999999</v>
      </c>
      <c r="U237" s="44">
        <v>0.56000000000000005</v>
      </c>
      <c r="V237" s="44">
        <v>0.72</v>
      </c>
      <c r="W237" s="44">
        <v>0.62</v>
      </c>
      <c r="X237" s="44">
        <v>0.3</v>
      </c>
      <c r="Y237" s="44">
        <v>0.39</v>
      </c>
      <c r="Z237" s="149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BM238" s="55"/>
    </row>
    <row r="239" spans="1:65" ht="15">
      <c r="B239" s="8" t="s">
        <v>508</v>
      </c>
      <c r="BM239" s="27" t="s">
        <v>66</v>
      </c>
    </row>
    <row r="240" spans="1:65" ht="15">
      <c r="A240" s="24" t="s">
        <v>33</v>
      </c>
      <c r="B240" s="18" t="s">
        <v>111</v>
      </c>
      <c r="C240" s="15" t="s">
        <v>112</v>
      </c>
      <c r="D240" s="16" t="s">
        <v>222</v>
      </c>
      <c r="E240" s="17" t="s">
        <v>222</v>
      </c>
      <c r="F240" s="17" t="s">
        <v>222</v>
      </c>
      <c r="G240" s="17" t="s">
        <v>222</v>
      </c>
      <c r="H240" s="17" t="s">
        <v>222</v>
      </c>
      <c r="I240" s="17" t="s">
        <v>222</v>
      </c>
      <c r="J240" s="17" t="s">
        <v>222</v>
      </c>
      <c r="K240" s="17" t="s">
        <v>222</v>
      </c>
      <c r="L240" s="17" t="s">
        <v>222</v>
      </c>
      <c r="M240" s="17" t="s">
        <v>222</v>
      </c>
      <c r="N240" s="149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 t="s">
        <v>223</v>
      </c>
      <c r="C241" s="9" t="s">
        <v>223</v>
      </c>
      <c r="D241" s="147" t="s">
        <v>226</v>
      </c>
      <c r="E241" s="148" t="s">
        <v>227</v>
      </c>
      <c r="F241" s="148" t="s">
        <v>228</v>
      </c>
      <c r="G241" s="148" t="s">
        <v>229</v>
      </c>
      <c r="H241" s="148" t="s">
        <v>230</v>
      </c>
      <c r="I241" s="148" t="s">
        <v>231</v>
      </c>
      <c r="J241" s="148" t="s">
        <v>237</v>
      </c>
      <c r="K241" s="148" t="s">
        <v>238</v>
      </c>
      <c r="L241" s="148" t="s">
        <v>240</v>
      </c>
      <c r="M241" s="148" t="s">
        <v>241</v>
      </c>
      <c r="N241" s="149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 t="s">
        <v>3</v>
      </c>
    </row>
    <row r="242" spans="1:65">
      <c r="A242" s="29"/>
      <c r="B242" s="19"/>
      <c r="C242" s="9"/>
      <c r="D242" s="10" t="s">
        <v>291</v>
      </c>
      <c r="E242" s="11" t="s">
        <v>291</v>
      </c>
      <c r="F242" s="11" t="s">
        <v>291</v>
      </c>
      <c r="G242" s="11" t="s">
        <v>292</v>
      </c>
      <c r="H242" s="11" t="s">
        <v>291</v>
      </c>
      <c r="I242" s="11" t="s">
        <v>291</v>
      </c>
      <c r="J242" s="11" t="s">
        <v>291</v>
      </c>
      <c r="K242" s="11" t="s">
        <v>292</v>
      </c>
      <c r="L242" s="11" t="s">
        <v>291</v>
      </c>
      <c r="M242" s="11" t="s">
        <v>291</v>
      </c>
      <c r="N242" s="149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2</v>
      </c>
    </row>
    <row r="243" spans="1:65">
      <c r="A243" s="29"/>
      <c r="B243" s="19"/>
      <c r="C243" s="9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149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3</v>
      </c>
    </row>
    <row r="244" spans="1:65">
      <c r="A244" s="29"/>
      <c r="B244" s="18">
        <v>1</v>
      </c>
      <c r="C244" s="14">
        <v>1</v>
      </c>
      <c r="D244" s="21">
        <v>2.44</v>
      </c>
      <c r="E244" s="21">
        <v>2.2672535216345113</v>
      </c>
      <c r="F244" s="21">
        <v>2.4884423332196</v>
      </c>
      <c r="G244" s="21">
        <v>2.7</v>
      </c>
      <c r="H244" s="21">
        <v>2.7</v>
      </c>
      <c r="I244" s="21">
        <v>2.5099999999999998</v>
      </c>
      <c r="J244" s="21">
        <v>2.5299999999999998</v>
      </c>
      <c r="K244" s="21">
        <v>2.67</v>
      </c>
      <c r="L244" s="21">
        <v>2.4958052486360307</v>
      </c>
      <c r="M244" s="143">
        <v>2.0197451534462267</v>
      </c>
      <c r="N244" s="149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1</v>
      </c>
    </row>
    <row r="245" spans="1:65">
      <c r="A245" s="29"/>
      <c r="B245" s="19">
        <v>1</v>
      </c>
      <c r="C245" s="9">
        <v>2</v>
      </c>
      <c r="D245" s="11">
        <v>2.31</v>
      </c>
      <c r="E245" s="11">
        <v>2.4044204243873413</v>
      </c>
      <c r="F245" s="11">
        <v>2.4666090328005601</v>
      </c>
      <c r="G245" s="11">
        <v>2.7</v>
      </c>
      <c r="H245" s="11">
        <v>2.6</v>
      </c>
      <c r="I245" s="11">
        <v>2.6</v>
      </c>
      <c r="J245" s="11">
        <v>2.44</v>
      </c>
      <c r="K245" s="11">
        <v>2.5299999999999998</v>
      </c>
      <c r="L245" s="11">
        <v>2.3805967714520415</v>
      </c>
      <c r="M245" s="144">
        <v>2.0243807787288226</v>
      </c>
      <c r="N245" s="149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 t="e">
        <v>#N/A</v>
      </c>
    </row>
    <row r="246" spans="1:65">
      <c r="A246" s="29"/>
      <c r="B246" s="19">
        <v>1</v>
      </c>
      <c r="C246" s="9">
        <v>3</v>
      </c>
      <c r="D246" s="11">
        <v>2.34</v>
      </c>
      <c r="E246" s="11">
        <v>2.3685560111787614</v>
      </c>
      <c r="F246" s="11">
        <v>2.42756996908405</v>
      </c>
      <c r="G246" s="11">
        <v>2.6</v>
      </c>
      <c r="H246" s="11">
        <v>2.2999999999999998</v>
      </c>
      <c r="I246" s="11">
        <v>2.5</v>
      </c>
      <c r="J246" s="11">
        <v>2.5099999999999998</v>
      </c>
      <c r="K246" s="11">
        <v>2.58</v>
      </c>
      <c r="L246" s="11">
        <v>2.4327340107565485</v>
      </c>
      <c r="M246" s="144">
        <v>1.9405988630646769</v>
      </c>
      <c r="N246" s="149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7">
        <v>16</v>
      </c>
    </row>
    <row r="247" spans="1:65">
      <c r="A247" s="29"/>
      <c r="B247" s="19">
        <v>1</v>
      </c>
      <c r="C247" s="9">
        <v>4</v>
      </c>
      <c r="D247" s="11">
        <v>2.41</v>
      </c>
      <c r="E247" s="11">
        <v>2.3298043088511111</v>
      </c>
      <c r="F247" s="11">
        <v>2.45241052297296</v>
      </c>
      <c r="G247" s="11">
        <v>2.8</v>
      </c>
      <c r="H247" s="11">
        <v>2.4</v>
      </c>
      <c r="I247" s="11">
        <v>2.52</v>
      </c>
      <c r="J247" s="11">
        <v>2.54</v>
      </c>
      <c r="K247" s="11">
        <v>2.63</v>
      </c>
      <c r="L247" s="11">
        <v>2.3899146802277116</v>
      </c>
      <c r="M247" s="144">
        <v>1.9686345006732597</v>
      </c>
      <c r="N247" s="149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7">
        <v>2.4906112170497954</v>
      </c>
    </row>
    <row r="248" spans="1:65">
      <c r="A248" s="29"/>
      <c r="B248" s="19">
        <v>1</v>
      </c>
      <c r="C248" s="9">
        <v>5</v>
      </c>
      <c r="D248" s="11">
        <v>2.33</v>
      </c>
      <c r="E248" s="11">
        <v>2.359036963137541</v>
      </c>
      <c r="F248" s="11">
        <v>2.4571608813582499</v>
      </c>
      <c r="G248" s="11">
        <v>2.6</v>
      </c>
      <c r="H248" s="11">
        <v>2.5</v>
      </c>
      <c r="I248" s="11">
        <v>2.62</v>
      </c>
      <c r="J248" s="11">
        <v>2.5299999999999998</v>
      </c>
      <c r="K248" s="11">
        <v>2.5299999999999998</v>
      </c>
      <c r="L248" s="11">
        <v>2.5897862097933118</v>
      </c>
      <c r="M248" s="144">
        <v>1.993123237008918</v>
      </c>
      <c r="N248" s="149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7">
        <v>83</v>
      </c>
    </row>
    <row r="249" spans="1:65">
      <c r="A249" s="29"/>
      <c r="B249" s="19">
        <v>1</v>
      </c>
      <c r="C249" s="9">
        <v>6</v>
      </c>
      <c r="D249" s="11">
        <v>2.39</v>
      </c>
      <c r="E249" s="11">
        <v>2.2718131386615714</v>
      </c>
      <c r="F249" s="11">
        <v>2.4711042037707398</v>
      </c>
      <c r="G249" s="11">
        <v>2.5</v>
      </c>
      <c r="H249" s="11">
        <v>2.6</v>
      </c>
      <c r="I249" s="11">
        <v>2.64</v>
      </c>
      <c r="J249" s="11">
        <v>2.4500000000000002</v>
      </c>
      <c r="K249" s="11">
        <v>2.54</v>
      </c>
      <c r="L249" s="11">
        <v>2.3499874887663266</v>
      </c>
      <c r="M249" s="144">
        <v>2.0357580146403098</v>
      </c>
      <c r="N249" s="149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5"/>
    </row>
    <row r="250" spans="1:65">
      <c r="A250" s="29"/>
      <c r="B250" s="20" t="s">
        <v>257</v>
      </c>
      <c r="C250" s="12"/>
      <c r="D250" s="22">
        <v>2.37</v>
      </c>
      <c r="E250" s="22">
        <v>2.3334807279751395</v>
      </c>
      <c r="F250" s="22">
        <v>2.4605494905343597</v>
      </c>
      <c r="G250" s="22">
        <v>2.65</v>
      </c>
      <c r="H250" s="22">
        <v>2.5166666666666666</v>
      </c>
      <c r="I250" s="22">
        <v>2.5649999999999999</v>
      </c>
      <c r="J250" s="22">
        <v>2.5</v>
      </c>
      <c r="K250" s="22">
        <v>2.58</v>
      </c>
      <c r="L250" s="22">
        <v>2.4398040682719948</v>
      </c>
      <c r="M250" s="22">
        <v>1.9970400912603692</v>
      </c>
      <c r="N250" s="149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5"/>
    </row>
    <row r="251" spans="1:65">
      <c r="A251" s="29"/>
      <c r="B251" s="3" t="s">
        <v>258</v>
      </c>
      <c r="C251" s="28"/>
      <c r="D251" s="11">
        <v>2.3650000000000002</v>
      </c>
      <c r="E251" s="11">
        <v>2.344420635994326</v>
      </c>
      <c r="F251" s="11">
        <v>2.461884957079405</v>
      </c>
      <c r="G251" s="11">
        <v>2.6500000000000004</v>
      </c>
      <c r="H251" s="11">
        <v>2.5499999999999998</v>
      </c>
      <c r="I251" s="11">
        <v>2.56</v>
      </c>
      <c r="J251" s="11">
        <v>2.5199999999999996</v>
      </c>
      <c r="K251" s="11">
        <v>2.56</v>
      </c>
      <c r="L251" s="11">
        <v>2.41132434549213</v>
      </c>
      <c r="M251" s="11">
        <v>2.0064341952275724</v>
      </c>
      <c r="N251" s="149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5"/>
    </row>
    <row r="252" spans="1:65">
      <c r="A252" s="29"/>
      <c r="B252" s="3" t="s">
        <v>259</v>
      </c>
      <c r="C252" s="28"/>
      <c r="D252" s="23">
        <v>5.0990195135927854E-2</v>
      </c>
      <c r="E252" s="23">
        <v>5.4987794397579101E-2</v>
      </c>
      <c r="F252" s="23">
        <v>2.045240815770611E-2</v>
      </c>
      <c r="G252" s="23">
        <v>0.10488088481701512</v>
      </c>
      <c r="H252" s="23">
        <v>0.14719601443879757</v>
      </c>
      <c r="I252" s="23">
        <v>6.1886993787063305E-2</v>
      </c>
      <c r="J252" s="23">
        <v>4.3817804600413207E-2</v>
      </c>
      <c r="K252" s="23">
        <v>5.8651513194460748E-2</v>
      </c>
      <c r="L252" s="23">
        <v>8.9154061804288531E-2</v>
      </c>
      <c r="M252" s="23">
        <v>3.6796581892980386E-2</v>
      </c>
      <c r="N252" s="199"/>
      <c r="O252" s="200"/>
      <c r="P252" s="200"/>
      <c r="Q252" s="200"/>
      <c r="R252" s="200"/>
      <c r="S252" s="200"/>
      <c r="T252" s="200"/>
      <c r="U252" s="200"/>
      <c r="V252" s="200"/>
      <c r="W252" s="200"/>
      <c r="X252" s="200"/>
      <c r="Y252" s="200"/>
      <c r="Z252" s="200"/>
      <c r="AA252" s="200"/>
      <c r="AB252" s="200"/>
      <c r="AC252" s="200"/>
      <c r="AD252" s="200"/>
      <c r="AE252" s="200"/>
      <c r="AF252" s="200"/>
      <c r="AG252" s="200"/>
      <c r="AH252" s="200"/>
      <c r="AI252" s="200"/>
      <c r="AJ252" s="200"/>
      <c r="AK252" s="200"/>
      <c r="AL252" s="200"/>
      <c r="AM252" s="200"/>
      <c r="AN252" s="200"/>
      <c r="AO252" s="200"/>
      <c r="AP252" s="200"/>
      <c r="AQ252" s="200"/>
      <c r="AR252" s="200"/>
      <c r="AS252" s="200"/>
      <c r="AT252" s="200"/>
      <c r="AU252" s="200"/>
      <c r="AV252" s="200"/>
      <c r="AW252" s="200"/>
      <c r="AX252" s="200"/>
      <c r="AY252" s="200"/>
      <c r="AZ252" s="200"/>
      <c r="BA252" s="200"/>
      <c r="BB252" s="200"/>
      <c r="BC252" s="200"/>
      <c r="BD252" s="200"/>
      <c r="BE252" s="200"/>
      <c r="BF252" s="200"/>
      <c r="BG252" s="200"/>
      <c r="BH252" s="200"/>
      <c r="BI252" s="200"/>
      <c r="BJ252" s="200"/>
      <c r="BK252" s="200"/>
      <c r="BL252" s="200"/>
      <c r="BM252" s="56"/>
    </row>
    <row r="253" spans="1:65">
      <c r="A253" s="29"/>
      <c r="B253" s="3" t="s">
        <v>86</v>
      </c>
      <c r="C253" s="28"/>
      <c r="D253" s="13">
        <v>2.1514850268323987E-2</v>
      </c>
      <c r="E253" s="13">
        <v>2.3564709036742012E-2</v>
      </c>
      <c r="F253" s="13">
        <v>8.3121303742866165E-3</v>
      </c>
      <c r="G253" s="13">
        <v>3.9577692383779291E-2</v>
      </c>
      <c r="H253" s="13">
        <v>5.8488482558462611E-2</v>
      </c>
      <c r="I253" s="13">
        <v>2.4127482957919416E-2</v>
      </c>
      <c r="J253" s="13">
        <v>1.7527121840165284E-2</v>
      </c>
      <c r="K253" s="13">
        <v>2.2733144649015793E-2</v>
      </c>
      <c r="L253" s="13">
        <v>3.654148419689799E-2</v>
      </c>
      <c r="M253" s="13">
        <v>1.842555993443145E-2</v>
      </c>
      <c r="N253" s="149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55"/>
    </row>
    <row r="254" spans="1:65">
      <c r="A254" s="29"/>
      <c r="B254" s="3" t="s">
        <v>260</v>
      </c>
      <c r="C254" s="28"/>
      <c r="D254" s="13">
        <v>-4.8426352625466351E-2</v>
      </c>
      <c r="E254" s="13">
        <v>-6.3089127680385881E-2</v>
      </c>
      <c r="F254" s="13">
        <v>-1.2070019724332859E-2</v>
      </c>
      <c r="G254" s="13">
        <v>6.3995850439879431E-2</v>
      </c>
      <c r="H254" s="13">
        <v>1.0461468027809895E-2</v>
      </c>
      <c r="I254" s="13">
        <v>2.9867681652185007E-2</v>
      </c>
      <c r="J254" s="13">
        <v>3.7696702263012583E-3</v>
      </c>
      <c r="K254" s="13">
        <v>3.5890299673542847E-2</v>
      </c>
      <c r="L254" s="13">
        <v>-2.039946998953257E-2</v>
      </c>
      <c r="M254" s="13">
        <v>-0.19817269046675068</v>
      </c>
      <c r="N254" s="149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29"/>
      <c r="B255" s="45" t="s">
        <v>261</v>
      </c>
      <c r="C255" s="46"/>
      <c r="D255" s="44">
        <v>0.81</v>
      </c>
      <c r="E255" s="44">
        <v>1.07</v>
      </c>
      <c r="F255" s="44">
        <v>0.14000000000000001</v>
      </c>
      <c r="G255" s="44">
        <v>1.24</v>
      </c>
      <c r="H255" s="44">
        <v>0.27</v>
      </c>
      <c r="I255" s="44">
        <v>0.62</v>
      </c>
      <c r="J255" s="44">
        <v>0.14000000000000001</v>
      </c>
      <c r="K255" s="44">
        <v>0.73</v>
      </c>
      <c r="L255" s="44">
        <v>0.3</v>
      </c>
      <c r="M255" s="44">
        <v>3.53</v>
      </c>
      <c r="N255" s="149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B256" s="3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BM256" s="55"/>
    </row>
    <row r="257" spans="1:65" ht="15">
      <c r="B257" s="8" t="s">
        <v>509</v>
      </c>
      <c r="BM257" s="27" t="s">
        <v>66</v>
      </c>
    </row>
    <row r="258" spans="1:65" ht="15">
      <c r="A258" s="24" t="s">
        <v>36</v>
      </c>
      <c r="B258" s="18" t="s">
        <v>111</v>
      </c>
      <c r="C258" s="15" t="s">
        <v>112</v>
      </c>
      <c r="D258" s="16" t="s">
        <v>222</v>
      </c>
      <c r="E258" s="17" t="s">
        <v>222</v>
      </c>
      <c r="F258" s="17" t="s">
        <v>222</v>
      </c>
      <c r="G258" s="17" t="s">
        <v>222</v>
      </c>
      <c r="H258" s="17" t="s">
        <v>222</v>
      </c>
      <c r="I258" s="17" t="s">
        <v>222</v>
      </c>
      <c r="J258" s="17" t="s">
        <v>222</v>
      </c>
      <c r="K258" s="17" t="s">
        <v>222</v>
      </c>
      <c r="L258" s="17" t="s">
        <v>222</v>
      </c>
      <c r="M258" s="17" t="s">
        <v>222</v>
      </c>
      <c r="N258" s="149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1</v>
      </c>
    </row>
    <row r="259" spans="1:65">
      <c r="A259" s="29"/>
      <c r="B259" s="19" t="s">
        <v>223</v>
      </c>
      <c r="C259" s="9" t="s">
        <v>223</v>
      </c>
      <c r="D259" s="147" t="s">
        <v>226</v>
      </c>
      <c r="E259" s="148" t="s">
        <v>227</v>
      </c>
      <c r="F259" s="148" t="s">
        <v>228</v>
      </c>
      <c r="G259" s="148" t="s">
        <v>229</v>
      </c>
      <c r="H259" s="148" t="s">
        <v>230</v>
      </c>
      <c r="I259" s="148" t="s">
        <v>231</v>
      </c>
      <c r="J259" s="148" t="s">
        <v>237</v>
      </c>
      <c r="K259" s="148" t="s">
        <v>238</v>
      </c>
      <c r="L259" s="148" t="s">
        <v>240</v>
      </c>
      <c r="M259" s="148" t="s">
        <v>241</v>
      </c>
      <c r="N259" s="149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 t="s">
        <v>3</v>
      </c>
    </row>
    <row r="260" spans="1:65">
      <c r="A260" s="29"/>
      <c r="B260" s="19"/>
      <c r="C260" s="9"/>
      <c r="D260" s="10" t="s">
        <v>291</v>
      </c>
      <c r="E260" s="11" t="s">
        <v>291</v>
      </c>
      <c r="F260" s="11" t="s">
        <v>291</v>
      </c>
      <c r="G260" s="11" t="s">
        <v>292</v>
      </c>
      <c r="H260" s="11" t="s">
        <v>291</v>
      </c>
      <c r="I260" s="11" t="s">
        <v>291</v>
      </c>
      <c r="J260" s="11" t="s">
        <v>291</v>
      </c>
      <c r="K260" s="11" t="s">
        <v>292</v>
      </c>
      <c r="L260" s="11" t="s">
        <v>291</v>
      </c>
      <c r="M260" s="11" t="s">
        <v>291</v>
      </c>
      <c r="N260" s="149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2</v>
      </c>
    </row>
    <row r="261" spans="1:65">
      <c r="A261" s="29"/>
      <c r="B261" s="19"/>
      <c r="C261" s="9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149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3</v>
      </c>
    </row>
    <row r="262" spans="1:65">
      <c r="A262" s="29"/>
      <c r="B262" s="18">
        <v>1</v>
      </c>
      <c r="C262" s="14">
        <v>1</v>
      </c>
      <c r="D262" s="21">
        <v>0.83</v>
      </c>
      <c r="E262" s="21">
        <v>0.75373342122480191</v>
      </c>
      <c r="F262" s="21">
        <v>0.80816653623393597</v>
      </c>
      <c r="G262" s="143">
        <v>0.8</v>
      </c>
      <c r="H262" s="143">
        <v>0.9</v>
      </c>
      <c r="I262" s="21">
        <v>0.87</v>
      </c>
      <c r="J262" s="21">
        <v>0.82</v>
      </c>
      <c r="K262" s="21">
        <v>0.87</v>
      </c>
      <c r="L262" s="21">
        <v>0.78904518614331365</v>
      </c>
      <c r="M262" s="143">
        <v>0.67826067619708097</v>
      </c>
      <c r="N262" s="149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1</v>
      </c>
    </row>
    <row r="263" spans="1:65">
      <c r="A263" s="29"/>
      <c r="B263" s="19">
        <v>1</v>
      </c>
      <c r="C263" s="9">
        <v>2</v>
      </c>
      <c r="D263" s="11">
        <v>0.85</v>
      </c>
      <c r="E263" s="11">
        <v>0.82152516972974787</v>
      </c>
      <c r="F263" s="11">
        <v>0.83314434567391304</v>
      </c>
      <c r="G263" s="144">
        <v>1</v>
      </c>
      <c r="H263" s="144">
        <v>0.8</v>
      </c>
      <c r="I263" s="11">
        <v>0.85</v>
      </c>
      <c r="J263" s="11">
        <v>0.85</v>
      </c>
      <c r="K263" s="11">
        <v>0.82</v>
      </c>
      <c r="L263" s="11">
        <v>0.7466355685271937</v>
      </c>
      <c r="M263" s="144">
        <v>0.69631514949017126</v>
      </c>
      <c r="N263" s="149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 t="e">
        <v>#N/A</v>
      </c>
    </row>
    <row r="264" spans="1:65">
      <c r="A264" s="29"/>
      <c r="B264" s="19">
        <v>1</v>
      </c>
      <c r="C264" s="9">
        <v>3</v>
      </c>
      <c r="D264" s="145">
        <v>0.75</v>
      </c>
      <c r="E264" s="11">
        <v>0.82060920539224891</v>
      </c>
      <c r="F264" s="11">
        <v>0.78901285395679999</v>
      </c>
      <c r="G264" s="144">
        <v>1</v>
      </c>
      <c r="H264" s="144">
        <v>0.7</v>
      </c>
      <c r="I264" s="11">
        <v>0.86</v>
      </c>
      <c r="J264" s="11">
        <v>0.82</v>
      </c>
      <c r="K264" s="11">
        <v>0.84</v>
      </c>
      <c r="L264" s="11">
        <v>0.78081677962706197</v>
      </c>
      <c r="M264" s="144">
        <v>0.65371214158595725</v>
      </c>
      <c r="N264" s="149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7">
        <v>16</v>
      </c>
    </row>
    <row r="265" spans="1:65">
      <c r="A265" s="29"/>
      <c r="B265" s="19">
        <v>1</v>
      </c>
      <c r="C265" s="9">
        <v>4</v>
      </c>
      <c r="D265" s="11">
        <v>0.85</v>
      </c>
      <c r="E265" s="11">
        <v>0.79699820581120695</v>
      </c>
      <c r="F265" s="11">
        <v>0.80808897572475802</v>
      </c>
      <c r="G265" s="144">
        <v>0.9</v>
      </c>
      <c r="H265" s="144">
        <v>0.7</v>
      </c>
      <c r="I265" s="11">
        <v>0.87</v>
      </c>
      <c r="J265" s="11">
        <v>0.87</v>
      </c>
      <c r="K265" s="11">
        <v>0.85</v>
      </c>
      <c r="L265" s="11">
        <v>0.73526631649905905</v>
      </c>
      <c r="M265" s="144">
        <v>0.67910350700307831</v>
      </c>
      <c r="N265" s="149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7">
        <v>0.81767754762276312</v>
      </c>
    </row>
    <row r="266" spans="1:65">
      <c r="A266" s="29"/>
      <c r="B266" s="19">
        <v>1</v>
      </c>
      <c r="C266" s="9">
        <v>5</v>
      </c>
      <c r="D266" s="11">
        <v>0.84</v>
      </c>
      <c r="E266" s="11">
        <v>0.74437105895852995</v>
      </c>
      <c r="F266" s="11">
        <v>0.81468169703178195</v>
      </c>
      <c r="G266" s="144">
        <v>0.9</v>
      </c>
      <c r="H266" s="144">
        <v>0.7</v>
      </c>
      <c r="I266" s="11">
        <v>0.85</v>
      </c>
      <c r="J266" s="11">
        <v>0.84</v>
      </c>
      <c r="K266" s="11">
        <v>0.83</v>
      </c>
      <c r="L266" s="11">
        <v>0.77886330690383798</v>
      </c>
      <c r="M266" s="144">
        <v>0.67321771347781068</v>
      </c>
      <c r="N266" s="149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7">
        <v>84</v>
      </c>
    </row>
    <row r="267" spans="1:65">
      <c r="A267" s="29"/>
      <c r="B267" s="19">
        <v>1</v>
      </c>
      <c r="C267" s="9">
        <v>6</v>
      </c>
      <c r="D267" s="11">
        <v>0.81</v>
      </c>
      <c r="E267" s="11">
        <v>0.7583052383863419</v>
      </c>
      <c r="F267" s="11">
        <v>0.77855055245316895</v>
      </c>
      <c r="G267" s="144">
        <v>1</v>
      </c>
      <c r="H267" s="144">
        <v>0.8</v>
      </c>
      <c r="I267" s="11">
        <v>0.88</v>
      </c>
      <c r="J267" s="11">
        <v>0.79</v>
      </c>
      <c r="K267" s="11">
        <v>0.82</v>
      </c>
      <c r="L267" s="11">
        <v>0.76864258187835222</v>
      </c>
      <c r="M267" s="144">
        <v>0.68169015378109599</v>
      </c>
      <c r="N267" s="149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5"/>
    </row>
    <row r="268" spans="1:65">
      <c r="A268" s="29"/>
      <c r="B268" s="20" t="s">
        <v>257</v>
      </c>
      <c r="C268" s="12"/>
      <c r="D268" s="22">
        <v>0.82166666666666666</v>
      </c>
      <c r="E268" s="22">
        <v>0.78259038325047958</v>
      </c>
      <c r="F268" s="22">
        <v>0.80527416017905962</v>
      </c>
      <c r="G268" s="22">
        <v>0.93333333333333324</v>
      </c>
      <c r="H268" s="22">
        <v>0.76666666666666672</v>
      </c>
      <c r="I268" s="22">
        <v>0.86333333333333329</v>
      </c>
      <c r="J268" s="22">
        <v>0.83166666666666667</v>
      </c>
      <c r="K268" s="22">
        <v>0.83833333333333337</v>
      </c>
      <c r="L268" s="22">
        <v>0.76654495659646982</v>
      </c>
      <c r="M268" s="22">
        <v>0.67704989025586571</v>
      </c>
      <c r="N268" s="149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29"/>
      <c r="B269" s="3" t="s">
        <v>258</v>
      </c>
      <c r="C269" s="28"/>
      <c r="D269" s="11">
        <v>0.83499999999999996</v>
      </c>
      <c r="E269" s="11">
        <v>0.77765172209877442</v>
      </c>
      <c r="F269" s="11">
        <v>0.80812775597934694</v>
      </c>
      <c r="G269" s="11">
        <v>0.95</v>
      </c>
      <c r="H269" s="11">
        <v>0.75</v>
      </c>
      <c r="I269" s="11">
        <v>0.86499999999999999</v>
      </c>
      <c r="J269" s="11">
        <v>0.83</v>
      </c>
      <c r="K269" s="11">
        <v>0.83499999999999996</v>
      </c>
      <c r="L269" s="11">
        <v>0.7737529443910951</v>
      </c>
      <c r="M269" s="11">
        <v>0.67868209160007964</v>
      </c>
      <c r="N269" s="149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29"/>
      <c r="B270" s="3" t="s">
        <v>259</v>
      </c>
      <c r="C270" s="28"/>
      <c r="D270" s="23">
        <v>3.8166302763912904E-2</v>
      </c>
      <c r="E270" s="23">
        <v>3.4791214563253965E-2</v>
      </c>
      <c r="F270" s="23">
        <v>1.928792007912402E-2</v>
      </c>
      <c r="G270" s="23">
        <v>8.1649658092772595E-2</v>
      </c>
      <c r="H270" s="23">
        <v>8.1649658092772637E-2</v>
      </c>
      <c r="I270" s="23">
        <v>1.2110601416389978E-2</v>
      </c>
      <c r="J270" s="23">
        <v>2.78687399547713E-2</v>
      </c>
      <c r="K270" s="23">
        <v>1.9407902170679534E-2</v>
      </c>
      <c r="L270" s="23">
        <v>2.116990367494298E-2</v>
      </c>
      <c r="M270" s="23">
        <v>1.3839809934580262E-2</v>
      </c>
      <c r="N270" s="199"/>
      <c r="O270" s="200"/>
      <c r="P270" s="200"/>
      <c r="Q270" s="200"/>
      <c r="R270" s="200"/>
      <c r="S270" s="200"/>
      <c r="T270" s="200"/>
      <c r="U270" s="200"/>
      <c r="V270" s="200"/>
      <c r="W270" s="200"/>
      <c r="X270" s="200"/>
      <c r="Y270" s="200"/>
      <c r="Z270" s="200"/>
      <c r="AA270" s="200"/>
      <c r="AB270" s="200"/>
      <c r="AC270" s="200"/>
      <c r="AD270" s="200"/>
      <c r="AE270" s="200"/>
      <c r="AF270" s="200"/>
      <c r="AG270" s="200"/>
      <c r="AH270" s="200"/>
      <c r="AI270" s="200"/>
      <c r="AJ270" s="200"/>
      <c r="AK270" s="200"/>
      <c r="AL270" s="200"/>
      <c r="AM270" s="200"/>
      <c r="AN270" s="200"/>
      <c r="AO270" s="200"/>
      <c r="AP270" s="200"/>
      <c r="AQ270" s="200"/>
      <c r="AR270" s="200"/>
      <c r="AS270" s="200"/>
      <c r="AT270" s="200"/>
      <c r="AU270" s="200"/>
      <c r="AV270" s="200"/>
      <c r="AW270" s="200"/>
      <c r="AX270" s="200"/>
      <c r="AY270" s="200"/>
      <c r="AZ270" s="200"/>
      <c r="BA270" s="200"/>
      <c r="BB270" s="200"/>
      <c r="BC270" s="200"/>
      <c r="BD270" s="200"/>
      <c r="BE270" s="200"/>
      <c r="BF270" s="200"/>
      <c r="BG270" s="200"/>
      <c r="BH270" s="200"/>
      <c r="BI270" s="200"/>
      <c r="BJ270" s="200"/>
      <c r="BK270" s="200"/>
      <c r="BL270" s="200"/>
      <c r="BM270" s="56"/>
    </row>
    <row r="271" spans="1:65">
      <c r="A271" s="29"/>
      <c r="B271" s="3" t="s">
        <v>86</v>
      </c>
      <c r="C271" s="28"/>
      <c r="D271" s="13">
        <v>4.6449861375958912E-2</v>
      </c>
      <c r="E271" s="13">
        <v>4.4456481076024831E-2</v>
      </c>
      <c r="F271" s="13">
        <v>2.3951991797222433E-2</v>
      </c>
      <c r="G271" s="13">
        <v>8.7481776527970651E-2</v>
      </c>
      <c r="H271" s="13">
        <v>0.10649955403405126</v>
      </c>
      <c r="I271" s="13">
        <v>1.4027723648328161E-2</v>
      </c>
      <c r="J271" s="13">
        <v>3.3509506959644851E-2</v>
      </c>
      <c r="K271" s="13">
        <v>2.315057913003523E-2</v>
      </c>
      <c r="L271" s="13">
        <v>2.7617302146164136E-2</v>
      </c>
      <c r="M271" s="13">
        <v>2.0441344328923861E-2</v>
      </c>
      <c r="N271" s="149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5"/>
    </row>
    <row r="272" spans="1:65">
      <c r="A272" s="29"/>
      <c r="B272" s="3" t="s">
        <v>260</v>
      </c>
      <c r="C272" s="28"/>
      <c r="D272" s="13">
        <v>4.8785967714304324E-3</v>
      </c>
      <c r="E272" s="13">
        <v>-4.2910759228124262E-2</v>
      </c>
      <c r="F272" s="13">
        <v>-1.5169044912342167E-2</v>
      </c>
      <c r="G272" s="13">
        <v>0.14144424785395726</v>
      </c>
      <c r="H272" s="13">
        <v>-6.2385082119963409E-2</v>
      </c>
      <c r="I272" s="13">
        <v>5.5835929264910655E-2</v>
      </c>
      <c r="J272" s="13">
        <v>1.7108356569865757E-2</v>
      </c>
      <c r="K272" s="13">
        <v>2.5261529768822566E-2</v>
      </c>
      <c r="L272" s="13">
        <v>-6.2533930612319377E-2</v>
      </c>
      <c r="M272" s="13">
        <v>-0.17198424706138105</v>
      </c>
      <c r="N272" s="149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29"/>
      <c r="B273" s="45" t="s">
        <v>261</v>
      </c>
      <c r="C273" s="46"/>
      <c r="D273" s="44">
        <v>0.2</v>
      </c>
      <c r="E273" s="44">
        <v>0.75</v>
      </c>
      <c r="F273" s="44">
        <v>0.2</v>
      </c>
      <c r="G273" s="44" t="s">
        <v>262</v>
      </c>
      <c r="H273" s="44" t="s">
        <v>262</v>
      </c>
      <c r="I273" s="44">
        <v>1.21</v>
      </c>
      <c r="J273" s="44">
        <v>0.44</v>
      </c>
      <c r="K273" s="44">
        <v>0.6</v>
      </c>
      <c r="L273" s="44">
        <v>1.1399999999999999</v>
      </c>
      <c r="M273" s="44">
        <v>3.3</v>
      </c>
      <c r="N273" s="149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B274" s="30" t="s">
        <v>297</v>
      </c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BM274" s="55"/>
    </row>
    <row r="275" spans="1:65">
      <c r="BM275" s="55"/>
    </row>
    <row r="276" spans="1:65" ht="15">
      <c r="B276" s="8" t="s">
        <v>454</v>
      </c>
      <c r="BM276" s="27" t="s">
        <v>66</v>
      </c>
    </row>
    <row r="277" spans="1:65" ht="15">
      <c r="A277" s="24" t="s">
        <v>39</v>
      </c>
      <c r="B277" s="18" t="s">
        <v>111</v>
      </c>
      <c r="C277" s="15" t="s">
        <v>112</v>
      </c>
      <c r="D277" s="16" t="s">
        <v>222</v>
      </c>
      <c r="E277" s="17" t="s">
        <v>222</v>
      </c>
      <c r="F277" s="17" t="s">
        <v>222</v>
      </c>
      <c r="G277" s="17" t="s">
        <v>222</v>
      </c>
      <c r="H277" s="17" t="s">
        <v>222</v>
      </c>
      <c r="I277" s="17" t="s">
        <v>222</v>
      </c>
      <c r="J277" s="17" t="s">
        <v>222</v>
      </c>
      <c r="K277" s="17" t="s">
        <v>222</v>
      </c>
      <c r="L277" s="17" t="s">
        <v>222</v>
      </c>
      <c r="M277" s="17" t="s">
        <v>222</v>
      </c>
      <c r="N277" s="149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7">
        <v>1</v>
      </c>
    </row>
    <row r="278" spans="1:65">
      <c r="A278" s="29"/>
      <c r="B278" s="19" t="s">
        <v>223</v>
      </c>
      <c r="C278" s="9" t="s">
        <v>223</v>
      </c>
      <c r="D278" s="147" t="s">
        <v>226</v>
      </c>
      <c r="E278" s="148" t="s">
        <v>227</v>
      </c>
      <c r="F278" s="148" t="s">
        <v>228</v>
      </c>
      <c r="G278" s="148" t="s">
        <v>229</v>
      </c>
      <c r="H278" s="148" t="s">
        <v>230</v>
      </c>
      <c r="I278" s="148" t="s">
        <v>231</v>
      </c>
      <c r="J278" s="148" t="s">
        <v>237</v>
      </c>
      <c r="K278" s="148" t="s">
        <v>238</v>
      </c>
      <c r="L278" s="148" t="s">
        <v>240</v>
      </c>
      <c r="M278" s="148" t="s">
        <v>241</v>
      </c>
      <c r="N278" s="149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 t="s">
        <v>3</v>
      </c>
    </row>
    <row r="279" spans="1:65">
      <c r="A279" s="29"/>
      <c r="B279" s="19"/>
      <c r="C279" s="9"/>
      <c r="D279" s="10" t="s">
        <v>291</v>
      </c>
      <c r="E279" s="11" t="s">
        <v>291</v>
      </c>
      <c r="F279" s="11" t="s">
        <v>291</v>
      </c>
      <c r="G279" s="11" t="s">
        <v>292</v>
      </c>
      <c r="H279" s="11" t="s">
        <v>291</v>
      </c>
      <c r="I279" s="11" t="s">
        <v>291</v>
      </c>
      <c r="J279" s="11" t="s">
        <v>291</v>
      </c>
      <c r="K279" s="11" t="s">
        <v>292</v>
      </c>
      <c r="L279" s="11" t="s">
        <v>291</v>
      </c>
      <c r="M279" s="11" t="s">
        <v>291</v>
      </c>
      <c r="N279" s="149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2</v>
      </c>
    </row>
    <row r="280" spans="1:65">
      <c r="A280" s="29"/>
      <c r="B280" s="19"/>
      <c r="C280" s="9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149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3</v>
      </c>
    </row>
    <row r="281" spans="1:65">
      <c r="A281" s="29"/>
      <c r="B281" s="18">
        <v>1</v>
      </c>
      <c r="C281" s="14">
        <v>1</v>
      </c>
      <c r="D281" s="21">
        <v>0.77</v>
      </c>
      <c r="E281" s="21">
        <v>0.78811120946948798</v>
      </c>
      <c r="F281" s="143">
        <v>1.7217845898583699</v>
      </c>
      <c r="G281" s="21">
        <v>0.96</v>
      </c>
      <c r="H281" s="143">
        <v>0.8</v>
      </c>
      <c r="I281" s="21">
        <v>0.84</v>
      </c>
      <c r="J281" s="21">
        <v>0.82</v>
      </c>
      <c r="K281" s="21">
        <v>1</v>
      </c>
      <c r="L281" s="21">
        <v>0.88950600525919188</v>
      </c>
      <c r="M281" s="143">
        <v>4.2327982098193919</v>
      </c>
      <c r="N281" s="149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1</v>
      </c>
    </row>
    <row r="282" spans="1:65">
      <c r="A282" s="29"/>
      <c r="B282" s="19">
        <v>1</v>
      </c>
      <c r="C282" s="9">
        <v>2</v>
      </c>
      <c r="D282" s="11">
        <v>0.75</v>
      </c>
      <c r="E282" s="11">
        <v>0.82713019712098002</v>
      </c>
      <c r="F282" s="144">
        <v>1.78566643203641</v>
      </c>
      <c r="G282" s="11">
        <v>0.8</v>
      </c>
      <c r="H282" s="144">
        <v>0.7</v>
      </c>
      <c r="I282" s="11">
        <v>0.86</v>
      </c>
      <c r="J282" s="11">
        <v>0.83</v>
      </c>
      <c r="K282" s="11">
        <v>0.93</v>
      </c>
      <c r="L282" s="11">
        <v>0.86758850457409198</v>
      </c>
      <c r="M282" s="144">
        <v>4.0713929728311955</v>
      </c>
      <c r="N282" s="149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 t="e">
        <v>#N/A</v>
      </c>
    </row>
    <row r="283" spans="1:65">
      <c r="A283" s="29"/>
      <c r="B283" s="19">
        <v>1</v>
      </c>
      <c r="C283" s="9">
        <v>3</v>
      </c>
      <c r="D283" s="11">
        <v>0.74</v>
      </c>
      <c r="E283" s="11">
        <v>0.83483405549119594</v>
      </c>
      <c r="F283" s="144">
        <v>1.7364715518026801</v>
      </c>
      <c r="G283" s="11">
        <v>0.98</v>
      </c>
      <c r="H283" s="144">
        <v>0.8</v>
      </c>
      <c r="I283" s="11">
        <v>0.86</v>
      </c>
      <c r="J283" s="11">
        <v>0.82</v>
      </c>
      <c r="K283" s="11">
        <v>0.97000000000000008</v>
      </c>
      <c r="L283" s="11">
        <v>0.84744224467616436</v>
      </c>
      <c r="M283" s="144">
        <v>4.1345974071522722</v>
      </c>
      <c r="N283" s="149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16</v>
      </c>
    </row>
    <row r="284" spans="1:65">
      <c r="A284" s="29"/>
      <c r="B284" s="19">
        <v>1</v>
      </c>
      <c r="C284" s="9">
        <v>4</v>
      </c>
      <c r="D284" s="11">
        <v>0.8</v>
      </c>
      <c r="E284" s="11">
        <v>0.83005351799962201</v>
      </c>
      <c r="F284" s="144">
        <v>1.7888401108174501</v>
      </c>
      <c r="G284" s="11">
        <v>0.88</v>
      </c>
      <c r="H284" s="144">
        <v>0.8</v>
      </c>
      <c r="I284" s="11">
        <v>0.85</v>
      </c>
      <c r="J284" s="145">
        <v>0.87</v>
      </c>
      <c r="K284" s="11">
        <v>0.98</v>
      </c>
      <c r="L284" s="11">
        <v>0.81610347851906795</v>
      </c>
      <c r="M284" s="144">
        <v>3.7934247912683521</v>
      </c>
      <c r="N284" s="149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0.85068450937716933</v>
      </c>
    </row>
    <row r="285" spans="1:65">
      <c r="A285" s="29"/>
      <c r="B285" s="19">
        <v>1</v>
      </c>
      <c r="C285" s="9">
        <v>5</v>
      </c>
      <c r="D285" s="11">
        <v>0.79</v>
      </c>
      <c r="E285" s="11">
        <v>0.78827687223570897</v>
      </c>
      <c r="F285" s="144">
        <v>1.73302991199962</v>
      </c>
      <c r="G285" s="11">
        <v>0.85</v>
      </c>
      <c r="H285" s="144">
        <v>0.7</v>
      </c>
      <c r="I285" s="11">
        <v>0.84</v>
      </c>
      <c r="J285" s="11">
        <v>0.82</v>
      </c>
      <c r="K285" s="11">
        <v>0.94</v>
      </c>
      <c r="L285" s="11">
        <v>0.89438643719600852</v>
      </c>
      <c r="M285" s="144">
        <v>3.8035009245669595</v>
      </c>
      <c r="N285" s="149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85</v>
      </c>
    </row>
    <row r="286" spans="1:65">
      <c r="A286" s="29"/>
      <c r="B286" s="19">
        <v>1</v>
      </c>
      <c r="C286" s="9">
        <v>6</v>
      </c>
      <c r="D286" s="11">
        <v>0.79</v>
      </c>
      <c r="E286" s="11">
        <v>0.79566834740458903</v>
      </c>
      <c r="F286" s="144">
        <v>1.7742739817882101</v>
      </c>
      <c r="G286" s="11">
        <v>0.83</v>
      </c>
      <c r="H286" s="144">
        <v>0.8</v>
      </c>
      <c r="I286" s="11">
        <v>0.86</v>
      </c>
      <c r="J286" s="11">
        <v>0.8</v>
      </c>
      <c r="K286" s="11">
        <v>0.95</v>
      </c>
      <c r="L286" s="11">
        <v>0.82164852389500387</v>
      </c>
      <c r="M286" s="144">
        <v>4.0465644755652717</v>
      </c>
      <c r="N286" s="149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29"/>
      <c r="B287" s="20" t="s">
        <v>257</v>
      </c>
      <c r="C287" s="12"/>
      <c r="D287" s="22">
        <v>0.77333333333333332</v>
      </c>
      <c r="E287" s="22">
        <v>0.81067903328693058</v>
      </c>
      <c r="F287" s="22">
        <v>1.7566777630504566</v>
      </c>
      <c r="G287" s="22">
        <v>0.8833333333333333</v>
      </c>
      <c r="H287" s="22">
        <v>0.76666666666666661</v>
      </c>
      <c r="I287" s="22">
        <v>0.85166666666666668</v>
      </c>
      <c r="J287" s="22">
        <v>0.82666666666666666</v>
      </c>
      <c r="K287" s="22">
        <v>0.96166666666666678</v>
      </c>
      <c r="L287" s="22">
        <v>0.85611253235325468</v>
      </c>
      <c r="M287" s="22">
        <v>4.013713130200574</v>
      </c>
      <c r="N287" s="149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29"/>
      <c r="B288" s="3" t="s">
        <v>258</v>
      </c>
      <c r="C288" s="28"/>
      <c r="D288" s="11">
        <v>0.78</v>
      </c>
      <c r="E288" s="11">
        <v>0.81139927226278452</v>
      </c>
      <c r="F288" s="11">
        <v>1.7553727667954451</v>
      </c>
      <c r="G288" s="11">
        <v>0.86499999999999999</v>
      </c>
      <c r="H288" s="11">
        <v>0.8</v>
      </c>
      <c r="I288" s="11">
        <v>0.85499999999999998</v>
      </c>
      <c r="J288" s="11">
        <v>0.82</v>
      </c>
      <c r="K288" s="11">
        <v>0.96</v>
      </c>
      <c r="L288" s="11">
        <v>0.85751537462512817</v>
      </c>
      <c r="M288" s="11">
        <v>4.0589787241982336</v>
      </c>
      <c r="N288" s="149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29"/>
      <c r="B289" s="3" t="s">
        <v>259</v>
      </c>
      <c r="C289" s="28"/>
      <c r="D289" s="23">
        <v>2.4221202832779957E-2</v>
      </c>
      <c r="E289" s="23">
        <v>2.2207929797006882E-2</v>
      </c>
      <c r="F289" s="23">
        <v>2.9561569055293235E-2</v>
      </c>
      <c r="G289" s="23">
        <v>7.2295689129205101E-2</v>
      </c>
      <c r="H289" s="23">
        <v>5.1639777949432274E-2</v>
      </c>
      <c r="I289" s="23">
        <v>9.8319208025017604E-3</v>
      </c>
      <c r="J289" s="23">
        <v>2.3380903889000236E-2</v>
      </c>
      <c r="K289" s="23">
        <v>2.6394443859772208E-2</v>
      </c>
      <c r="L289" s="23">
        <v>3.3392753462887441E-2</v>
      </c>
      <c r="M289" s="23">
        <v>0.1787364424680927</v>
      </c>
      <c r="N289" s="199"/>
      <c r="O289" s="200"/>
      <c r="P289" s="200"/>
      <c r="Q289" s="200"/>
      <c r="R289" s="200"/>
      <c r="S289" s="200"/>
      <c r="T289" s="200"/>
      <c r="U289" s="200"/>
      <c r="V289" s="200"/>
      <c r="W289" s="200"/>
      <c r="X289" s="200"/>
      <c r="Y289" s="200"/>
      <c r="Z289" s="200"/>
      <c r="AA289" s="200"/>
      <c r="AB289" s="200"/>
      <c r="AC289" s="200"/>
      <c r="AD289" s="200"/>
      <c r="AE289" s="200"/>
      <c r="AF289" s="200"/>
      <c r="AG289" s="200"/>
      <c r="AH289" s="200"/>
      <c r="AI289" s="200"/>
      <c r="AJ289" s="200"/>
      <c r="AK289" s="200"/>
      <c r="AL289" s="200"/>
      <c r="AM289" s="200"/>
      <c r="AN289" s="200"/>
      <c r="AO289" s="200"/>
      <c r="AP289" s="200"/>
      <c r="AQ289" s="200"/>
      <c r="AR289" s="200"/>
      <c r="AS289" s="200"/>
      <c r="AT289" s="200"/>
      <c r="AU289" s="200"/>
      <c r="AV289" s="200"/>
      <c r="AW289" s="200"/>
      <c r="AX289" s="200"/>
      <c r="AY289" s="200"/>
      <c r="AZ289" s="200"/>
      <c r="BA289" s="200"/>
      <c r="BB289" s="200"/>
      <c r="BC289" s="200"/>
      <c r="BD289" s="200"/>
      <c r="BE289" s="200"/>
      <c r="BF289" s="200"/>
      <c r="BG289" s="200"/>
      <c r="BH289" s="200"/>
      <c r="BI289" s="200"/>
      <c r="BJ289" s="200"/>
      <c r="BK289" s="200"/>
      <c r="BL289" s="200"/>
      <c r="BM289" s="56"/>
    </row>
    <row r="290" spans="1:65">
      <c r="A290" s="29"/>
      <c r="B290" s="3" t="s">
        <v>86</v>
      </c>
      <c r="C290" s="28"/>
      <c r="D290" s="13">
        <v>3.132052090445684E-2</v>
      </c>
      <c r="E290" s="13">
        <v>2.7394232347374203E-2</v>
      </c>
      <c r="F290" s="13">
        <v>1.682811137994928E-2</v>
      </c>
      <c r="G290" s="13">
        <v>8.1844176372685026E-2</v>
      </c>
      <c r="H290" s="13">
        <v>6.7356232107955147E-2</v>
      </c>
      <c r="I290" s="13">
        <v>1.1544329709395413E-2</v>
      </c>
      <c r="J290" s="13">
        <v>2.8283351478629318E-2</v>
      </c>
      <c r="K290" s="13">
        <v>2.7446562072553419E-2</v>
      </c>
      <c r="L290" s="13">
        <v>3.9005098279660165E-2</v>
      </c>
      <c r="M290" s="13">
        <v>4.4531444243789506E-2</v>
      </c>
      <c r="N290" s="149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29"/>
      <c r="B291" s="3" t="s">
        <v>260</v>
      </c>
      <c r="C291" s="28"/>
      <c r="D291" s="13">
        <v>-9.0928158666564673E-2</v>
      </c>
      <c r="E291" s="13">
        <v>-4.7027394585483662E-2</v>
      </c>
      <c r="F291" s="13">
        <v>1.0650167526109207</v>
      </c>
      <c r="G291" s="13">
        <v>3.8379473936898112E-2</v>
      </c>
      <c r="H291" s="13">
        <v>-9.8764984884956442E-2</v>
      </c>
      <c r="I291" s="13">
        <v>1.1545493995375189E-3</v>
      </c>
      <c r="J291" s="13">
        <v>-2.8233548919431195E-2</v>
      </c>
      <c r="K291" s="13">
        <v>0.13046218200300053</v>
      </c>
      <c r="L291" s="13">
        <v>6.3807709159526826E-3</v>
      </c>
      <c r="M291" s="13">
        <v>3.7182158437788217</v>
      </c>
      <c r="N291" s="149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29"/>
      <c r="B292" s="45" t="s">
        <v>261</v>
      </c>
      <c r="C292" s="46"/>
      <c r="D292" s="44">
        <v>1.23</v>
      </c>
      <c r="E292" s="44">
        <v>0.67</v>
      </c>
      <c r="F292" s="44">
        <v>13.37</v>
      </c>
      <c r="G292" s="44">
        <v>0.4</v>
      </c>
      <c r="H292" s="44" t="s">
        <v>262</v>
      </c>
      <c r="I292" s="44">
        <v>7.0000000000000007E-2</v>
      </c>
      <c r="J292" s="44">
        <v>0.44</v>
      </c>
      <c r="K292" s="44">
        <v>1.57</v>
      </c>
      <c r="L292" s="44">
        <v>0</v>
      </c>
      <c r="M292" s="44">
        <v>46.86</v>
      </c>
      <c r="N292" s="149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B293" s="30" t="s">
        <v>298</v>
      </c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BM293" s="55"/>
    </row>
    <row r="294" spans="1:65">
      <c r="BM294" s="55"/>
    </row>
    <row r="295" spans="1:65" ht="15">
      <c r="B295" s="8" t="s">
        <v>510</v>
      </c>
      <c r="BM295" s="27" t="s">
        <v>66</v>
      </c>
    </row>
    <row r="296" spans="1:65" ht="15">
      <c r="A296" s="24" t="s">
        <v>52</v>
      </c>
      <c r="B296" s="18" t="s">
        <v>111</v>
      </c>
      <c r="C296" s="15" t="s">
        <v>112</v>
      </c>
      <c r="D296" s="16" t="s">
        <v>222</v>
      </c>
      <c r="E296" s="17" t="s">
        <v>222</v>
      </c>
      <c r="F296" s="17" t="s">
        <v>222</v>
      </c>
      <c r="G296" s="17" t="s">
        <v>222</v>
      </c>
      <c r="H296" s="17" t="s">
        <v>222</v>
      </c>
      <c r="I296" s="17" t="s">
        <v>222</v>
      </c>
      <c r="J296" s="17" t="s">
        <v>222</v>
      </c>
      <c r="K296" s="17" t="s">
        <v>222</v>
      </c>
      <c r="L296" s="17" t="s">
        <v>222</v>
      </c>
      <c r="M296" s="17" t="s">
        <v>222</v>
      </c>
      <c r="N296" s="17" t="s">
        <v>222</v>
      </c>
      <c r="O296" s="17" t="s">
        <v>222</v>
      </c>
      <c r="P296" s="17" t="s">
        <v>222</v>
      </c>
      <c r="Q296" s="17" t="s">
        <v>222</v>
      </c>
      <c r="R296" s="17" t="s">
        <v>222</v>
      </c>
      <c r="S296" s="17" t="s">
        <v>222</v>
      </c>
      <c r="T296" s="17" t="s">
        <v>222</v>
      </c>
      <c r="U296" s="17" t="s">
        <v>222</v>
      </c>
      <c r="V296" s="17" t="s">
        <v>222</v>
      </c>
      <c r="W296" s="17" t="s">
        <v>222</v>
      </c>
      <c r="X296" s="17" t="s">
        <v>222</v>
      </c>
      <c r="Y296" s="17" t="s">
        <v>222</v>
      </c>
      <c r="Z296" s="149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</v>
      </c>
    </row>
    <row r="297" spans="1:65">
      <c r="A297" s="29"/>
      <c r="B297" s="19" t="s">
        <v>223</v>
      </c>
      <c r="C297" s="9" t="s">
        <v>223</v>
      </c>
      <c r="D297" s="147" t="s">
        <v>225</v>
      </c>
      <c r="E297" s="148" t="s">
        <v>226</v>
      </c>
      <c r="F297" s="148" t="s">
        <v>227</v>
      </c>
      <c r="G297" s="148" t="s">
        <v>228</v>
      </c>
      <c r="H297" s="148" t="s">
        <v>229</v>
      </c>
      <c r="I297" s="148" t="s">
        <v>230</v>
      </c>
      <c r="J297" s="148" t="s">
        <v>231</v>
      </c>
      <c r="K297" s="148" t="s">
        <v>233</v>
      </c>
      <c r="L297" s="148" t="s">
        <v>234</v>
      </c>
      <c r="M297" s="148" t="s">
        <v>235</v>
      </c>
      <c r="N297" s="148" t="s">
        <v>236</v>
      </c>
      <c r="O297" s="148" t="s">
        <v>263</v>
      </c>
      <c r="P297" s="148" t="s">
        <v>237</v>
      </c>
      <c r="Q297" s="148" t="s">
        <v>238</v>
      </c>
      <c r="R297" s="148" t="s">
        <v>239</v>
      </c>
      <c r="S297" s="148" t="s">
        <v>240</v>
      </c>
      <c r="T297" s="148" t="s">
        <v>241</v>
      </c>
      <c r="U297" s="148" t="s">
        <v>242</v>
      </c>
      <c r="V297" s="148" t="s">
        <v>243</v>
      </c>
      <c r="W297" s="148" t="s">
        <v>244</v>
      </c>
      <c r="X297" s="148" t="s">
        <v>245</v>
      </c>
      <c r="Y297" s="148" t="s">
        <v>247</v>
      </c>
      <c r="Z297" s="149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 t="s">
        <v>1</v>
      </c>
    </row>
    <row r="298" spans="1:65">
      <c r="A298" s="29"/>
      <c r="B298" s="19"/>
      <c r="C298" s="9"/>
      <c r="D298" s="10" t="s">
        <v>114</v>
      </c>
      <c r="E298" s="11" t="s">
        <v>114</v>
      </c>
      <c r="F298" s="11" t="s">
        <v>114</v>
      </c>
      <c r="G298" s="11" t="s">
        <v>114</v>
      </c>
      <c r="H298" s="11" t="s">
        <v>292</v>
      </c>
      <c r="I298" s="11" t="s">
        <v>291</v>
      </c>
      <c r="J298" s="11" t="s">
        <v>291</v>
      </c>
      <c r="K298" s="11" t="s">
        <v>292</v>
      </c>
      <c r="L298" s="11" t="s">
        <v>292</v>
      </c>
      <c r="M298" s="11" t="s">
        <v>292</v>
      </c>
      <c r="N298" s="11" t="s">
        <v>292</v>
      </c>
      <c r="O298" s="11" t="s">
        <v>292</v>
      </c>
      <c r="P298" s="11" t="s">
        <v>114</v>
      </c>
      <c r="Q298" s="11" t="s">
        <v>292</v>
      </c>
      <c r="R298" s="11" t="s">
        <v>291</v>
      </c>
      <c r="S298" s="11" t="s">
        <v>291</v>
      </c>
      <c r="T298" s="11" t="s">
        <v>291</v>
      </c>
      <c r="U298" s="11" t="s">
        <v>114</v>
      </c>
      <c r="V298" s="11" t="s">
        <v>292</v>
      </c>
      <c r="W298" s="11" t="s">
        <v>292</v>
      </c>
      <c r="X298" s="11" t="s">
        <v>292</v>
      </c>
      <c r="Y298" s="11" t="s">
        <v>291</v>
      </c>
      <c r="Z298" s="149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2</v>
      </c>
    </row>
    <row r="299" spans="1:65">
      <c r="A299" s="29"/>
      <c r="B299" s="19"/>
      <c r="C299" s="9"/>
      <c r="D299" s="25"/>
      <c r="E299" s="25"/>
      <c r="F299" s="25"/>
      <c r="G299" s="25"/>
      <c r="H299" s="25"/>
      <c r="I299" s="25"/>
      <c r="J299" s="25"/>
      <c r="K299" s="25"/>
      <c r="L299" s="25"/>
      <c r="M299" s="25"/>
      <c r="N299" s="25"/>
      <c r="O299" s="25"/>
      <c r="P299" s="25"/>
      <c r="Q299" s="25"/>
      <c r="R299" s="25"/>
      <c r="S299" s="25"/>
      <c r="T299" s="25"/>
      <c r="U299" s="25"/>
      <c r="V299" s="25"/>
      <c r="W299" s="25"/>
      <c r="X299" s="25"/>
      <c r="Y299" s="25"/>
      <c r="Z299" s="149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3</v>
      </c>
    </row>
    <row r="300" spans="1:65">
      <c r="A300" s="29"/>
      <c r="B300" s="18">
        <v>1</v>
      </c>
      <c r="C300" s="14">
        <v>1</v>
      </c>
      <c r="D300" s="21">
        <v>5.53</v>
      </c>
      <c r="E300" s="143">
        <v>5.35</v>
      </c>
      <c r="F300" s="143">
        <v>1.4243016366666668</v>
      </c>
      <c r="G300" s="21">
        <v>5.5239320000000003</v>
      </c>
      <c r="H300" s="21">
        <v>5.42</v>
      </c>
      <c r="I300" s="150">
        <v>5.15</v>
      </c>
      <c r="J300" s="21">
        <v>5.5223000000000004</v>
      </c>
      <c r="K300" s="21">
        <v>5.65</v>
      </c>
      <c r="L300" s="21">
        <v>5.47</v>
      </c>
      <c r="M300" s="143">
        <v>5.42</v>
      </c>
      <c r="N300" s="21">
        <v>5.61</v>
      </c>
      <c r="O300" s="21">
        <v>5.59</v>
      </c>
      <c r="P300" s="21">
        <v>5.46</v>
      </c>
      <c r="Q300" s="21">
        <v>5.4881000000000002</v>
      </c>
      <c r="R300" s="150">
        <v>5.99</v>
      </c>
      <c r="S300" s="21">
        <v>5.6132910387768211</v>
      </c>
      <c r="T300" s="143">
        <v>5.6626298574867784</v>
      </c>
      <c r="U300" s="143">
        <v>5.8359973798678233</v>
      </c>
      <c r="V300" s="21">
        <v>5.6</v>
      </c>
      <c r="W300" s="21">
        <v>5.45</v>
      </c>
      <c r="X300" s="21">
        <v>5.63</v>
      </c>
      <c r="Y300" s="21">
        <v>5.54</v>
      </c>
      <c r="Z300" s="149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</v>
      </c>
    </row>
    <row r="301" spans="1:65">
      <c r="A301" s="29"/>
      <c r="B301" s="19">
        <v>1</v>
      </c>
      <c r="C301" s="9">
        <v>2</v>
      </c>
      <c r="D301" s="11">
        <v>5.61</v>
      </c>
      <c r="E301" s="144">
        <v>5.37</v>
      </c>
      <c r="F301" s="144">
        <v>1.4448873266666666</v>
      </c>
      <c r="G301" s="11">
        <v>5.5277259999999995</v>
      </c>
      <c r="H301" s="11">
        <v>5.31</v>
      </c>
      <c r="I301" s="11">
        <v>5.28</v>
      </c>
      <c r="J301" s="11">
        <v>5.5878999999999994</v>
      </c>
      <c r="K301" s="11">
        <v>5.73</v>
      </c>
      <c r="L301" s="11">
        <v>5.7</v>
      </c>
      <c r="M301" s="144">
        <v>5.31</v>
      </c>
      <c r="N301" s="11">
        <v>5.48</v>
      </c>
      <c r="O301" s="11">
        <v>5.4</v>
      </c>
      <c r="P301" s="11">
        <v>5.53</v>
      </c>
      <c r="Q301" s="11">
        <v>5.5007000000000001</v>
      </c>
      <c r="R301" s="145">
        <v>5.14</v>
      </c>
      <c r="S301" s="11">
        <v>5.6119386914975502</v>
      </c>
      <c r="T301" s="144">
        <v>5.6624097981977908</v>
      </c>
      <c r="U301" s="144">
        <v>5.7911611571497073</v>
      </c>
      <c r="V301" s="11">
        <v>5.48</v>
      </c>
      <c r="W301" s="11">
        <v>5.48</v>
      </c>
      <c r="X301" s="11">
        <v>5.56</v>
      </c>
      <c r="Y301" s="11">
        <v>5.66</v>
      </c>
      <c r="Z301" s="149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 t="e">
        <v>#N/A</v>
      </c>
    </row>
    <row r="302" spans="1:65">
      <c r="A302" s="29"/>
      <c r="B302" s="19">
        <v>1</v>
      </c>
      <c r="C302" s="9">
        <v>3</v>
      </c>
      <c r="D302" s="11">
        <v>5.54</v>
      </c>
      <c r="E302" s="144">
        <v>5.21</v>
      </c>
      <c r="F302" s="144">
        <v>1.4418966766666665</v>
      </c>
      <c r="G302" s="11">
        <v>5.5302160000000002</v>
      </c>
      <c r="H302" s="11">
        <v>5.42</v>
      </c>
      <c r="I302" s="11">
        <v>5.49</v>
      </c>
      <c r="J302" s="11">
        <v>5.5644999999999998</v>
      </c>
      <c r="K302" s="11">
        <v>5.61</v>
      </c>
      <c r="L302" s="11">
        <v>5.44</v>
      </c>
      <c r="M302" s="144">
        <v>5.35</v>
      </c>
      <c r="N302" s="11">
        <v>5.69</v>
      </c>
      <c r="O302" s="11">
        <v>5.47</v>
      </c>
      <c r="P302" s="11">
        <v>5.52</v>
      </c>
      <c r="Q302" s="11">
        <v>5.4992999999999999</v>
      </c>
      <c r="R302" s="11">
        <v>5.61</v>
      </c>
      <c r="S302" s="11">
        <v>5.6604563125315472</v>
      </c>
      <c r="T302" s="144">
        <v>5.4540611973388105</v>
      </c>
      <c r="U302" s="144">
        <v>5.7501864535886797</v>
      </c>
      <c r="V302" s="11">
        <v>5.77</v>
      </c>
      <c r="W302" s="11">
        <v>5.36</v>
      </c>
      <c r="X302" s="11">
        <v>5.65</v>
      </c>
      <c r="Y302" s="11">
        <v>5.66</v>
      </c>
      <c r="Z302" s="149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16</v>
      </c>
    </row>
    <row r="303" spans="1:65">
      <c r="A303" s="29"/>
      <c r="B303" s="19">
        <v>1</v>
      </c>
      <c r="C303" s="9">
        <v>4</v>
      </c>
      <c r="D303" s="11">
        <v>5.54</v>
      </c>
      <c r="E303" s="144">
        <v>5.31</v>
      </c>
      <c r="F303" s="144">
        <v>1.4217310166666668</v>
      </c>
      <c r="G303" s="11">
        <v>5.5228739999999998</v>
      </c>
      <c r="H303" s="145">
        <v>6.04</v>
      </c>
      <c r="I303" s="11">
        <v>5.44</v>
      </c>
      <c r="J303" s="11">
        <v>5.5986000000000002</v>
      </c>
      <c r="K303" s="11">
        <v>5.75</v>
      </c>
      <c r="L303" s="11">
        <v>5.55</v>
      </c>
      <c r="M303" s="144">
        <v>5.0999999999999996</v>
      </c>
      <c r="N303" s="11">
        <v>5.64</v>
      </c>
      <c r="O303" s="11">
        <v>5.78</v>
      </c>
      <c r="P303" s="11">
        <v>5.54</v>
      </c>
      <c r="Q303" s="11">
        <v>5.5155000000000003</v>
      </c>
      <c r="R303" s="11">
        <v>5.7</v>
      </c>
      <c r="S303" s="11">
        <v>5.5863403121174624</v>
      </c>
      <c r="T303" s="144">
        <v>5.9840530040399464</v>
      </c>
      <c r="U303" s="144">
        <v>5.8851084708007644</v>
      </c>
      <c r="V303" s="11">
        <v>5.68</v>
      </c>
      <c r="W303" s="11">
        <v>5.48</v>
      </c>
      <c r="X303" s="11">
        <v>5.69</v>
      </c>
      <c r="Y303" s="11">
        <v>5.53</v>
      </c>
      <c r="Z303" s="149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5.5456256201330998</v>
      </c>
    </row>
    <row r="304" spans="1:65">
      <c r="A304" s="29"/>
      <c r="B304" s="19">
        <v>1</v>
      </c>
      <c r="C304" s="9">
        <v>5</v>
      </c>
      <c r="D304" s="11">
        <v>5.65</v>
      </c>
      <c r="E304" s="144">
        <v>5.21</v>
      </c>
      <c r="F304" s="144">
        <v>1.4284523466666668</v>
      </c>
      <c r="G304" s="11">
        <v>5.5248439999999999</v>
      </c>
      <c r="H304" s="11">
        <v>5.6</v>
      </c>
      <c r="I304" s="11">
        <v>5.5</v>
      </c>
      <c r="J304" s="11">
        <v>5.5929000000000002</v>
      </c>
      <c r="K304" s="11">
        <v>5.63</v>
      </c>
      <c r="L304" s="11">
        <v>5.56</v>
      </c>
      <c r="M304" s="144">
        <v>5.68</v>
      </c>
      <c r="N304" s="11">
        <v>5.5</v>
      </c>
      <c r="O304" s="11">
        <v>5.56</v>
      </c>
      <c r="P304" s="11">
        <v>5.54</v>
      </c>
      <c r="Q304" s="11">
        <v>5.4371</v>
      </c>
      <c r="R304" s="11">
        <v>5.49</v>
      </c>
      <c r="S304" s="11">
        <v>5.6471459505388104</v>
      </c>
      <c r="T304" s="144">
        <v>6.015757410832566</v>
      </c>
      <c r="U304" s="144">
        <v>5.8159169009162044</v>
      </c>
      <c r="V304" s="11">
        <v>5.38</v>
      </c>
      <c r="W304" s="11">
        <v>5.41</v>
      </c>
      <c r="X304" s="11">
        <v>5.61</v>
      </c>
      <c r="Y304" s="11">
        <v>5.81</v>
      </c>
      <c r="Z304" s="149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7">
        <v>86</v>
      </c>
    </row>
    <row r="305" spans="1:65">
      <c r="A305" s="29"/>
      <c r="B305" s="19">
        <v>1</v>
      </c>
      <c r="C305" s="9">
        <v>6</v>
      </c>
      <c r="D305" s="11">
        <v>5.57</v>
      </c>
      <c r="E305" s="144">
        <v>5.27</v>
      </c>
      <c r="F305" s="144">
        <v>1.4399611066666667</v>
      </c>
      <c r="G305" s="11">
        <v>5.5278399999999994</v>
      </c>
      <c r="H305" s="11">
        <v>5.35</v>
      </c>
      <c r="I305" s="11">
        <v>5.22</v>
      </c>
      <c r="J305" s="11">
        <v>5.6722999999999999</v>
      </c>
      <c r="K305" s="11">
        <v>5.47</v>
      </c>
      <c r="L305" s="11">
        <v>5.58</v>
      </c>
      <c r="M305" s="144">
        <v>5.13</v>
      </c>
      <c r="N305" s="11">
        <v>5.63</v>
      </c>
      <c r="O305" s="11">
        <v>5.6</v>
      </c>
      <c r="P305" s="11">
        <v>5.44</v>
      </c>
      <c r="Q305" s="11">
        <v>5.3686999999999996</v>
      </c>
      <c r="R305" s="11">
        <v>5.63</v>
      </c>
      <c r="S305" s="11">
        <v>5.618308948113965</v>
      </c>
      <c r="T305" s="144">
        <v>6.1155332125938164</v>
      </c>
      <c r="U305" s="144">
        <v>5.8955683905797542</v>
      </c>
      <c r="V305" s="11">
        <v>5.47</v>
      </c>
      <c r="W305" s="11">
        <v>5.43</v>
      </c>
      <c r="X305" s="11">
        <v>5.63</v>
      </c>
      <c r="Y305" s="11">
        <v>5.41</v>
      </c>
      <c r="Z305" s="149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29"/>
      <c r="B306" s="20" t="s">
        <v>257</v>
      </c>
      <c r="C306" s="12"/>
      <c r="D306" s="22">
        <v>5.5733333333333333</v>
      </c>
      <c r="E306" s="22">
        <v>5.2866666666666662</v>
      </c>
      <c r="F306" s="22">
        <v>1.4335383516666667</v>
      </c>
      <c r="G306" s="22">
        <v>5.526238666666667</v>
      </c>
      <c r="H306" s="22">
        <v>5.5233333333333334</v>
      </c>
      <c r="I306" s="22">
        <v>5.3466666666666667</v>
      </c>
      <c r="J306" s="22">
        <v>5.5897499999999996</v>
      </c>
      <c r="K306" s="22">
        <v>5.6400000000000006</v>
      </c>
      <c r="L306" s="22">
        <v>5.55</v>
      </c>
      <c r="M306" s="22">
        <v>5.3316666666666661</v>
      </c>
      <c r="N306" s="22">
        <v>5.5916666666666677</v>
      </c>
      <c r="O306" s="22">
        <v>5.5666666666666664</v>
      </c>
      <c r="P306" s="22">
        <v>5.504999999999999</v>
      </c>
      <c r="Q306" s="22">
        <v>5.4682333333333339</v>
      </c>
      <c r="R306" s="22">
        <v>5.5933333333333337</v>
      </c>
      <c r="S306" s="22">
        <v>5.622913542262693</v>
      </c>
      <c r="T306" s="22">
        <v>5.8157407467482853</v>
      </c>
      <c r="U306" s="22">
        <v>5.8289897921504901</v>
      </c>
      <c r="V306" s="22">
        <v>5.5633333333333335</v>
      </c>
      <c r="W306" s="22">
        <v>5.4349999999999996</v>
      </c>
      <c r="X306" s="22">
        <v>5.6283333333333339</v>
      </c>
      <c r="Y306" s="22">
        <v>5.6016666666666666</v>
      </c>
      <c r="Z306" s="149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29"/>
      <c r="B307" s="3" t="s">
        <v>258</v>
      </c>
      <c r="C307" s="28"/>
      <c r="D307" s="11">
        <v>5.5549999999999997</v>
      </c>
      <c r="E307" s="11">
        <v>5.2899999999999991</v>
      </c>
      <c r="F307" s="11">
        <v>1.4342067266666667</v>
      </c>
      <c r="G307" s="11">
        <v>5.5262849999999997</v>
      </c>
      <c r="H307" s="11">
        <v>5.42</v>
      </c>
      <c r="I307" s="11">
        <v>5.36</v>
      </c>
      <c r="J307" s="11">
        <v>5.5903999999999998</v>
      </c>
      <c r="K307" s="11">
        <v>5.6400000000000006</v>
      </c>
      <c r="L307" s="11">
        <v>5.5549999999999997</v>
      </c>
      <c r="M307" s="11">
        <v>5.33</v>
      </c>
      <c r="N307" s="11">
        <v>5.62</v>
      </c>
      <c r="O307" s="11">
        <v>5.5749999999999993</v>
      </c>
      <c r="P307" s="11">
        <v>5.5250000000000004</v>
      </c>
      <c r="Q307" s="11">
        <v>5.4937000000000005</v>
      </c>
      <c r="R307" s="11">
        <v>5.62</v>
      </c>
      <c r="S307" s="11">
        <v>5.6157999934453926</v>
      </c>
      <c r="T307" s="11">
        <v>5.823341430763362</v>
      </c>
      <c r="U307" s="11">
        <v>5.8259571403920134</v>
      </c>
      <c r="V307" s="11">
        <v>5.54</v>
      </c>
      <c r="W307" s="11">
        <v>5.4399999999999995</v>
      </c>
      <c r="X307" s="11">
        <v>5.63</v>
      </c>
      <c r="Y307" s="11">
        <v>5.6</v>
      </c>
      <c r="Z307" s="149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29"/>
      <c r="B308" s="3" t="s">
        <v>259</v>
      </c>
      <c r="C308" s="28"/>
      <c r="D308" s="23">
        <v>4.7609522856952441E-2</v>
      </c>
      <c r="E308" s="23">
        <v>6.8605150438335621E-2</v>
      </c>
      <c r="F308" s="23">
        <v>9.9046466145919759E-3</v>
      </c>
      <c r="G308" s="23">
        <v>2.7993712627421173E-3</v>
      </c>
      <c r="H308" s="23">
        <v>0.27193136388924821</v>
      </c>
      <c r="I308" s="23">
        <v>0.14962174530016242</v>
      </c>
      <c r="J308" s="23">
        <v>4.917974176426701E-2</v>
      </c>
      <c r="K308" s="23">
        <v>0.10019980039900293</v>
      </c>
      <c r="L308" s="23">
        <v>9.1651513899116813E-2</v>
      </c>
      <c r="M308" s="23">
        <v>0.21179392499943589</v>
      </c>
      <c r="N308" s="23">
        <v>8.3286653592677479E-2</v>
      </c>
      <c r="O308" s="23">
        <v>0.12987173159185439</v>
      </c>
      <c r="P308" s="23">
        <v>4.3703546766824218E-2</v>
      </c>
      <c r="Q308" s="23">
        <v>5.5721115088148497E-2</v>
      </c>
      <c r="R308" s="23">
        <v>0.27804076439735731</v>
      </c>
      <c r="S308" s="23">
        <v>2.6715211335505792E-2</v>
      </c>
      <c r="T308" s="23">
        <v>0.25922061071552427</v>
      </c>
      <c r="U308" s="23">
        <v>5.5575164286949807E-2</v>
      </c>
      <c r="V308" s="23">
        <v>0.14624180888742663</v>
      </c>
      <c r="W308" s="23">
        <v>4.5934736311423467E-2</v>
      </c>
      <c r="X308" s="23">
        <v>4.3089055068157245E-2</v>
      </c>
      <c r="Y308" s="23">
        <v>0.13847984209503786</v>
      </c>
      <c r="Z308" s="199"/>
      <c r="AA308" s="200"/>
      <c r="AB308" s="200"/>
      <c r="AC308" s="200"/>
      <c r="AD308" s="200"/>
      <c r="AE308" s="200"/>
      <c r="AF308" s="200"/>
      <c r="AG308" s="200"/>
      <c r="AH308" s="200"/>
      <c r="AI308" s="200"/>
      <c r="AJ308" s="200"/>
      <c r="AK308" s="200"/>
      <c r="AL308" s="200"/>
      <c r="AM308" s="200"/>
      <c r="AN308" s="200"/>
      <c r="AO308" s="200"/>
      <c r="AP308" s="200"/>
      <c r="AQ308" s="200"/>
      <c r="AR308" s="200"/>
      <c r="AS308" s="200"/>
      <c r="AT308" s="200"/>
      <c r="AU308" s="200"/>
      <c r="AV308" s="200"/>
      <c r="AW308" s="200"/>
      <c r="AX308" s="200"/>
      <c r="AY308" s="200"/>
      <c r="AZ308" s="200"/>
      <c r="BA308" s="200"/>
      <c r="BB308" s="200"/>
      <c r="BC308" s="200"/>
      <c r="BD308" s="200"/>
      <c r="BE308" s="200"/>
      <c r="BF308" s="200"/>
      <c r="BG308" s="200"/>
      <c r="BH308" s="200"/>
      <c r="BI308" s="200"/>
      <c r="BJ308" s="200"/>
      <c r="BK308" s="200"/>
      <c r="BL308" s="200"/>
      <c r="BM308" s="56"/>
    </row>
    <row r="309" spans="1:65">
      <c r="A309" s="29"/>
      <c r="B309" s="3" t="s">
        <v>86</v>
      </c>
      <c r="C309" s="28"/>
      <c r="D309" s="13">
        <v>8.5423785030417053E-3</v>
      </c>
      <c r="E309" s="13">
        <v>1.2977014584804974E-2</v>
      </c>
      <c r="F309" s="13">
        <v>6.9092302993335282E-3</v>
      </c>
      <c r="G309" s="13">
        <v>5.0655996448858596E-4</v>
      </c>
      <c r="H309" s="13">
        <v>4.9233198048747415E-2</v>
      </c>
      <c r="I309" s="13">
        <v>2.798411695140195E-2</v>
      </c>
      <c r="J309" s="13">
        <v>8.798200592918649E-3</v>
      </c>
      <c r="K309" s="13">
        <v>1.7765922056560801E-2</v>
      </c>
      <c r="L309" s="13">
        <v>1.6513786288129155E-2</v>
      </c>
      <c r="M309" s="13">
        <v>3.9723774616962033E-2</v>
      </c>
      <c r="N309" s="13">
        <v>1.4894781566499695E-2</v>
      </c>
      <c r="O309" s="13">
        <v>2.333025118416546E-2</v>
      </c>
      <c r="P309" s="13">
        <v>7.9388822464712492E-3</v>
      </c>
      <c r="Q309" s="13">
        <v>1.0189966611059359E-2</v>
      </c>
      <c r="R309" s="13">
        <v>4.970931425459308E-2</v>
      </c>
      <c r="S309" s="13">
        <v>4.7511332220760835E-3</v>
      </c>
      <c r="T309" s="13">
        <v>4.4572243159301847E-2</v>
      </c>
      <c r="U309" s="13">
        <v>9.5342703056006638E-3</v>
      </c>
      <c r="V309" s="13">
        <v>2.6286724185876565E-2</v>
      </c>
      <c r="W309" s="13">
        <v>8.4516534151653118E-3</v>
      </c>
      <c r="X309" s="13">
        <v>7.655739721911266E-3</v>
      </c>
      <c r="Y309" s="13">
        <v>2.4721185735502148E-2</v>
      </c>
      <c r="Z309" s="149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A310" s="29"/>
      <c r="B310" s="3" t="s">
        <v>260</v>
      </c>
      <c r="C310" s="28"/>
      <c r="D310" s="13">
        <v>4.9963187380774876E-3</v>
      </c>
      <c r="E310" s="13">
        <v>-4.6696075646775914E-2</v>
      </c>
      <c r="F310" s="13">
        <v>-0.74150105869709604</v>
      </c>
      <c r="G310" s="13">
        <v>-3.4959001552592461E-3</v>
      </c>
      <c r="H310" s="13">
        <v>-4.0197965616062259E-3</v>
      </c>
      <c r="I310" s="13">
        <v>-3.5876737287155347E-2</v>
      </c>
      <c r="J310" s="13">
        <v>7.9566099281402902E-3</v>
      </c>
      <c r="K310" s="13">
        <v>1.7017805804322439E-2</v>
      </c>
      <c r="L310" s="13">
        <v>7.8879826489175464E-4</v>
      </c>
      <c r="M310" s="13">
        <v>-3.8581571877060572E-2</v>
      </c>
      <c r="N310" s="13">
        <v>8.3022276812949602E-3</v>
      </c>
      <c r="O310" s="13">
        <v>3.7941700314529925E-3</v>
      </c>
      <c r="P310" s="13">
        <v>-7.3257055048238096E-3</v>
      </c>
      <c r="Q310" s="13">
        <v>-1.3955555621857574E-2</v>
      </c>
      <c r="R310" s="13">
        <v>8.602764857950973E-3</v>
      </c>
      <c r="S310" s="13">
        <v>1.3936736343867828E-2</v>
      </c>
      <c r="T310" s="13">
        <v>4.8707782515023501E-2</v>
      </c>
      <c r="U310" s="13">
        <v>5.1096880934163869E-2</v>
      </c>
      <c r="V310" s="13">
        <v>3.1930956781407449E-3</v>
      </c>
      <c r="W310" s="13">
        <v>-1.9948266924380897E-2</v>
      </c>
      <c r="X310" s="13">
        <v>1.4914045567729683E-2</v>
      </c>
      <c r="Y310" s="13">
        <v>1.0105450741231481E-2</v>
      </c>
      <c r="Z310" s="149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5"/>
    </row>
    <row r="311" spans="1:65">
      <c r="A311" s="29"/>
      <c r="B311" s="45" t="s">
        <v>261</v>
      </c>
      <c r="C311" s="46"/>
      <c r="D311" s="44">
        <v>0.1</v>
      </c>
      <c r="E311" s="44">
        <v>3.18</v>
      </c>
      <c r="F311" s="44">
        <v>47.25</v>
      </c>
      <c r="G311" s="44">
        <v>0.44</v>
      </c>
      <c r="H311" s="44">
        <v>0.48</v>
      </c>
      <c r="I311" s="44">
        <v>2.5</v>
      </c>
      <c r="J311" s="44">
        <v>0.28000000000000003</v>
      </c>
      <c r="K311" s="44">
        <v>0.86</v>
      </c>
      <c r="L311" s="44">
        <v>0.17</v>
      </c>
      <c r="M311" s="44">
        <v>2.67</v>
      </c>
      <c r="N311" s="44">
        <v>0.3</v>
      </c>
      <c r="O311" s="44">
        <v>0.02</v>
      </c>
      <c r="P311" s="44">
        <v>0.69</v>
      </c>
      <c r="Q311" s="44">
        <v>1.1100000000000001</v>
      </c>
      <c r="R311" s="44">
        <v>0.32</v>
      </c>
      <c r="S311" s="44">
        <v>0.66</v>
      </c>
      <c r="T311" s="44">
        <v>2.87</v>
      </c>
      <c r="U311" s="44">
        <v>3.02</v>
      </c>
      <c r="V311" s="44">
        <v>0.02</v>
      </c>
      <c r="W311" s="44">
        <v>1.49</v>
      </c>
      <c r="X311" s="44">
        <v>0.72</v>
      </c>
      <c r="Y311" s="44">
        <v>0.42</v>
      </c>
      <c r="Z311" s="149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55"/>
    </row>
    <row r="312" spans="1:65">
      <c r="B312" s="3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BM312" s="55"/>
    </row>
    <row r="313" spans="1:65" ht="15">
      <c r="B313" s="8" t="s">
        <v>511</v>
      </c>
      <c r="BM313" s="27" t="s">
        <v>66</v>
      </c>
    </row>
    <row r="314" spans="1:65" ht="15">
      <c r="A314" s="24" t="s">
        <v>42</v>
      </c>
      <c r="B314" s="18" t="s">
        <v>111</v>
      </c>
      <c r="C314" s="15" t="s">
        <v>112</v>
      </c>
      <c r="D314" s="16" t="s">
        <v>222</v>
      </c>
      <c r="E314" s="17" t="s">
        <v>222</v>
      </c>
      <c r="F314" s="17" t="s">
        <v>222</v>
      </c>
      <c r="G314" s="17" t="s">
        <v>222</v>
      </c>
      <c r="H314" s="17" t="s">
        <v>222</v>
      </c>
      <c r="I314" s="17" t="s">
        <v>222</v>
      </c>
      <c r="J314" s="17" t="s">
        <v>222</v>
      </c>
      <c r="K314" s="17" t="s">
        <v>222</v>
      </c>
      <c r="L314" s="17" t="s">
        <v>222</v>
      </c>
      <c r="M314" s="17" t="s">
        <v>222</v>
      </c>
      <c r="N314" s="17" t="s">
        <v>222</v>
      </c>
      <c r="O314" s="17" t="s">
        <v>222</v>
      </c>
      <c r="P314" s="17" t="s">
        <v>222</v>
      </c>
      <c r="Q314" s="17" t="s">
        <v>222</v>
      </c>
      <c r="R314" s="17" t="s">
        <v>222</v>
      </c>
      <c r="S314" s="17" t="s">
        <v>222</v>
      </c>
      <c r="T314" s="17" t="s">
        <v>222</v>
      </c>
      <c r="U314" s="17" t="s">
        <v>222</v>
      </c>
      <c r="V314" s="17" t="s">
        <v>222</v>
      </c>
      <c r="W314" s="17" t="s">
        <v>222</v>
      </c>
      <c r="X314" s="17" t="s">
        <v>222</v>
      </c>
      <c r="Y314" s="149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>
        <v>1</v>
      </c>
    </row>
    <row r="315" spans="1:65">
      <c r="A315" s="29"/>
      <c r="B315" s="19" t="s">
        <v>223</v>
      </c>
      <c r="C315" s="9" t="s">
        <v>223</v>
      </c>
      <c r="D315" s="147" t="s">
        <v>225</v>
      </c>
      <c r="E315" s="148" t="s">
        <v>226</v>
      </c>
      <c r="F315" s="148" t="s">
        <v>227</v>
      </c>
      <c r="G315" s="148" t="s">
        <v>228</v>
      </c>
      <c r="H315" s="148" t="s">
        <v>229</v>
      </c>
      <c r="I315" s="148" t="s">
        <v>230</v>
      </c>
      <c r="J315" s="148" t="s">
        <v>231</v>
      </c>
      <c r="K315" s="148" t="s">
        <v>233</v>
      </c>
      <c r="L315" s="148" t="s">
        <v>234</v>
      </c>
      <c r="M315" s="148" t="s">
        <v>235</v>
      </c>
      <c r="N315" s="148" t="s">
        <v>236</v>
      </c>
      <c r="O315" s="148" t="s">
        <v>263</v>
      </c>
      <c r="P315" s="148" t="s">
        <v>237</v>
      </c>
      <c r="Q315" s="148" t="s">
        <v>238</v>
      </c>
      <c r="R315" s="148" t="s">
        <v>240</v>
      </c>
      <c r="S315" s="148" t="s">
        <v>241</v>
      </c>
      <c r="T315" s="148" t="s">
        <v>242</v>
      </c>
      <c r="U315" s="148" t="s">
        <v>243</v>
      </c>
      <c r="V315" s="148" t="s">
        <v>244</v>
      </c>
      <c r="W315" s="148" t="s">
        <v>245</v>
      </c>
      <c r="X315" s="148" t="s">
        <v>247</v>
      </c>
      <c r="Y315" s="149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 t="s">
        <v>3</v>
      </c>
    </row>
    <row r="316" spans="1:65">
      <c r="A316" s="29"/>
      <c r="B316" s="19"/>
      <c r="C316" s="9"/>
      <c r="D316" s="10" t="s">
        <v>291</v>
      </c>
      <c r="E316" s="11" t="s">
        <v>291</v>
      </c>
      <c r="F316" s="11" t="s">
        <v>291</v>
      </c>
      <c r="G316" s="11" t="s">
        <v>291</v>
      </c>
      <c r="H316" s="11" t="s">
        <v>292</v>
      </c>
      <c r="I316" s="11" t="s">
        <v>291</v>
      </c>
      <c r="J316" s="11" t="s">
        <v>291</v>
      </c>
      <c r="K316" s="11" t="s">
        <v>292</v>
      </c>
      <c r="L316" s="11" t="s">
        <v>292</v>
      </c>
      <c r="M316" s="11" t="s">
        <v>292</v>
      </c>
      <c r="N316" s="11" t="s">
        <v>292</v>
      </c>
      <c r="O316" s="11" t="s">
        <v>292</v>
      </c>
      <c r="P316" s="11" t="s">
        <v>291</v>
      </c>
      <c r="Q316" s="11" t="s">
        <v>292</v>
      </c>
      <c r="R316" s="11" t="s">
        <v>291</v>
      </c>
      <c r="S316" s="11" t="s">
        <v>291</v>
      </c>
      <c r="T316" s="11" t="s">
        <v>114</v>
      </c>
      <c r="U316" s="11" t="s">
        <v>292</v>
      </c>
      <c r="V316" s="11" t="s">
        <v>291</v>
      </c>
      <c r="W316" s="11" t="s">
        <v>292</v>
      </c>
      <c r="X316" s="11" t="s">
        <v>291</v>
      </c>
      <c r="Y316" s="149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>
        <v>1</v>
      </c>
    </row>
    <row r="317" spans="1:65">
      <c r="A317" s="29"/>
      <c r="B317" s="19"/>
      <c r="C317" s="9"/>
      <c r="D317" s="25"/>
      <c r="E317" s="25"/>
      <c r="F317" s="25"/>
      <c r="G317" s="25"/>
      <c r="H317" s="25"/>
      <c r="I317" s="25"/>
      <c r="J317" s="25"/>
      <c r="K317" s="25"/>
      <c r="L317" s="25"/>
      <c r="M317" s="25"/>
      <c r="N317" s="25"/>
      <c r="O317" s="25"/>
      <c r="P317" s="25"/>
      <c r="Q317" s="25"/>
      <c r="R317" s="25"/>
      <c r="S317" s="25"/>
      <c r="T317" s="25"/>
      <c r="U317" s="25"/>
      <c r="V317" s="25"/>
      <c r="W317" s="25"/>
      <c r="X317" s="25"/>
      <c r="Y317" s="149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>
        <v>2</v>
      </c>
    </row>
    <row r="318" spans="1:65">
      <c r="A318" s="29"/>
      <c r="B318" s="18">
        <v>1</v>
      </c>
      <c r="C318" s="14">
        <v>1</v>
      </c>
      <c r="D318" s="208">
        <v>18.899999999999999</v>
      </c>
      <c r="E318" s="207">
        <v>16.3</v>
      </c>
      <c r="F318" s="208">
        <v>16.9590833018814</v>
      </c>
      <c r="G318" s="208">
        <v>17.794080575476201</v>
      </c>
      <c r="H318" s="208">
        <v>17.399999999999999</v>
      </c>
      <c r="I318" s="208">
        <v>16.829999999999998</v>
      </c>
      <c r="J318" s="208">
        <v>18</v>
      </c>
      <c r="K318" s="208">
        <v>18.899999999999999</v>
      </c>
      <c r="L318" s="208">
        <v>17.149999999999999</v>
      </c>
      <c r="M318" s="208">
        <v>17.399999999999999</v>
      </c>
      <c r="N318" s="208">
        <v>17.95</v>
      </c>
      <c r="O318" s="208">
        <v>16.649999999999999</v>
      </c>
      <c r="P318" s="208">
        <v>17.63</v>
      </c>
      <c r="Q318" s="207">
        <v>16.760000000000002</v>
      </c>
      <c r="R318" s="208">
        <v>17.927541170418991</v>
      </c>
      <c r="S318" s="208">
        <v>17.593975530613601</v>
      </c>
      <c r="T318" s="208">
        <v>17.584020026819918</v>
      </c>
      <c r="U318" s="208">
        <v>17.600000000000001</v>
      </c>
      <c r="V318" s="208">
        <v>17.38</v>
      </c>
      <c r="W318" s="207">
        <v>18</v>
      </c>
      <c r="X318" s="208">
        <v>17.96</v>
      </c>
      <c r="Y318" s="209"/>
      <c r="Z318" s="210"/>
      <c r="AA318" s="210"/>
      <c r="AB318" s="210"/>
      <c r="AC318" s="210"/>
      <c r="AD318" s="210"/>
      <c r="AE318" s="210"/>
      <c r="AF318" s="210"/>
      <c r="AG318" s="210"/>
      <c r="AH318" s="210"/>
      <c r="AI318" s="210"/>
      <c r="AJ318" s="210"/>
      <c r="AK318" s="210"/>
      <c r="AL318" s="210"/>
      <c r="AM318" s="210"/>
      <c r="AN318" s="210"/>
      <c r="AO318" s="210"/>
      <c r="AP318" s="210"/>
      <c r="AQ318" s="210"/>
      <c r="AR318" s="210"/>
      <c r="AS318" s="210"/>
      <c r="AT318" s="210"/>
      <c r="AU318" s="210"/>
      <c r="AV318" s="210"/>
      <c r="AW318" s="210"/>
      <c r="AX318" s="210"/>
      <c r="AY318" s="210"/>
      <c r="AZ318" s="210"/>
      <c r="BA318" s="210"/>
      <c r="BB318" s="210"/>
      <c r="BC318" s="210"/>
      <c r="BD318" s="210"/>
      <c r="BE318" s="210"/>
      <c r="BF318" s="210"/>
      <c r="BG318" s="210"/>
      <c r="BH318" s="210"/>
      <c r="BI318" s="210"/>
      <c r="BJ318" s="210"/>
      <c r="BK318" s="210"/>
      <c r="BL318" s="210"/>
      <c r="BM318" s="211">
        <v>1</v>
      </c>
    </row>
    <row r="319" spans="1:65">
      <c r="A319" s="29"/>
      <c r="B319" s="19">
        <v>1</v>
      </c>
      <c r="C319" s="9">
        <v>2</v>
      </c>
      <c r="D319" s="213">
        <v>18.600000000000001</v>
      </c>
      <c r="E319" s="212">
        <v>15.6</v>
      </c>
      <c r="F319" s="213">
        <v>17.444748292386961</v>
      </c>
      <c r="G319" s="213">
        <v>17.848502136856599</v>
      </c>
      <c r="H319" s="213">
        <v>16.8</v>
      </c>
      <c r="I319" s="213">
        <v>16.760000000000002</v>
      </c>
      <c r="J319" s="213">
        <v>18.350000000000001</v>
      </c>
      <c r="K319" s="213">
        <v>19.25</v>
      </c>
      <c r="L319" s="213">
        <v>18.75</v>
      </c>
      <c r="M319" s="213">
        <v>18.850000000000001</v>
      </c>
      <c r="N319" s="213">
        <v>17.75</v>
      </c>
      <c r="O319" s="213">
        <v>17.75</v>
      </c>
      <c r="P319" s="213">
        <v>17.38</v>
      </c>
      <c r="Q319" s="212">
        <v>16.54</v>
      </c>
      <c r="R319" s="213">
        <v>16.284073102195755</v>
      </c>
      <c r="S319" s="213">
        <v>17.467765330278802</v>
      </c>
      <c r="T319" s="213">
        <v>17.947687314952791</v>
      </c>
      <c r="U319" s="213">
        <v>17.399999999999999</v>
      </c>
      <c r="V319" s="213">
        <v>18.149999999999999</v>
      </c>
      <c r="W319" s="212">
        <v>18</v>
      </c>
      <c r="X319" s="213">
        <v>17.93</v>
      </c>
      <c r="Y319" s="209"/>
      <c r="Z319" s="210"/>
      <c r="AA319" s="210"/>
      <c r="AB319" s="210"/>
      <c r="AC319" s="210"/>
      <c r="AD319" s="210"/>
      <c r="AE319" s="210"/>
      <c r="AF319" s="210"/>
      <c r="AG319" s="210"/>
      <c r="AH319" s="210"/>
      <c r="AI319" s="210"/>
      <c r="AJ319" s="210"/>
      <c r="AK319" s="210"/>
      <c r="AL319" s="210"/>
      <c r="AM319" s="210"/>
      <c r="AN319" s="210"/>
      <c r="AO319" s="210"/>
      <c r="AP319" s="210"/>
      <c r="AQ319" s="210"/>
      <c r="AR319" s="210"/>
      <c r="AS319" s="210"/>
      <c r="AT319" s="210"/>
      <c r="AU319" s="210"/>
      <c r="AV319" s="210"/>
      <c r="AW319" s="210"/>
      <c r="AX319" s="210"/>
      <c r="AY319" s="210"/>
      <c r="AZ319" s="210"/>
      <c r="BA319" s="210"/>
      <c r="BB319" s="210"/>
      <c r="BC319" s="210"/>
      <c r="BD319" s="210"/>
      <c r="BE319" s="210"/>
      <c r="BF319" s="210"/>
      <c r="BG319" s="210"/>
      <c r="BH319" s="210"/>
      <c r="BI319" s="210"/>
      <c r="BJ319" s="210"/>
      <c r="BK319" s="210"/>
      <c r="BL319" s="210"/>
      <c r="BM319" s="211" t="e">
        <v>#N/A</v>
      </c>
    </row>
    <row r="320" spans="1:65">
      <c r="A320" s="29"/>
      <c r="B320" s="19">
        <v>1</v>
      </c>
      <c r="C320" s="9">
        <v>3</v>
      </c>
      <c r="D320" s="213">
        <v>18.600000000000001</v>
      </c>
      <c r="E320" s="212">
        <v>15.400000000000002</v>
      </c>
      <c r="F320" s="213">
        <v>17.00104058379376</v>
      </c>
      <c r="G320" s="213">
        <v>17.9249319830333</v>
      </c>
      <c r="H320" s="213">
        <v>17.600000000000001</v>
      </c>
      <c r="I320" s="213">
        <v>17.13</v>
      </c>
      <c r="J320" s="213">
        <v>18.239999999999998</v>
      </c>
      <c r="K320" s="213">
        <v>18.850000000000001</v>
      </c>
      <c r="L320" s="213">
        <v>17.55</v>
      </c>
      <c r="M320" s="213">
        <v>19.600000000000001</v>
      </c>
      <c r="N320" s="213">
        <v>18.2</v>
      </c>
      <c r="O320" s="213">
        <v>16.75</v>
      </c>
      <c r="P320" s="213">
        <v>17.66</v>
      </c>
      <c r="Q320" s="212">
        <v>16.23</v>
      </c>
      <c r="R320" s="213">
        <v>17.499767215211538</v>
      </c>
      <c r="S320" s="213">
        <v>16.8185617974653</v>
      </c>
      <c r="T320" s="213">
        <v>18.391962028606407</v>
      </c>
      <c r="U320" s="213">
        <v>18.8</v>
      </c>
      <c r="V320" s="213">
        <v>17.579999999999998</v>
      </c>
      <c r="W320" s="212">
        <v>18</v>
      </c>
      <c r="X320" s="213">
        <v>18.27</v>
      </c>
      <c r="Y320" s="209"/>
      <c r="Z320" s="210"/>
      <c r="AA320" s="210"/>
      <c r="AB320" s="210"/>
      <c r="AC320" s="210"/>
      <c r="AD320" s="210"/>
      <c r="AE320" s="210"/>
      <c r="AF320" s="210"/>
      <c r="AG320" s="210"/>
      <c r="AH320" s="210"/>
      <c r="AI320" s="210"/>
      <c r="AJ320" s="210"/>
      <c r="AK320" s="210"/>
      <c r="AL320" s="210"/>
      <c r="AM320" s="210"/>
      <c r="AN320" s="210"/>
      <c r="AO320" s="210"/>
      <c r="AP320" s="210"/>
      <c r="AQ320" s="210"/>
      <c r="AR320" s="210"/>
      <c r="AS320" s="210"/>
      <c r="AT320" s="210"/>
      <c r="AU320" s="210"/>
      <c r="AV320" s="210"/>
      <c r="AW320" s="210"/>
      <c r="AX320" s="210"/>
      <c r="AY320" s="210"/>
      <c r="AZ320" s="210"/>
      <c r="BA320" s="210"/>
      <c r="BB320" s="210"/>
      <c r="BC320" s="210"/>
      <c r="BD320" s="210"/>
      <c r="BE320" s="210"/>
      <c r="BF320" s="210"/>
      <c r="BG320" s="210"/>
      <c r="BH320" s="210"/>
      <c r="BI320" s="210"/>
      <c r="BJ320" s="210"/>
      <c r="BK320" s="210"/>
      <c r="BL320" s="210"/>
      <c r="BM320" s="211">
        <v>16</v>
      </c>
    </row>
    <row r="321" spans="1:65">
      <c r="A321" s="29"/>
      <c r="B321" s="19">
        <v>1</v>
      </c>
      <c r="C321" s="9">
        <v>4</v>
      </c>
      <c r="D321" s="213">
        <v>18.600000000000001</v>
      </c>
      <c r="E321" s="212">
        <v>16</v>
      </c>
      <c r="F321" s="213">
        <v>17.124816530843663</v>
      </c>
      <c r="G321" s="213">
        <v>17.6662237979723</v>
      </c>
      <c r="H321" s="213">
        <v>18.7</v>
      </c>
      <c r="I321" s="213">
        <v>16.59</v>
      </c>
      <c r="J321" s="213">
        <v>18.170000000000002</v>
      </c>
      <c r="K321" s="213">
        <v>19.2</v>
      </c>
      <c r="L321" s="213">
        <v>18.05</v>
      </c>
      <c r="M321" s="213">
        <v>18.350000000000001</v>
      </c>
      <c r="N321" s="213">
        <v>18.399999999999999</v>
      </c>
      <c r="O321" s="213">
        <v>17.649999999999999</v>
      </c>
      <c r="P321" s="213">
        <v>17.88</v>
      </c>
      <c r="Q321" s="212">
        <v>16.399999999999999</v>
      </c>
      <c r="R321" s="213">
        <v>17.406849113822318</v>
      </c>
      <c r="S321" s="213">
        <v>18.7154072471794</v>
      </c>
      <c r="T321" s="213">
        <v>18.98911494035211</v>
      </c>
      <c r="U321" s="213">
        <v>18.100000000000001</v>
      </c>
      <c r="V321" s="213">
        <v>18.399999999999999</v>
      </c>
      <c r="W321" s="212">
        <v>18</v>
      </c>
      <c r="X321" s="213">
        <v>18</v>
      </c>
      <c r="Y321" s="209"/>
      <c r="Z321" s="210"/>
      <c r="AA321" s="210"/>
      <c r="AB321" s="210"/>
      <c r="AC321" s="210"/>
      <c r="AD321" s="210"/>
      <c r="AE321" s="210"/>
      <c r="AF321" s="210"/>
      <c r="AG321" s="210"/>
      <c r="AH321" s="210"/>
      <c r="AI321" s="210"/>
      <c r="AJ321" s="210"/>
      <c r="AK321" s="210"/>
      <c r="AL321" s="210"/>
      <c r="AM321" s="210"/>
      <c r="AN321" s="210"/>
      <c r="AO321" s="210"/>
      <c r="AP321" s="210"/>
      <c r="AQ321" s="210"/>
      <c r="AR321" s="210"/>
      <c r="AS321" s="210"/>
      <c r="AT321" s="210"/>
      <c r="AU321" s="210"/>
      <c r="AV321" s="210"/>
      <c r="AW321" s="210"/>
      <c r="AX321" s="210"/>
      <c r="AY321" s="210"/>
      <c r="AZ321" s="210"/>
      <c r="BA321" s="210"/>
      <c r="BB321" s="210"/>
      <c r="BC321" s="210"/>
      <c r="BD321" s="210"/>
      <c r="BE321" s="210"/>
      <c r="BF321" s="210"/>
      <c r="BG321" s="210"/>
      <c r="BH321" s="210"/>
      <c r="BI321" s="210"/>
      <c r="BJ321" s="210"/>
      <c r="BK321" s="210"/>
      <c r="BL321" s="210"/>
      <c r="BM321" s="211">
        <v>17.895455783815319</v>
      </c>
    </row>
    <row r="322" spans="1:65">
      <c r="A322" s="29"/>
      <c r="B322" s="19">
        <v>1</v>
      </c>
      <c r="C322" s="9">
        <v>5</v>
      </c>
      <c r="D322" s="213">
        <v>18.7</v>
      </c>
      <c r="E322" s="212">
        <v>16.399999999999999</v>
      </c>
      <c r="F322" s="213">
        <v>17.648075249619964</v>
      </c>
      <c r="G322" s="213">
        <v>17.891307200741799</v>
      </c>
      <c r="H322" s="213">
        <v>18.2</v>
      </c>
      <c r="I322" s="213">
        <v>17.920000000000002</v>
      </c>
      <c r="J322" s="213">
        <v>18.21</v>
      </c>
      <c r="K322" s="213">
        <v>19.350000000000001</v>
      </c>
      <c r="L322" s="213">
        <v>17.7</v>
      </c>
      <c r="M322" s="213">
        <v>17.3</v>
      </c>
      <c r="N322" s="213">
        <v>18.350000000000001</v>
      </c>
      <c r="O322" s="213">
        <v>17.850000000000001</v>
      </c>
      <c r="P322" s="213">
        <v>17.260000000000002</v>
      </c>
      <c r="Q322" s="212">
        <v>16.41</v>
      </c>
      <c r="R322" s="213">
        <v>18.34272140014609</v>
      </c>
      <c r="S322" s="213">
        <v>18.563011607884601</v>
      </c>
      <c r="T322" s="213">
        <v>17.720012578054277</v>
      </c>
      <c r="U322" s="213">
        <v>16.399999999999999</v>
      </c>
      <c r="V322" s="213">
        <v>17.91</v>
      </c>
      <c r="W322" s="212">
        <v>18</v>
      </c>
      <c r="X322" s="213">
        <v>18.59</v>
      </c>
      <c r="Y322" s="209"/>
      <c r="Z322" s="210"/>
      <c r="AA322" s="210"/>
      <c r="AB322" s="210"/>
      <c r="AC322" s="210"/>
      <c r="AD322" s="210"/>
      <c r="AE322" s="210"/>
      <c r="AF322" s="210"/>
      <c r="AG322" s="210"/>
      <c r="AH322" s="210"/>
      <c r="AI322" s="210"/>
      <c r="AJ322" s="210"/>
      <c r="AK322" s="210"/>
      <c r="AL322" s="210"/>
      <c r="AM322" s="210"/>
      <c r="AN322" s="210"/>
      <c r="AO322" s="210"/>
      <c r="AP322" s="210"/>
      <c r="AQ322" s="210"/>
      <c r="AR322" s="210"/>
      <c r="AS322" s="210"/>
      <c r="AT322" s="210"/>
      <c r="AU322" s="210"/>
      <c r="AV322" s="210"/>
      <c r="AW322" s="210"/>
      <c r="AX322" s="210"/>
      <c r="AY322" s="210"/>
      <c r="AZ322" s="210"/>
      <c r="BA322" s="210"/>
      <c r="BB322" s="210"/>
      <c r="BC322" s="210"/>
      <c r="BD322" s="210"/>
      <c r="BE322" s="210"/>
      <c r="BF322" s="210"/>
      <c r="BG322" s="210"/>
      <c r="BH322" s="210"/>
      <c r="BI322" s="210"/>
      <c r="BJ322" s="210"/>
      <c r="BK322" s="210"/>
      <c r="BL322" s="210"/>
      <c r="BM322" s="211">
        <v>87</v>
      </c>
    </row>
    <row r="323" spans="1:65">
      <c r="A323" s="29"/>
      <c r="B323" s="19">
        <v>1</v>
      </c>
      <c r="C323" s="9">
        <v>6</v>
      </c>
      <c r="D323" s="213">
        <v>18.5</v>
      </c>
      <c r="E323" s="212">
        <v>16.3</v>
      </c>
      <c r="F323" s="213">
        <v>16.662816435818463</v>
      </c>
      <c r="G323" s="213">
        <v>17.794542344317001</v>
      </c>
      <c r="H323" s="213">
        <v>17.100000000000001</v>
      </c>
      <c r="I323" s="213">
        <v>17.41</v>
      </c>
      <c r="J323" s="213">
        <v>18.43</v>
      </c>
      <c r="K323" s="216">
        <v>16.899999999999999</v>
      </c>
      <c r="L323" s="213">
        <v>17.899999999999999</v>
      </c>
      <c r="M323" s="213">
        <v>19</v>
      </c>
      <c r="N323" s="213">
        <v>18.5</v>
      </c>
      <c r="O323" s="213">
        <v>17.2</v>
      </c>
      <c r="P323" s="213">
        <v>17.41</v>
      </c>
      <c r="Q323" s="212">
        <v>16.18</v>
      </c>
      <c r="R323" s="213">
        <v>17.606056343803129</v>
      </c>
      <c r="S323" s="213">
        <v>17.946045813063499</v>
      </c>
      <c r="T323" s="213">
        <v>18.644483658444869</v>
      </c>
      <c r="U323" s="213">
        <v>17.399999999999999</v>
      </c>
      <c r="V323" s="213">
        <v>18.03</v>
      </c>
      <c r="W323" s="212">
        <v>18</v>
      </c>
      <c r="X323" s="213">
        <v>17.38</v>
      </c>
      <c r="Y323" s="209"/>
      <c r="Z323" s="210"/>
      <c r="AA323" s="210"/>
      <c r="AB323" s="210"/>
      <c r="AC323" s="210"/>
      <c r="AD323" s="210"/>
      <c r="AE323" s="210"/>
      <c r="AF323" s="210"/>
      <c r="AG323" s="210"/>
      <c r="AH323" s="210"/>
      <c r="AI323" s="210"/>
      <c r="AJ323" s="210"/>
      <c r="AK323" s="210"/>
      <c r="AL323" s="210"/>
      <c r="AM323" s="210"/>
      <c r="AN323" s="210"/>
      <c r="AO323" s="210"/>
      <c r="AP323" s="210"/>
      <c r="AQ323" s="210"/>
      <c r="AR323" s="210"/>
      <c r="AS323" s="210"/>
      <c r="AT323" s="210"/>
      <c r="AU323" s="210"/>
      <c r="AV323" s="210"/>
      <c r="AW323" s="210"/>
      <c r="AX323" s="210"/>
      <c r="AY323" s="210"/>
      <c r="AZ323" s="210"/>
      <c r="BA323" s="210"/>
      <c r="BB323" s="210"/>
      <c r="BC323" s="210"/>
      <c r="BD323" s="210"/>
      <c r="BE323" s="210"/>
      <c r="BF323" s="210"/>
      <c r="BG323" s="210"/>
      <c r="BH323" s="210"/>
      <c r="BI323" s="210"/>
      <c r="BJ323" s="210"/>
      <c r="BK323" s="210"/>
      <c r="BL323" s="210"/>
      <c r="BM323" s="214"/>
    </row>
    <row r="324" spans="1:65">
      <c r="A324" s="29"/>
      <c r="B324" s="20" t="s">
        <v>257</v>
      </c>
      <c r="C324" s="12"/>
      <c r="D324" s="215">
        <v>18.650000000000002</v>
      </c>
      <c r="E324" s="215">
        <v>15.999999999999998</v>
      </c>
      <c r="F324" s="215">
        <v>17.140096732390703</v>
      </c>
      <c r="G324" s="215">
        <v>17.819931339732864</v>
      </c>
      <c r="H324" s="215">
        <v>17.633333333333336</v>
      </c>
      <c r="I324" s="215">
        <v>17.106666666666666</v>
      </c>
      <c r="J324" s="215">
        <v>18.233333333333334</v>
      </c>
      <c r="K324" s="215">
        <v>18.741666666666671</v>
      </c>
      <c r="L324" s="215">
        <v>17.849999999999998</v>
      </c>
      <c r="M324" s="215">
        <v>18.416666666666668</v>
      </c>
      <c r="N324" s="215">
        <v>18.191666666666666</v>
      </c>
      <c r="O324" s="215">
        <v>17.308333333333334</v>
      </c>
      <c r="P324" s="215">
        <v>17.536666666666665</v>
      </c>
      <c r="Q324" s="215">
        <v>16.420000000000002</v>
      </c>
      <c r="R324" s="215">
        <v>17.511168057599637</v>
      </c>
      <c r="S324" s="215">
        <v>17.850794554414197</v>
      </c>
      <c r="T324" s="215">
        <v>18.212880091205061</v>
      </c>
      <c r="U324" s="215">
        <v>17.616666666666671</v>
      </c>
      <c r="V324" s="215">
        <v>17.908333333333331</v>
      </c>
      <c r="W324" s="215">
        <v>18</v>
      </c>
      <c r="X324" s="215">
        <v>18.021666666666665</v>
      </c>
      <c r="Y324" s="209"/>
      <c r="Z324" s="210"/>
      <c r="AA324" s="210"/>
      <c r="AB324" s="210"/>
      <c r="AC324" s="210"/>
      <c r="AD324" s="210"/>
      <c r="AE324" s="210"/>
      <c r="AF324" s="210"/>
      <c r="AG324" s="210"/>
      <c r="AH324" s="210"/>
      <c r="AI324" s="210"/>
      <c r="AJ324" s="210"/>
      <c r="AK324" s="210"/>
      <c r="AL324" s="210"/>
      <c r="AM324" s="210"/>
      <c r="AN324" s="210"/>
      <c r="AO324" s="210"/>
      <c r="AP324" s="210"/>
      <c r="AQ324" s="210"/>
      <c r="AR324" s="210"/>
      <c r="AS324" s="210"/>
      <c r="AT324" s="210"/>
      <c r="AU324" s="210"/>
      <c r="AV324" s="210"/>
      <c r="AW324" s="210"/>
      <c r="AX324" s="210"/>
      <c r="AY324" s="210"/>
      <c r="AZ324" s="210"/>
      <c r="BA324" s="210"/>
      <c r="BB324" s="210"/>
      <c r="BC324" s="210"/>
      <c r="BD324" s="210"/>
      <c r="BE324" s="210"/>
      <c r="BF324" s="210"/>
      <c r="BG324" s="210"/>
      <c r="BH324" s="210"/>
      <c r="BI324" s="210"/>
      <c r="BJ324" s="210"/>
      <c r="BK324" s="210"/>
      <c r="BL324" s="210"/>
      <c r="BM324" s="214"/>
    </row>
    <row r="325" spans="1:65">
      <c r="A325" s="29"/>
      <c r="B325" s="3" t="s">
        <v>258</v>
      </c>
      <c r="C325" s="28"/>
      <c r="D325" s="213">
        <v>18.600000000000001</v>
      </c>
      <c r="E325" s="213">
        <v>16.149999999999999</v>
      </c>
      <c r="F325" s="213">
        <v>17.062928557318713</v>
      </c>
      <c r="G325" s="213">
        <v>17.821522240586802</v>
      </c>
      <c r="H325" s="213">
        <v>17.5</v>
      </c>
      <c r="I325" s="213">
        <v>16.979999999999997</v>
      </c>
      <c r="J325" s="213">
        <v>18.225000000000001</v>
      </c>
      <c r="K325" s="213">
        <v>19.049999999999997</v>
      </c>
      <c r="L325" s="213">
        <v>17.799999999999997</v>
      </c>
      <c r="M325" s="213">
        <v>18.600000000000001</v>
      </c>
      <c r="N325" s="213">
        <v>18.274999999999999</v>
      </c>
      <c r="O325" s="213">
        <v>17.424999999999997</v>
      </c>
      <c r="P325" s="213">
        <v>17.52</v>
      </c>
      <c r="Q325" s="213">
        <v>16.405000000000001</v>
      </c>
      <c r="R325" s="213">
        <v>17.552911779507333</v>
      </c>
      <c r="S325" s="213">
        <v>17.770010671838548</v>
      </c>
      <c r="T325" s="213">
        <v>18.169824671779601</v>
      </c>
      <c r="U325" s="213">
        <v>17.5</v>
      </c>
      <c r="V325" s="213">
        <v>17.97</v>
      </c>
      <c r="W325" s="213">
        <v>18</v>
      </c>
      <c r="X325" s="213">
        <v>17.98</v>
      </c>
      <c r="Y325" s="209"/>
      <c r="Z325" s="210"/>
      <c r="AA325" s="210"/>
      <c r="AB325" s="210"/>
      <c r="AC325" s="210"/>
      <c r="AD325" s="210"/>
      <c r="AE325" s="210"/>
      <c r="AF325" s="210"/>
      <c r="AG325" s="210"/>
      <c r="AH325" s="210"/>
      <c r="AI325" s="210"/>
      <c r="AJ325" s="210"/>
      <c r="AK325" s="210"/>
      <c r="AL325" s="210"/>
      <c r="AM325" s="210"/>
      <c r="AN325" s="210"/>
      <c r="AO325" s="210"/>
      <c r="AP325" s="210"/>
      <c r="AQ325" s="210"/>
      <c r="AR325" s="210"/>
      <c r="AS325" s="210"/>
      <c r="AT325" s="210"/>
      <c r="AU325" s="210"/>
      <c r="AV325" s="210"/>
      <c r="AW325" s="210"/>
      <c r="AX325" s="210"/>
      <c r="AY325" s="210"/>
      <c r="AZ325" s="210"/>
      <c r="BA325" s="210"/>
      <c r="BB325" s="210"/>
      <c r="BC325" s="210"/>
      <c r="BD325" s="210"/>
      <c r="BE325" s="210"/>
      <c r="BF325" s="210"/>
      <c r="BG325" s="210"/>
      <c r="BH325" s="210"/>
      <c r="BI325" s="210"/>
      <c r="BJ325" s="210"/>
      <c r="BK325" s="210"/>
      <c r="BL325" s="210"/>
      <c r="BM325" s="214"/>
    </row>
    <row r="326" spans="1:65">
      <c r="A326" s="29"/>
      <c r="B326" s="3" t="s">
        <v>259</v>
      </c>
      <c r="C326" s="28"/>
      <c r="D326" s="23">
        <v>0.13784048752090136</v>
      </c>
      <c r="E326" s="23">
        <v>0.41472882706655378</v>
      </c>
      <c r="F326" s="23">
        <v>0.35524278670153386</v>
      </c>
      <c r="G326" s="23">
        <v>9.1514819096705419E-2</v>
      </c>
      <c r="H326" s="23">
        <v>0.70616334276615189</v>
      </c>
      <c r="I326" s="23">
        <v>0.49350447481929405</v>
      </c>
      <c r="J326" s="23">
        <v>0.14922019523732924</v>
      </c>
      <c r="K326" s="23">
        <v>0.92380553509202779</v>
      </c>
      <c r="L326" s="23">
        <v>0.53944415837044746</v>
      </c>
      <c r="M326" s="23">
        <v>0.91796877216312089</v>
      </c>
      <c r="N326" s="23">
        <v>0.2888194360957495</v>
      </c>
      <c r="O326" s="23">
        <v>0.52193550048513393</v>
      </c>
      <c r="P326" s="23">
        <v>0.22756683999798036</v>
      </c>
      <c r="Q326" s="23">
        <v>0.21175457492106323</v>
      </c>
      <c r="R326" s="23">
        <v>0.69146594540198736</v>
      </c>
      <c r="S326" s="23">
        <v>0.71302915845917691</v>
      </c>
      <c r="T326" s="23">
        <v>0.55310091217827517</v>
      </c>
      <c r="U326" s="23">
        <v>0.80104098937986201</v>
      </c>
      <c r="V326" s="23">
        <v>0.37466874258025146</v>
      </c>
      <c r="W326" s="23">
        <v>0</v>
      </c>
      <c r="X326" s="23">
        <v>0.40226442381431998</v>
      </c>
      <c r="Y326" s="149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29"/>
      <c r="B327" s="3" t="s">
        <v>86</v>
      </c>
      <c r="C327" s="28"/>
      <c r="D327" s="13">
        <v>7.3909108590295624E-3</v>
      </c>
      <c r="E327" s="13">
        <v>2.5920551691659615E-2</v>
      </c>
      <c r="F327" s="13">
        <v>2.0725833246332242E-2</v>
      </c>
      <c r="G327" s="13">
        <v>5.1355315209692214E-3</v>
      </c>
      <c r="H327" s="13">
        <v>4.0047070478231667E-2</v>
      </c>
      <c r="I327" s="13">
        <v>2.8848663765742053E-2</v>
      </c>
      <c r="J327" s="13">
        <v>8.1839229563434677E-3</v>
      </c>
      <c r="K327" s="13">
        <v>4.9291535887524815E-2</v>
      </c>
      <c r="L327" s="13">
        <v>3.0220961253246359E-2</v>
      </c>
      <c r="M327" s="13">
        <v>4.9844458217002036E-2</v>
      </c>
      <c r="N327" s="13">
        <v>1.5876469231099376E-2</v>
      </c>
      <c r="O327" s="13">
        <v>3.0155156503715006E-2</v>
      </c>
      <c r="P327" s="13">
        <v>1.2976630298307187E-2</v>
      </c>
      <c r="Q327" s="13">
        <v>1.2896137327713959E-2</v>
      </c>
      <c r="R327" s="13">
        <v>3.9487140042716876E-2</v>
      </c>
      <c r="S327" s="13">
        <v>3.9943833104216474E-2</v>
      </c>
      <c r="T327" s="13">
        <v>3.036866818474063E-2</v>
      </c>
      <c r="U327" s="13">
        <v>4.5470633266595749E-2</v>
      </c>
      <c r="V327" s="13">
        <v>2.0921474690381657E-2</v>
      </c>
      <c r="W327" s="13">
        <v>0</v>
      </c>
      <c r="X327" s="13">
        <v>2.2321155487708501E-2</v>
      </c>
      <c r="Y327" s="149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A328" s="29"/>
      <c r="B328" s="3" t="s">
        <v>260</v>
      </c>
      <c r="C328" s="28"/>
      <c r="D328" s="13">
        <v>4.2164012210691659E-2</v>
      </c>
      <c r="E328" s="13">
        <v>-0.10591827370664531</v>
      </c>
      <c r="F328" s="13">
        <v>-4.2209545291814421E-2</v>
      </c>
      <c r="G328" s="13">
        <v>-4.2203140839116582E-3</v>
      </c>
      <c r="H328" s="13">
        <v>-1.4647430814198392E-2</v>
      </c>
      <c r="I328" s="13">
        <v>-4.4077620971354925E-2</v>
      </c>
      <c r="J328" s="13">
        <v>1.888063392180217E-2</v>
      </c>
      <c r="K328" s="13">
        <v>4.7286355434247529E-2</v>
      </c>
      <c r="L328" s="13">
        <v>-2.5400741039761643E-3</v>
      </c>
      <c r="M328" s="13">
        <v>2.9125320368913687E-2</v>
      </c>
      <c r="N328" s="13">
        <v>1.6552296092913199E-2</v>
      </c>
      <c r="O328" s="13">
        <v>-3.2808465879532345E-2</v>
      </c>
      <c r="P328" s="13">
        <v>-2.0049174577220996E-2</v>
      </c>
      <c r="Q328" s="13">
        <v>-8.2448628391444623E-2</v>
      </c>
      <c r="R328" s="13">
        <v>-2.1474039603016526E-2</v>
      </c>
      <c r="S328" s="13">
        <v>-2.4956743175836849E-3</v>
      </c>
      <c r="T328" s="13">
        <v>1.7737704544905863E-2</v>
      </c>
      <c r="U328" s="13">
        <v>-1.5578765945753914E-2</v>
      </c>
      <c r="V328" s="13">
        <v>7.1959885646832866E-4</v>
      </c>
      <c r="W328" s="13">
        <v>5.8419420800241983E-3</v>
      </c>
      <c r="X328" s="13">
        <v>7.0526777510462324E-3</v>
      </c>
      <c r="Y328" s="149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5"/>
    </row>
    <row r="329" spans="1:65">
      <c r="A329" s="29"/>
      <c r="B329" s="45" t="s">
        <v>261</v>
      </c>
      <c r="C329" s="46"/>
      <c r="D329" s="44">
        <v>1.5</v>
      </c>
      <c r="E329" s="44">
        <v>3.37</v>
      </c>
      <c r="F329" s="44">
        <v>1.28</v>
      </c>
      <c r="G329" s="44">
        <v>0.03</v>
      </c>
      <c r="H329" s="44">
        <v>0.37</v>
      </c>
      <c r="I329" s="44">
        <v>1.34</v>
      </c>
      <c r="J329" s="44">
        <v>0.73</v>
      </c>
      <c r="K329" s="44">
        <v>1.66</v>
      </c>
      <c r="L329" s="44">
        <v>0.03</v>
      </c>
      <c r="M329" s="44">
        <v>1.07</v>
      </c>
      <c r="N329" s="44">
        <v>0.65</v>
      </c>
      <c r="O329" s="44">
        <v>0.97</v>
      </c>
      <c r="P329" s="44">
        <v>0.55000000000000004</v>
      </c>
      <c r="Q329" s="44">
        <v>2.6</v>
      </c>
      <c r="R329" s="44">
        <v>0.59</v>
      </c>
      <c r="S329" s="44">
        <v>0.03</v>
      </c>
      <c r="T329" s="44">
        <v>0.69</v>
      </c>
      <c r="U329" s="44">
        <v>0.4</v>
      </c>
      <c r="V329" s="44">
        <v>0.13</v>
      </c>
      <c r="W329" s="44" t="s">
        <v>262</v>
      </c>
      <c r="X329" s="44">
        <v>0.34</v>
      </c>
      <c r="Y329" s="149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5"/>
    </row>
    <row r="330" spans="1:65">
      <c r="B330" s="30" t="s">
        <v>299</v>
      </c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BM330" s="55"/>
    </row>
    <row r="331" spans="1:65">
      <c r="BM331" s="55"/>
    </row>
    <row r="332" spans="1:65" ht="15">
      <c r="B332" s="8" t="s">
        <v>512</v>
      </c>
      <c r="BM332" s="27" t="s">
        <v>66</v>
      </c>
    </row>
    <row r="333" spans="1:65" ht="15">
      <c r="A333" s="24" t="s">
        <v>5</v>
      </c>
      <c r="B333" s="18" t="s">
        <v>111</v>
      </c>
      <c r="C333" s="15" t="s">
        <v>112</v>
      </c>
      <c r="D333" s="16" t="s">
        <v>222</v>
      </c>
      <c r="E333" s="17" t="s">
        <v>222</v>
      </c>
      <c r="F333" s="17" t="s">
        <v>222</v>
      </c>
      <c r="G333" s="17" t="s">
        <v>222</v>
      </c>
      <c r="H333" s="17" t="s">
        <v>222</v>
      </c>
      <c r="I333" s="17" t="s">
        <v>222</v>
      </c>
      <c r="J333" s="17" t="s">
        <v>222</v>
      </c>
      <c r="K333" s="17" t="s">
        <v>222</v>
      </c>
      <c r="L333" s="17" t="s">
        <v>222</v>
      </c>
      <c r="M333" s="17" t="s">
        <v>222</v>
      </c>
      <c r="N333" s="149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>
        <v>1</v>
      </c>
    </row>
    <row r="334" spans="1:65">
      <c r="A334" s="29"/>
      <c r="B334" s="19" t="s">
        <v>223</v>
      </c>
      <c r="C334" s="9" t="s">
        <v>223</v>
      </c>
      <c r="D334" s="147" t="s">
        <v>226</v>
      </c>
      <c r="E334" s="148" t="s">
        <v>227</v>
      </c>
      <c r="F334" s="148" t="s">
        <v>228</v>
      </c>
      <c r="G334" s="148" t="s">
        <v>229</v>
      </c>
      <c r="H334" s="148" t="s">
        <v>230</v>
      </c>
      <c r="I334" s="148" t="s">
        <v>231</v>
      </c>
      <c r="J334" s="148" t="s">
        <v>237</v>
      </c>
      <c r="K334" s="148" t="s">
        <v>238</v>
      </c>
      <c r="L334" s="148" t="s">
        <v>240</v>
      </c>
      <c r="M334" s="148" t="s">
        <v>241</v>
      </c>
      <c r="N334" s="149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 t="s">
        <v>3</v>
      </c>
    </row>
    <row r="335" spans="1:65">
      <c r="A335" s="29"/>
      <c r="B335" s="19"/>
      <c r="C335" s="9"/>
      <c r="D335" s="10" t="s">
        <v>291</v>
      </c>
      <c r="E335" s="11" t="s">
        <v>291</v>
      </c>
      <c r="F335" s="11" t="s">
        <v>291</v>
      </c>
      <c r="G335" s="11" t="s">
        <v>292</v>
      </c>
      <c r="H335" s="11" t="s">
        <v>291</v>
      </c>
      <c r="I335" s="11" t="s">
        <v>291</v>
      </c>
      <c r="J335" s="11" t="s">
        <v>291</v>
      </c>
      <c r="K335" s="11" t="s">
        <v>292</v>
      </c>
      <c r="L335" s="11" t="s">
        <v>291</v>
      </c>
      <c r="M335" s="11" t="s">
        <v>291</v>
      </c>
      <c r="N335" s="149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7">
        <v>2</v>
      </c>
    </row>
    <row r="336" spans="1:65">
      <c r="A336" s="29"/>
      <c r="B336" s="19"/>
      <c r="C336" s="9"/>
      <c r="D336" s="25"/>
      <c r="E336" s="25"/>
      <c r="F336" s="25"/>
      <c r="G336" s="25"/>
      <c r="H336" s="25"/>
      <c r="I336" s="25"/>
      <c r="J336" s="25"/>
      <c r="K336" s="25"/>
      <c r="L336" s="25"/>
      <c r="M336" s="25"/>
      <c r="N336" s="149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7">
        <v>3</v>
      </c>
    </row>
    <row r="337" spans="1:65">
      <c r="A337" s="29"/>
      <c r="B337" s="18">
        <v>1</v>
      </c>
      <c r="C337" s="14">
        <v>1</v>
      </c>
      <c r="D337" s="21">
        <v>3.9600000000000004</v>
      </c>
      <c r="E337" s="21">
        <v>3.7971883224462086</v>
      </c>
      <c r="F337" s="21">
        <v>4.2036806304940999</v>
      </c>
      <c r="G337" s="21">
        <v>3.8</v>
      </c>
      <c r="H337" s="21">
        <v>3.8</v>
      </c>
      <c r="I337" s="21">
        <v>3.92</v>
      </c>
      <c r="J337" s="21">
        <v>3.97</v>
      </c>
      <c r="K337" s="143">
        <v>4.45</v>
      </c>
      <c r="L337" s="21">
        <v>3.7753825373836141</v>
      </c>
      <c r="M337" s="143">
        <v>3.0689548071601447</v>
      </c>
      <c r="N337" s="149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7">
        <v>1</v>
      </c>
    </row>
    <row r="338" spans="1:65">
      <c r="A338" s="29"/>
      <c r="B338" s="19">
        <v>1</v>
      </c>
      <c r="C338" s="9">
        <v>2</v>
      </c>
      <c r="D338" s="145">
        <v>3.53</v>
      </c>
      <c r="E338" s="11">
        <v>4.0228536044755785</v>
      </c>
      <c r="F338" s="11">
        <v>4.2053215423529</v>
      </c>
      <c r="G338" s="11">
        <v>4.2</v>
      </c>
      <c r="H338" s="11">
        <v>3.6</v>
      </c>
      <c r="I338" s="11">
        <v>4.0599999999999996</v>
      </c>
      <c r="J338" s="11">
        <v>3.8</v>
      </c>
      <c r="K338" s="144">
        <v>4.18</v>
      </c>
      <c r="L338" s="11">
        <v>3.7681878023222359</v>
      </c>
      <c r="M338" s="144">
        <v>3.302112910217462</v>
      </c>
      <c r="N338" s="149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 t="e">
        <v>#N/A</v>
      </c>
    </row>
    <row r="339" spans="1:65">
      <c r="A339" s="29"/>
      <c r="B339" s="19">
        <v>1</v>
      </c>
      <c r="C339" s="9">
        <v>3</v>
      </c>
      <c r="D339" s="11">
        <v>3.9300000000000006</v>
      </c>
      <c r="E339" s="11">
        <v>3.9819447434913986</v>
      </c>
      <c r="F339" s="11">
        <v>4.2192357129951503</v>
      </c>
      <c r="G339" s="11">
        <v>3.9</v>
      </c>
      <c r="H339" s="11">
        <v>3.9</v>
      </c>
      <c r="I339" s="11">
        <v>3.8500000000000005</v>
      </c>
      <c r="J339" s="11">
        <v>3.97</v>
      </c>
      <c r="K339" s="144">
        <v>4.33</v>
      </c>
      <c r="L339" s="11">
        <v>3.6941592210541718</v>
      </c>
      <c r="M339" s="144">
        <v>3.1920026269769544</v>
      </c>
      <c r="N339" s="149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7">
        <v>16</v>
      </c>
    </row>
    <row r="340" spans="1:65">
      <c r="A340" s="29"/>
      <c r="B340" s="19">
        <v>1</v>
      </c>
      <c r="C340" s="9">
        <v>4</v>
      </c>
      <c r="D340" s="11">
        <v>3.81</v>
      </c>
      <c r="E340" s="11">
        <v>3.9686641453085083</v>
      </c>
      <c r="F340" s="11">
        <v>4.1771263687587599</v>
      </c>
      <c r="G340" s="11">
        <v>4.0999999999999996</v>
      </c>
      <c r="H340" s="11">
        <v>3.9</v>
      </c>
      <c r="I340" s="11">
        <v>3.92</v>
      </c>
      <c r="J340" s="11">
        <v>4.05</v>
      </c>
      <c r="K340" s="144">
        <v>4.33</v>
      </c>
      <c r="L340" s="11">
        <v>3.7894591817183048</v>
      </c>
      <c r="M340" s="144">
        <v>3.0469042115726013</v>
      </c>
      <c r="N340" s="149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7">
        <v>3.9293564083019286</v>
      </c>
    </row>
    <row r="341" spans="1:65">
      <c r="A341" s="29"/>
      <c r="B341" s="19">
        <v>1</v>
      </c>
      <c r="C341" s="9">
        <v>5</v>
      </c>
      <c r="D341" s="11">
        <v>3.9099999999999997</v>
      </c>
      <c r="E341" s="11">
        <v>3.9317455772031589</v>
      </c>
      <c r="F341" s="11">
        <v>4.1665890665992897</v>
      </c>
      <c r="G341" s="11">
        <v>4</v>
      </c>
      <c r="H341" s="11">
        <v>3.8</v>
      </c>
      <c r="I341" s="11">
        <v>3.9300000000000006</v>
      </c>
      <c r="J341" s="11">
        <v>3.9099999999999997</v>
      </c>
      <c r="K341" s="144">
        <v>4.16</v>
      </c>
      <c r="L341" s="11">
        <v>3.7162005784548224</v>
      </c>
      <c r="M341" s="144">
        <v>3.0608270371008355</v>
      </c>
      <c r="N341" s="149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7">
        <v>88</v>
      </c>
    </row>
    <row r="342" spans="1:65">
      <c r="A342" s="29"/>
      <c r="B342" s="19">
        <v>1</v>
      </c>
      <c r="C342" s="9">
        <v>6</v>
      </c>
      <c r="D342" s="11">
        <v>3.92</v>
      </c>
      <c r="E342" s="11">
        <v>3.9148293874628282</v>
      </c>
      <c r="F342" s="11">
        <v>4.1818613117849104</v>
      </c>
      <c r="G342" s="11">
        <v>3.9</v>
      </c>
      <c r="H342" s="11">
        <v>3.8</v>
      </c>
      <c r="I342" s="11">
        <v>3.9600000000000004</v>
      </c>
      <c r="J342" s="11">
        <v>3.87</v>
      </c>
      <c r="K342" s="144">
        <v>4.2300000000000004</v>
      </c>
      <c r="L342" s="145">
        <v>3.5415499931038754</v>
      </c>
      <c r="M342" s="144">
        <v>3.1422969933673901</v>
      </c>
      <c r="N342" s="149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29"/>
      <c r="B343" s="20" t="s">
        <v>257</v>
      </c>
      <c r="C343" s="12"/>
      <c r="D343" s="22">
        <v>3.8433333333333337</v>
      </c>
      <c r="E343" s="22">
        <v>3.93620429673128</v>
      </c>
      <c r="F343" s="22">
        <v>4.1923024388308514</v>
      </c>
      <c r="G343" s="22">
        <v>3.9833333333333329</v>
      </c>
      <c r="H343" s="22">
        <v>3.8000000000000003</v>
      </c>
      <c r="I343" s="22">
        <v>3.94</v>
      </c>
      <c r="J343" s="22">
        <v>3.9283333333333332</v>
      </c>
      <c r="K343" s="22">
        <v>4.28</v>
      </c>
      <c r="L343" s="22">
        <v>3.7141565523395035</v>
      </c>
      <c r="M343" s="22">
        <v>3.1355164310658981</v>
      </c>
      <c r="N343" s="149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5"/>
    </row>
    <row r="344" spans="1:65">
      <c r="A344" s="29"/>
      <c r="B344" s="3" t="s">
        <v>258</v>
      </c>
      <c r="C344" s="28"/>
      <c r="D344" s="11">
        <v>3.915</v>
      </c>
      <c r="E344" s="11">
        <v>3.9502048612558336</v>
      </c>
      <c r="F344" s="11">
        <v>4.1927709711395051</v>
      </c>
      <c r="G344" s="11">
        <v>3.95</v>
      </c>
      <c r="H344" s="11">
        <v>3.8</v>
      </c>
      <c r="I344" s="11">
        <v>3.9250000000000003</v>
      </c>
      <c r="J344" s="11">
        <v>3.94</v>
      </c>
      <c r="K344" s="11">
        <v>4.28</v>
      </c>
      <c r="L344" s="11">
        <v>3.7421941903885294</v>
      </c>
      <c r="M344" s="11">
        <v>3.1056259002637674</v>
      </c>
      <c r="N344" s="149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29"/>
      <c r="B345" s="3" t="s">
        <v>259</v>
      </c>
      <c r="C345" s="28"/>
      <c r="D345" s="23">
        <v>0.1616993094192635</v>
      </c>
      <c r="E345" s="23">
        <v>7.804632061094309E-2</v>
      </c>
      <c r="F345" s="23">
        <v>2.0123962371233393E-2</v>
      </c>
      <c r="G345" s="23">
        <v>0.14719601443879751</v>
      </c>
      <c r="H345" s="23">
        <v>0.10954451150103316</v>
      </c>
      <c r="I345" s="23">
        <v>6.8992753242641106E-2</v>
      </c>
      <c r="J345" s="23">
        <v>8.7730648388500324E-2</v>
      </c>
      <c r="K345" s="23">
        <v>0.11027239001672182</v>
      </c>
      <c r="L345" s="23">
        <v>9.2234027130053339E-2</v>
      </c>
      <c r="M345" s="23">
        <v>9.8845469305063882E-2</v>
      </c>
      <c r="N345" s="199"/>
      <c r="O345" s="200"/>
      <c r="P345" s="200"/>
      <c r="Q345" s="200"/>
      <c r="R345" s="200"/>
      <c r="S345" s="200"/>
      <c r="T345" s="200"/>
      <c r="U345" s="200"/>
      <c r="V345" s="200"/>
      <c r="W345" s="200"/>
      <c r="X345" s="200"/>
      <c r="Y345" s="200"/>
      <c r="Z345" s="200"/>
      <c r="AA345" s="200"/>
      <c r="AB345" s="200"/>
      <c r="AC345" s="200"/>
      <c r="AD345" s="200"/>
      <c r="AE345" s="200"/>
      <c r="AF345" s="200"/>
      <c r="AG345" s="200"/>
      <c r="AH345" s="200"/>
      <c r="AI345" s="200"/>
      <c r="AJ345" s="200"/>
      <c r="AK345" s="200"/>
      <c r="AL345" s="200"/>
      <c r="AM345" s="200"/>
      <c r="AN345" s="200"/>
      <c r="AO345" s="200"/>
      <c r="AP345" s="200"/>
      <c r="AQ345" s="200"/>
      <c r="AR345" s="200"/>
      <c r="AS345" s="200"/>
      <c r="AT345" s="200"/>
      <c r="AU345" s="200"/>
      <c r="AV345" s="200"/>
      <c r="AW345" s="200"/>
      <c r="AX345" s="200"/>
      <c r="AY345" s="200"/>
      <c r="AZ345" s="200"/>
      <c r="BA345" s="200"/>
      <c r="BB345" s="200"/>
      <c r="BC345" s="200"/>
      <c r="BD345" s="200"/>
      <c r="BE345" s="200"/>
      <c r="BF345" s="200"/>
      <c r="BG345" s="200"/>
      <c r="BH345" s="200"/>
      <c r="BI345" s="200"/>
      <c r="BJ345" s="200"/>
      <c r="BK345" s="200"/>
      <c r="BL345" s="200"/>
      <c r="BM345" s="56"/>
    </row>
    <row r="346" spans="1:65">
      <c r="A346" s="29"/>
      <c r="B346" s="3" t="s">
        <v>86</v>
      </c>
      <c r="C346" s="28"/>
      <c r="D346" s="13">
        <v>4.2072673743086771E-2</v>
      </c>
      <c r="E346" s="13">
        <v>1.9827812462822281E-2</v>
      </c>
      <c r="F346" s="13">
        <v>4.8002172230793448E-3</v>
      </c>
      <c r="G346" s="13">
        <v>3.69529743360998E-2</v>
      </c>
      <c r="H346" s="13">
        <v>2.882750302658767E-2</v>
      </c>
      <c r="I346" s="13">
        <v>1.7510851076812464E-2</v>
      </c>
      <c r="J346" s="13">
        <v>2.2332791274119728E-2</v>
      </c>
      <c r="K346" s="13">
        <v>2.5764577106710703E-2</v>
      </c>
      <c r="L346" s="13">
        <v>2.4833101628943512E-2</v>
      </c>
      <c r="M346" s="13">
        <v>3.1524462230759866E-2</v>
      </c>
      <c r="N346" s="149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A347" s="29"/>
      <c r="B347" s="3" t="s">
        <v>260</v>
      </c>
      <c r="C347" s="28"/>
      <c r="D347" s="13">
        <v>-2.1892408331004476E-2</v>
      </c>
      <c r="E347" s="13">
        <v>1.742750648651592E-3</v>
      </c>
      <c r="F347" s="13">
        <v>6.6918345705004434E-2</v>
      </c>
      <c r="G347" s="13">
        <v>1.3736836118342977E-2</v>
      </c>
      <c r="H347" s="13">
        <v>-3.2920507803421595E-2</v>
      </c>
      <c r="I347" s="13">
        <v>2.7087366459259687E-3</v>
      </c>
      <c r="J347" s="13">
        <v>-2.6036705818632822E-4</v>
      </c>
      <c r="K347" s="13">
        <v>8.9236901737198782E-2</v>
      </c>
      <c r="L347" s="13">
        <v>-5.4767201953926037E-2</v>
      </c>
      <c r="M347" s="13">
        <v>-0.20202799001862204</v>
      </c>
      <c r="N347" s="149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5"/>
    </row>
    <row r="348" spans="1:65">
      <c r="A348" s="29"/>
      <c r="B348" s="45" t="s">
        <v>261</v>
      </c>
      <c r="C348" s="46"/>
      <c r="D348" s="44">
        <v>0.54</v>
      </c>
      <c r="E348" s="44">
        <v>0.02</v>
      </c>
      <c r="F348" s="44">
        <v>1.59</v>
      </c>
      <c r="G348" s="44">
        <v>0.31</v>
      </c>
      <c r="H348" s="44">
        <v>0.81</v>
      </c>
      <c r="I348" s="44">
        <v>0.05</v>
      </c>
      <c r="J348" s="44">
        <v>0.02</v>
      </c>
      <c r="K348" s="44">
        <v>2.12</v>
      </c>
      <c r="L348" s="44">
        <v>1.33</v>
      </c>
      <c r="M348" s="44">
        <v>4.8600000000000003</v>
      </c>
      <c r="N348" s="149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5"/>
    </row>
    <row r="349" spans="1:65">
      <c r="B349" s="3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BM349" s="55"/>
    </row>
    <row r="350" spans="1:65" ht="15">
      <c r="B350" s="8" t="s">
        <v>513</v>
      </c>
      <c r="BM350" s="27" t="s">
        <v>66</v>
      </c>
    </row>
    <row r="351" spans="1:65" ht="15">
      <c r="A351" s="24" t="s">
        <v>81</v>
      </c>
      <c r="B351" s="18" t="s">
        <v>111</v>
      </c>
      <c r="C351" s="15" t="s">
        <v>112</v>
      </c>
      <c r="D351" s="16" t="s">
        <v>222</v>
      </c>
      <c r="E351" s="17" t="s">
        <v>222</v>
      </c>
      <c r="F351" s="17" t="s">
        <v>222</v>
      </c>
      <c r="G351" s="17" t="s">
        <v>222</v>
      </c>
      <c r="H351" s="17" t="s">
        <v>222</v>
      </c>
      <c r="I351" s="17" t="s">
        <v>222</v>
      </c>
      <c r="J351" s="17" t="s">
        <v>222</v>
      </c>
      <c r="K351" s="17" t="s">
        <v>222</v>
      </c>
      <c r="L351" s="17" t="s">
        <v>222</v>
      </c>
      <c r="M351" s="17" t="s">
        <v>222</v>
      </c>
      <c r="N351" s="17" t="s">
        <v>222</v>
      </c>
      <c r="O351" s="17" t="s">
        <v>222</v>
      </c>
      <c r="P351" s="17" t="s">
        <v>222</v>
      </c>
      <c r="Q351" s="17" t="s">
        <v>222</v>
      </c>
      <c r="R351" s="17" t="s">
        <v>222</v>
      </c>
      <c r="S351" s="17" t="s">
        <v>222</v>
      </c>
      <c r="T351" s="149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>
        <v>1</v>
      </c>
    </row>
    <row r="352" spans="1:65">
      <c r="A352" s="29"/>
      <c r="B352" s="19" t="s">
        <v>223</v>
      </c>
      <c r="C352" s="9" t="s">
        <v>223</v>
      </c>
      <c r="D352" s="147" t="s">
        <v>225</v>
      </c>
      <c r="E352" s="148" t="s">
        <v>226</v>
      </c>
      <c r="F352" s="148" t="s">
        <v>229</v>
      </c>
      <c r="G352" s="148" t="s">
        <v>230</v>
      </c>
      <c r="H352" s="148" t="s">
        <v>231</v>
      </c>
      <c r="I352" s="148" t="s">
        <v>233</v>
      </c>
      <c r="J352" s="148" t="s">
        <v>234</v>
      </c>
      <c r="K352" s="148" t="s">
        <v>235</v>
      </c>
      <c r="L352" s="148" t="s">
        <v>236</v>
      </c>
      <c r="M352" s="148" t="s">
        <v>263</v>
      </c>
      <c r="N352" s="148" t="s">
        <v>237</v>
      </c>
      <c r="O352" s="148" t="s">
        <v>238</v>
      </c>
      <c r="P352" s="148" t="s">
        <v>242</v>
      </c>
      <c r="Q352" s="148" t="s">
        <v>243</v>
      </c>
      <c r="R352" s="148" t="s">
        <v>245</v>
      </c>
      <c r="S352" s="148" t="s">
        <v>247</v>
      </c>
      <c r="T352" s="149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 t="s">
        <v>3</v>
      </c>
    </row>
    <row r="353" spans="1:65">
      <c r="A353" s="29"/>
      <c r="B353" s="19"/>
      <c r="C353" s="9"/>
      <c r="D353" s="10" t="s">
        <v>291</v>
      </c>
      <c r="E353" s="11" t="s">
        <v>291</v>
      </c>
      <c r="F353" s="11" t="s">
        <v>292</v>
      </c>
      <c r="G353" s="11" t="s">
        <v>291</v>
      </c>
      <c r="H353" s="11" t="s">
        <v>291</v>
      </c>
      <c r="I353" s="11" t="s">
        <v>292</v>
      </c>
      <c r="J353" s="11" t="s">
        <v>292</v>
      </c>
      <c r="K353" s="11" t="s">
        <v>292</v>
      </c>
      <c r="L353" s="11" t="s">
        <v>292</v>
      </c>
      <c r="M353" s="11" t="s">
        <v>292</v>
      </c>
      <c r="N353" s="11" t="s">
        <v>291</v>
      </c>
      <c r="O353" s="11" t="s">
        <v>292</v>
      </c>
      <c r="P353" s="11" t="s">
        <v>114</v>
      </c>
      <c r="Q353" s="11" t="s">
        <v>292</v>
      </c>
      <c r="R353" s="11" t="s">
        <v>292</v>
      </c>
      <c r="S353" s="11" t="s">
        <v>291</v>
      </c>
      <c r="T353" s="149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2</v>
      </c>
    </row>
    <row r="354" spans="1:65">
      <c r="A354" s="29"/>
      <c r="B354" s="19"/>
      <c r="C354" s="9"/>
      <c r="D354" s="25"/>
      <c r="E354" s="25"/>
      <c r="F354" s="25"/>
      <c r="G354" s="25"/>
      <c r="H354" s="25"/>
      <c r="I354" s="25"/>
      <c r="J354" s="25"/>
      <c r="K354" s="25"/>
      <c r="L354" s="25"/>
      <c r="M354" s="25"/>
      <c r="N354" s="25"/>
      <c r="O354" s="25"/>
      <c r="P354" s="25"/>
      <c r="Q354" s="25"/>
      <c r="R354" s="25"/>
      <c r="S354" s="25"/>
      <c r="T354" s="149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2</v>
      </c>
    </row>
    <row r="355" spans="1:65">
      <c r="A355" s="29"/>
      <c r="B355" s="18">
        <v>1</v>
      </c>
      <c r="C355" s="14">
        <v>1</v>
      </c>
      <c r="D355" s="143">
        <v>1.2</v>
      </c>
      <c r="E355" s="143">
        <v>0.27</v>
      </c>
      <c r="F355" s="143" t="s">
        <v>108</v>
      </c>
      <c r="G355" s="21">
        <v>0.24</v>
      </c>
      <c r="H355" s="143">
        <v>1</v>
      </c>
      <c r="I355" s="21">
        <v>0.12</v>
      </c>
      <c r="J355" s="21">
        <v>0.14000000000000001</v>
      </c>
      <c r="K355" s="21">
        <v>0.14000000000000001</v>
      </c>
      <c r="L355" s="21">
        <v>0.16</v>
      </c>
      <c r="M355" s="21">
        <v>0.18</v>
      </c>
      <c r="N355" s="143">
        <v>1</v>
      </c>
      <c r="O355" s="21">
        <v>0.18</v>
      </c>
      <c r="P355" s="143">
        <v>0.32527144312891992</v>
      </c>
      <c r="Q355" s="143" t="s">
        <v>108</v>
      </c>
      <c r="R355" s="143">
        <v>2.4</v>
      </c>
      <c r="S355" s="143">
        <v>1</v>
      </c>
      <c r="T355" s="149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1</v>
      </c>
    </row>
    <row r="356" spans="1:65">
      <c r="A356" s="29"/>
      <c r="B356" s="19">
        <v>1</v>
      </c>
      <c r="C356" s="9">
        <v>2</v>
      </c>
      <c r="D356" s="144">
        <v>1.2</v>
      </c>
      <c r="E356" s="144">
        <v>0.26</v>
      </c>
      <c r="F356" s="144" t="s">
        <v>108</v>
      </c>
      <c r="G356" s="11">
        <v>0.21</v>
      </c>
      <c r="H356" s="144">
        <v>1</v>
      </c>
      <c r="I356" s="11">
        <v>0.09</v>
      </c>
      <c r="J356" s="11">
        <v>0.16</v>
      </c>
      <c r="K356" s="11">
        <v>0.17</v>
      </c>
      <c r="L356" s="11">
        <v>0.18</v>
      </c>
      <c r="M356" s="11">
        <v>0.21</v>
      </c>
      <c r="N356" s="144">
        <v>1.1000000000000001</v>
      </c>
      <c r="O356" s="11">
        <v>0.16</v>
      </c>
      <c r="P356" s="144">
        <v>0.36801970929470368</v>
      </c>
      <c r="Q356" s="144" t="s">
        <v>108</v>
      </c>
      <c r="R356" s="144">
        <v>2.4</v>
      </c>
      <c r="S356" s="144">
        <v>1</v>
      </c>
      <c r="T356" s="149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7" t="e">
        <v>#N/A</v>
      </c>
    </row>
    <row r="357" spans="1:65">
      <c r="A357" s="29"/>
      <c r="B357" s="19">
        <v>1</v>
      </c>
      <c r="C357" s="9">
        <v>3</v>
      </c>
      <c r="D357" s="144">
        <v>1.1000000000000001</v>
      </c>
      <c r="E357" s="144">
        <v>0.28999999999999998</v>
      </c>
      <c r="F357" s="144" t="s">
        <v>108</v>
      </c>
      <c r="G357" s="11">
        <v>0.22</v>
      </c>
      <c r="H357" s="144">
        <v>1.1000000000000001</v>
      </c>
      <c r="I357" s="11">
        <v>0.14000000000000001</v>
      </c>
      <c r="J357" s="11">
        <v>0.11</v>
      </c>
      <c r="K357" s="11">
        <v>0.17</v>
      </c>
      <c r="L357" s="11">
        <v>0.17</v>
      </c>
      <c r="M357" s="11">
        <v>0.18</v>
      </c>
      <c r="N357" s="144">
        <v>1.1000000000000001</v>
      </c>
      <c r="O357" s="11">
        <v>0.19</v>
      </c>
      <c r="P357" s="144">
        <v>0.34916684425816408</v>
      </c>
      <c r="Q357" s="144" t="s">
        <v>108</v>
      </c>
      <c r="R357" s="144">
        <v>2.4</v>
      </c>
      <c r="S357" s="144">
        <v>1</v>
      </c>
      <c r="T357" s="149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7">
        <v>16</v>
      </c>
    </row>
    <row r="358" spans="1:65">
      <c r="A358" s="29"/>
      <c r="B358" s="19">
        <v>1</v>
      </c>
      <c r="C358" s="9">
        <v>4</v>
      </c>
      <c r="D358" s="144">
        <v>1.2</v>
      </c>
      <c r="E358" s="144">
        <v>0.27</v>
      </c>
      <c r="F358" s="144">
        <v>0.1</v>
      </c>
      <c r="G358" s="11">
        <v>0.14000000000000001</v>
      </c>
      <c r="H358" s="144">
        <v>1.1000000000000001</v>
      </c>
      <c r="I358" s="11">
        <v>0.18</v>
      </c>
      <c r="J358" s="11">
        <v>0.15</v>
      </c>
      <c r="K358" s="11">
        <v>0.17</v>
      </c>
      <c r="L358" s="11">
        <v>0.16</v>
      </c>
      <c r="M358" s="11">
        <v>0.2</v>
      </c>
      <c r="N358" s="144">
        <v>1.1000000000000001</v>
      </c>
      <c r="O358" s="11">
        <v>0.18</v>
      </c>
      <c r="P358" s="144">
        <v>0.376136735504155</v>
      </c>
      <c r="Q358" s="144" t="s">
        <v>108</v>
      </c>
      <c r="R358" s="144">
        <v>2.4</v>
      </c>
      <c r="S358" s="144">
        <v>0.9</v>
      </c>
      <c r="T358" s="149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7">
        <v>0.1657142857142857</v>
      </c>
    </row>
    <row r="359" spans="1:65">
      <c r="A359" s="29"/>
      <c r="B359" s="19">
        <v>1</v>
      </c>
      <c r="C359" s="9">
        <v>5</v>
      </c>
      <c r="D359" s="144">
        <v>1.1000000000000001</v>
      </c>
      <c r="E359" s="144">
        <v>0.26</v>
      </c>
      <c r="F359" s="144">
        <v>0.1</v>
      </c>
      <c r="G359" s="11">
        <v>0.22</v>
      </c>
      <c r="H359" s="144">
        <v>1.1000000000000001</v>
      </c>
      <c r="I359" s="11">
        <v>0.15</v>
      </c>
      <c r="J359" s="11">
        <v>0.12</v>
      </c>
      <c r="K359" s="11">
        <v>0.18</v>
      </c>
      <c r="L359" s="11">
        <v>0.18</v>
      </c>
      <c r="M359" s="11">
        <v>0.18</v>
      </c>
      <c r="N359" s="144">
        <v>1.1000000000000001</v>
      </c>
      <c r="O359" s="11">
        <v>0.17</v>
      </c>
      <c r="P359" s="144">
        <v>0.31620584747070929</v>
      </c>
      <c r="Q359" s="144" t="s">
        <v>108</v>
      </c>
      <c r="R359" s="144">
        <v>2.2999999999999998</v>
      </c>
      <c r="S359" s="144">
        <v>1</v>
      </c>
      <c r="T359" s="149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7">
        <v>89</v>
      </c>
    </row>
    <row r="360" spans="1:65">
      <c r="A360" s="29"/>
      <c r="B360" s="19">
        <v>1</v>
      </c>
      <c r="C360" s="9">
        <v>6</v>
      </c>
      <c r="D360" s="144">
        <v>1.1000000000000001</v>
      </c>
      <c r="E360" s="144">
        <v>0.27</v>
      </c>
      <c r="F360" s="144" t="s">
        <v>108</v>
      </c>
      <c r="G360" s="11">
        <v>0.12</v>
      </c>
      <c r="H360" s="144">
        <v>1</v>
      </c>
      <c r="I360" s="11">
        <v>0.1</v>
      </c>
      <c r="J360" s="11">
        <v>0.13</v>
      </c>
      <c r="K360" s="11">
        <v>0.18</v>
      </c>
      <c r="L360" s="11">
        <v>0.17</v>
      </c>
      <c r="M360" s="11">
        <v>0.19</v>
      </c>
      <c r="N360" s="144">
        <v>1.2</v>
      </c>
      <c r="O360" s="11">
        <v>0.17</v>
      </c>
      <c r="P360" s="144">
        <v>0.36902590792787487</v>
      </c>
      <c r="Q360" s="144" t="s">
        <v>108</v>
      </c>
      <c r="R360" s="144">
        <v>2.4</v>
      </c>
      <c r="S360" s="144">
        <v>0.9</v>
      </c>
      <c r="T360" s="149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29"/>
      <c r="B361" s="20" t="s">
        <v>257</v>
      </c>
      <c r="C361" s="12"/>
      <c r="D361" s="22">
        <v>1.1500000000000001</v>
      </c>
      <c r="E361" s="22">
        <v>0.27</v>
      </c>
      <c r="F361" s="22">
        <v>0.1</v>
      </c>
      <c r="G361" s="22">
        <v>0.19166666666666665</v>
      </c>
      <c r="H361" s="22">
        <v>1.05</v>
      </c>
      <c r="I361" s="22">
        <v>0.13</v>
      </c>
      <c r="J361" s="22">
        <v>0.13500000000000001</v>
      </c>
      <c r="K361" s="22">
        <v>0.16833333333333333</v>
      </c>
      <c r="L361" s="22">
        <v>0.17</v>
      </c>
      <c r="M361" s="22">
        <v>0.18999999999999997</v>
      </c>
      <c r="N361" s="22">
        <v>1.1000000000000001</v>
      </c>
      <c r="O361" s="22">
        <v>0.17500000000000002</v>
      </c>
      <c r="P361" s="22">
        <v>0.35063774793075447</v>
      </c>
      <c r="Q361" s="22" t="s">
        <v>612</v>
      </c>
      <c r="R361" s="22">
        <v>2.3833333333333333</v>
      </c>
      <c r="S361" s="22">
        <v>0.96666666666666679</v>
      </c>
      <c r="T361" s="149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29"/>
      <c r="B362" s="3" t="s">
        <v>258</v>
      </c>
      <c r="C362" s="28"/>
      <c r="D362" s="11">
        <v>1.1499999999999999</v>
      </c>
      <c r="E362" s="11">
        <v>0.27</v>
      </c>
      <c r="F362" s="11">
        <v>0.1</v>
      </c>
      <c r="G362" s="11">
        <v>0.215</v>
      </c>
      <c r="H362" s="11">
        <v>1.05</v>
      </c>
      <c r="I362" s="11">
        <v>0.13</v>
      </c>
      <c r="J362" s="11">
        <v>0.13500000000000001</v>
      </c>
      <c r="K362" s="11">
        <v>0.17</v>
      </c>
      <c r="L362" s="11">
        <v>0.17</v>
      </c>
      <c r="M362" s="11">
        <v>0.185</v>
      </c>
      <c r="N362" s="11">
        <v>1.1000000000000001</v>
      </c>
      <c r="O362" s="11">
        <v>0.17499999999999999</v>
      </c>
      <c r="P362" s="11">
        <v>0.35859327677643388</v>
      </c>
      <c r="Q362" s="11" t="s">
        <v>612</v>
      </c>
      <c r="R362" s="11">
        <v>2.4</v>
      </c>
      <c r="S362" s="11">
        <v>1</v>
      </c>
      <c r="T362" s="149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29"/>
      <c r="B363" s="3" t="s">
        <v>259</v>
      </c>
      <c r="C363" s="28"/>
      <c r="D363" s="23">
        <v>5.477225575051653E-2</v>
      </c>
      <c r="E363" s="23">
        <v>1.0954451150103312E-2</v>
      </c>
      <c r="F363" s="23">
        <v>0</v>
      </c>
      <c r="G363" s="23">
        <v>4.9159604012508809E-2</v>
      </c>
      <c r="H363" s="23">
        <v>5.4772255750516662E-2</v>
      </c>
      <c r="I363" s="23">
        <v>3.3466401061363046E-2</v>
      </c>
      <c r="J363" s="23">
        <v>1.8708286933869642E-2</v>
      </c>
      <c r="K363" s="23">
        <v>1.4719601443879737E-2</v>
      </c>
      <c r="L363" s="23">
        <v>8.9442719099991543E-3</v>
      </c>
      <c r="M363" s="23">
        <v>1.2649110640673519E-2</v>
      </c>
      <c r="N363" s="23">
        <v>6.3245553203367569E-2</v>
      </c>
      <c r="O363" s="23">
        <v>1.0488088481701512E-2</v>
      </c>
      <c r="P363" s="23">
        <v>2.4986492840773113E-2</v>
      </c>
      <c r="Q363" s="23" t="s">
        <v>612</v>
      </c>
      <c r="R363" s="23">
        <v>4.0824829046386339E-2</v>
      </c>
      <c r="S363" s="23">
        <v>5.1639777949432211E-2</v>
      </c>
      <c r="T363" s="149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29"/>
      <c r="B364" s="3" t="s">
        <v>86</v>
      </c>
      <c r="C364" s="28"/>
      <c r="D364" s="13">
        <v>4.7628048478710022E-2</v>
      </c>
      <c r="E364" s="13">
        <v>4.0572041296678935E-2</v>
      </c>
      <c r="F364" s="13">
        <v>0</v>
      </c>
      <c r="G364" s="13">
        <v>0.25648489050004597</v>
      </c>
      <c r="H364" s="13">
        <v>5.2164053095730155E-2</v>
      </c>
      <c r="I364" s="13">
        <v>0.25743385431817728</v>
      </c>
      <c r="J364" s="13">
        <v>0.13857990321384919</v>
      </c>
      <c r="K364" s="13">
        <v>8.7443176894335076E-2</v>
      </c>
      <c r="L364" s="13">
        <v>5.2613364176465609E-2</v>
      </c>
      <c r="M364" s="13">
        <v>6.6574266529860635E-2</v>
      </c>
      <c r="N364" s="13">
        <v>5.7495957457606876E-2</v>
      </c>
      <c r="O364" s="13">
        <v>5.9931934181151489E-2</v>
      </c>
      <c r="P364" s="13">
        <v>7.1260133822521471E-2</v>
      </c>
      <c r="Q364" s="13" t="s">
        <v>612</v>
      </c>
      <c r="R364" s="13">
        <v>1.712929890058168E-2</v>
      </c>
      <c r="S364" s="13">
        <v>5.3420459947688487E-2</v>
      </c>
      <c r="T364" s="149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A365" s="29"/>
      <c r="B365" s="3" t="s">
        <v>260</v>
      </c>
      <c r="C365" s="28"/>
      <c r="D365" s="13">
        <v>5.9396551724137945</v>
      </c>
      <c r="E365" s="13">
        <v>0.62931034482758652</v>
      </c>
      <c r="F365" s="13">
        <v>-0.39655172413793094</v>
      </c>
      <c r="G365" s="13">
        <v>0.15660919540229878</v>
      </c>
      <c r="H365" s="13">
        <v>5.3362068965517251</v>
      </c>
      <c r="I365" s="13">
        <v>-0.21551724137931028</v>
      </c>
      <c r="J365" s="13">
        <v>-0.18534482758620674</v>
      </c>
      <c r="K365" s="13">
        <v>1.5804597701149614E-2</v>
      </c>
      <c r="L365" s="13">
        <v>2.5862068965517349E-2</v>
      </c>
      <c r="M365" s="13">
        <v>0.14655172413793105</v>
      </c>
      <c r="N365" s="13">
        <v>5.6379310344827598</v>
      </c>
      <c r="O365" s="13">
        <v>5.6034482758620774E-2</v>
      </c>
      <c r="P365" s="13">
        <v>1.1159174444097255</v>
      </c>
      <c r="Q365" s="13" t="s">
        <v>612</v>
      </c>
      <c r="R365" s="13">
        <v>13.382183908045977</v>
      </c>
      <c r="S365" s="13">
        <v>4.8333333333333348</v>
      </c>
      <c r="T365" s="149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5"/>
    </row>
    <row r="366" spans="1:65">
      <c r="A366" s="29"/>
      <c r="B366" s="45" t="s">
        <v>261</v>
      </c>
      <c r="C366" s="46"/>
      <c r="D366" s="44" t="s">
        <v>262</v>
      </c>
      <c r="E366" s="44">
        <v>2.3199999999999998</v>
      </c>
      <c r="F366" s="44" t="s">
        <v>262</v>
      </c>
      <c r="G366" s="44">
        <v>0.46</v>
      </c>
      <c r="H366" s="44" t="s">
        <v>262</v>
      </c>
      <c r="I366" s="44">
        <v>1.01</v>
      </c>
      <c r="J366" s="44">
        <v>0.89</v>
      </c>
      <c r="K366" s="44">
        <v>0.1</v>
      </c>
      <c r="L366" s="44">
        <v>0.06</v>
      </c>
      <c r="M366" s="44">
        <v>0.42</v>
      </c>
      <c r="N366" s="44" t="s">
        <v>262</v>
      </c>
      <c r="O366" s="44">
        <v>0.06</v>
      </c>
      <c r="P366" s="44">
        <v>4.24</v>
      </c>
      <c r="Q366" s="44">
        <v>2.92</v>
      </c>
      <c r="R366" s="44" t="s">
        <v>262</v>
      </c>
      <c r="S366" s="44" t="s">
        <v>262</v>
      </c>
      <c r="T366" s="149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55"/>
    </row>
    <row r="367" spans="1:65">
      <c r="B367" s="30" t="s">
        <v>300</v>
      </c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BM367" s="55"/>
    </row>
    <row r="368" spans="1:65">
      <c r="BM368" s="55"/>
    </row>
    <row r="369" spans="1:65" ht="15">
      <c r="B369" s="8" t="s">
        <v>514</v>
      </c>
      <c r="BM369" s="27" t="s">
        <v>66</v>
      </c>
    </row>
    <row r="370" spans="1:65" ht="15">
      <c r="A370" s="24" t="s">
        <v>8</v>
      </c>
      <c r="B370" s="18" t="s">
        <v>111</v>
      </c>
      <c r="C370" s="15" t="s">
        <v>112</v>
      </c>
      <c r="D370" s="16" t="s">
        <v>222</v>
      </c>
      <c r="E370" s="17" t="s">
        <v>222</v>
      </c>
      <c r="F370" s="17" t="s">
        <v>222</v>
      </c>
      <c r="G370" s="17" t="s">
        <v>222</v>
      </c>
      <c r="H370" s="17" t="s">
        <v>222</v>
      </c>
      <c r="I370" s="17" t="s">
        <v>222</v>
      </c>
      <c r="J370" s="17" t="s">
        <v>222</v>
      </c>
      <c r="K370" s="17" t="s">
        <v>222</v>
      </c>
      <c r="L370" s="17" t="s">
        <v>222</v>
      </c>
      <c r="M370" s="17" t="s">
        <v>222</v>
      </c>
      <c r="N370" s="17" t="s">
        <v>222</v>
      </c>
      <c r="O370" s="17" t="s">
        <v>222</v>
      </c>
      <c r="P370" s="17" t="s">
        <v>222</v>
      </c>
      <c r="Q370" s="17" t="s">
        <v>222</v>
      </c>
      <c r="R370" s="17" t="s">
        <v>222</v>
      </c>
      <c r="S370" s="17" t="s">
        <v>222</v>
      </c>
      <c r="T370" s="17" t="s">
        <v>222</v>
      </c>
      <c r="U370" s="17" t="s">
        <v>222</v>
      </c>
      <c r="V370" s="17" t="s">
        <v>222</v>
      </c>
      <c r="W370" s="149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>
        <v>1</v>
      </c>
    </row>
    <row r="371" spans="1:65">
      <c r="A371" s="29"/>
      <c r="B371" s="19" t="s">
        <v>223</v>
      </c>
      <c r="C371" s="9" t="s">
        <v>223</v>
      </c>
      <c r="D371" s="147" t="s">
        <v>225</v>
      </c>
      <c r="E371" s="148" t="s">
        <v>226</v>
      </c>
      <c r="F371" s="148" t="s">
        <v>229</v>
      </c>
      <c r="G371" s="148" t="s">
        <v>230</v>
      </c>
      <c r="H371" s="148" t="s">
        <v>231</v>
      </c>
      <c r="I371" s="148" t="s">
        <v>233</v>
      </c>
      <c r="J371" s="148" t="s">
        <v>234</v>
      </c>
      <c r="K371" s="148" t="s">
        <v>235</v>
      </c>
      <c r="L371" s="148" t="s">
        <v>236</v>
      </c>
      <c r="M371" s="148" t="s">
        <v>263</v>
      </c>
      <c r="N371" s="148" t="s">
        <v>237</v>
      </c>
      <c r="O371" s="148" t="s">
        <v>238</v>
      </c>
      <c r="P371" s="148" t="s">
        <v>240</v>
      </c>
      <c r="Q371" s="148" t="s">
        <v>241</v>
      </c>
      <c r="R371" s="148" t="s">
        <v>242</v>
      </c>
      <c r="S371" s="148" t="s">
        <v>243</v>
      </c>
      <c r="T371" s="148" t="s">
        <v>244</v>
      </c>
      <c r="U371" s="148" t="s">
        <v>245</v>
      </c>
      <c r="V371" s="148" t="s">
        <v>247</v>
      </c>
      <c r="W371" s="149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 t="s">
        <v>3</v>
      </c>
    </row>
    <row r="372" spans="1:65">
      <c r="A372" s="29"/>
      <c r="B372" s="19"/>
      <c r="C372" s="9"/>
      <c r="D372" s="10" t="s">
        <v>291</v>
      </c>
      <c r="E372" s="11" t="s">
        <v>291</v>
      </c>
      <c r="F372" s="11" t="s">
        <v>292</v>
      </c>
      <c r="G372" s="11" t="s">
        <v>291</v>
      </c>
      <c r="H372" s="11" t="s">
        <v>291</v>
      </c>
      <c r="I372" s="11" t="s">
        <v>292</v>
      </c>
      <c r="J372" s="11" t="s">
        <v>292</v>
      </c>
      <c r="K372" s="11" t="s">
        <v>292</v>
      </c>
      <c r="L372" s="11" t="s">
        <v>292</v>
      </c>
      <c r="M372" s="11" t="s">
        <v>292</v>
      </c>
      <c r="N372" s="11" t="s">
        <v>291</v>
      </c>
      <c r="O372" s="11" t="s">
        <v>292</v>
      </c>
      <c r="P372" s="11" t="s">
        <v>291</v>
      </c>
      <c r="Q372" s="11" t="s">
        <v>291</v>
      </c>
      <c r="R372" s="11" t="s">
        <v>114</v>
      </c>
      <c r="S372" s="11" t="s">
        <v>292</v>
      </c>
      <c r="T372" s="11" t="s">
        <v>291</v>
      </c>
      <c r="U372" s="11" t="s">
        <v>292</v>
      </c>
      <c r="V372" s="11" t="s">
        <v>291</v>
      </c>
      <c r="W372" s="149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>
        <v>2</v>
      </c>
    </row>
    <row r="373" spans="1:65">
      <c r="A373" s="29"/>
      <c r="B373" s="19"/>
      <c r="C373" s="9"/>
      <c r="D373" s="25"/>
      <c r="E373" s="25"/>
      <c r="F373" s="25"/>
      <c r="G373" s="25"/>
      <c r="H373" s="25"/>
      <c r="I373" s="25"/>
      <c r="J373" s="25"/>
      <c r="K373" s="25"/>
      <c r="L373" s="25"/>
      <c r="M373" s="25"/>
      <c r="N373" s="25"/>
      <c r="O373" s="25"/>
      <c r="P373" s="25"/>
      <c r="Q373" s="25"/>
      <c r="R373" s="25"/>
      <c r="S373" s="25"/>
      <c r="T373" s="25"/>
      <c r="U373" s="25"/>
      <c r="V373" s="25"/>
      <c r="W373" s="149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7">
        <v>3</v>
      </c>
    </row>
    <row r="374" spans="1:65">
      <c r="A374" s="29"/>
      <c r="B374" s="18">
        <v>1</v>
      </c>
      <c r="C374" s="14">
        <v>1</v>
      </c>
      <c r="D374" s="21">
        <v>5.3</v>
      </c>
      <c r="E374" s="21">
        <v>5.4</v>
      </c>
      <c r="F374" s="21">
        <v>4.7</v>
      </c>
      <c r="G374" s="21">
        <v>5.7</v>
      </c>
      <c r="H374" s="21">
        <v>4.75</v>
      </c>
      <c r="I374" s="21">
        <v>4.8</v>
      </c>
      <c r="J374" s="21">
        <v>4.5999999999999996</v>
      </c>
      <c r="K374" s="21">
        <v>4.5999999999999996</v>
      </c>
      <c r="L374" s="21">
        <v>4.9000000000000004</v>
      </c>
      <c r="M374" s="21">
        <v>4.3</v>
      </c>
      <c r="N374" s="21">
        <v>4.88</v>
      </c>
      <c r="O374" s="21">
        <v>4.68</v>
      </c>
      <c r="P374" s="21">
        <v>4.729588363834722</v>
      </c>
      <c r="Q374" s="143">
        <v>3.6025452081715721</v>
      </c>
      <c r="R374" s="21">
        <v>4.5591679847671998</v>
      </c>
      <c r="S374" s="21">
        <v>4.9400000000000004</v>
      </c>
      <c r="T374" s="21">
        <v>5.09</v>
      </c>
      <c r="U374" s="143">
        <v>3.4</v>
      </c>
      <c r="V374" s="21">
        <v>4.55</v>
      </c>
      <c r="W374" s="149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7">
        <v>1</v>
      </c>
    </row>
    <row r="375" spans="1:65">
      <c r="A375" s="29"/>
      <c r="B375" s="19">
        <v>1</v>
      </c>
      <c r="C375" s="9">
        <v>2</v>
      </c>
      <c r="D375" s="11">
        <v>5.4</v>
      </c>
      <c r="E375" s="11">
        <v>5.48</v>
      </c>
      <c r="F375" s="11">
        <v>4.7</v>
      </c>
      <c r="G375" s="11">
        <v>4.51</v>
      </c>
      <c r="H375" s="11">
        <v>5.03</v>
      </c>
      <c r="I375" s="11">
        <v>4.9000000000000004</v>
      </c>
      <c r="J375" s="11">
        <v>4.8</v>
      </c>
      <c r="K375" s="11">
        <v>5.0999999999999996</v>
      </c>
      <c r="L375" s="11">
        <v>4.7</v>
      </c>
      <c r="M375" s="11">
        <v>4.3</v>
      </c>
      <c r="N375" s="11">
        <v>4.8899999999999997</v>
      </c>
      <c r="O375" s="11">
        <v>4.54</v>
      </c>
      <c r="P375" s="11">
        <v>4.731682937170425</v>
      </c>
      <c r="Q375" s="144">
        <v>3.7679771928480035</v>
      </c>
      <c r="R375" s="11">
        <v>4.6784592173285189</v>
      </c>
      <c r="S375" s="11">
        <v>4.82</v>
      </c>
      <c r="T375" s="11">
        <v>5.14</v>
      </c>
      <c r="U375" s="144">
        <v>3.5</v>
      </c>
      <c r="V375" s="11">
        <v>4.87</v>
      </c>
      <c r="W375" s="149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7" t="e">
        <v>#N/A</v>
      </c>
    </row>
    <row r="376" spans="1:65">
      <c r="A376" s="29"/>
      <c r="B376" s="19">
        <v>1</v>
      </c>
      <c r="C376" s="9">
        <v>3</v>
      </c>
      <c r="D376" s="11">
        <v>5.4</v>
      </c>
      <c r="E376" s="11">
        <v>5.29</v>
      </c>
      <c r="F376" s="11">
        <v>4.5999999999999996</v>
      </c>
      <c r="G376" s="145">
        <v>6.59</v>
      </c>
      <c r="H376" s="11">
        <v>4.8899999999999997</v>
      </c>
      <c r="I376" s="11">
        <v>4.9000000000000004</v>
      </c>
      <c r="J376" s="11">
        <v>4.5999999999999996</v>
      </c>
      <c r="K376" s="11">
        <v>5.0999999999999996</v>
      </c>
      <c r="L376" s="11">
        <v>5</v>
      </c>
      <c r="M376" s="11">
        <v>4.4000000000000004</v>
      </c>
      <c r="N376" s="11">
        <v>4.8</v>
      </c>
      <c r="O376" s="11">
        <v>4.45</v>
      </c>
      <c r="P376" s="11">
        <v>4.6325357612357205</v>
      </c>
      <c r="Q376" s="144">
        <v>3.4573941844620157</v>
      </c>
      <c r="R376" s="11">
        <v>4.5606658935109481</v>
      </c>
      <c r="S376" s="11">
        <v>5.21</v>
      </c>
      <c r="T376" s="11">
        <v>4.7300000000000004</v>
      </c>
      <c r="U376" s="144">
        <v>3.4</v>
      </c>
      <c r="V376" s="11">
        <v>4.79</v>
      </c>
      <c r="W376" s="149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7">
        <v>16</v>
      </c>
    </row>
    <row r="377" spans="1:65">
      <c r="A377" s="29"/>
      <c r="B377" s="19">
        <v>1</v>
      </c>
      <c r="C377" s="9">
        <v>4</v>
      </c>
      <c r="D377" s="11">
        <v>5.4</v>
      </c>
      <c r="E377" s="11">
        <v>5.24</v>
      </c>
      <c r="F377" s="11">
        <v>5.2</v>
      </c>
      <c r="G377" s="11">
        <v>4.96</v>
      </c>
      <c r="H377" s="11">
        <v>4.9400000000000004</v>
      </c>
      <c r="I377" s="11">
        <v>5</v>
      </c>
      <c r="J377" s="11">
        <v>4.5999999999999996</v>
      </c>
      <c r="K377" s="11">
        <v>5.0999999999999996</v>
      </c>
      <c r="L377" s="11">
        <v>4.9000000000000004</v>
      </c>
      <c r="M377" s="11">
        <v>4.4000000000000004</v>
      </c>
      <c r="N377" s="11">
        <v>4.91</v>
      </c>
      <c r="O377" s="11">
        <v>4.68</v>
      </c>
      <c r="P377" s="11">
        <v>4.5404475883412507</v>
      </c>
      <c r="Q377" s="144">
        <v>4.0561396930887144</v>
      </c>
      <c r="R377" s="11">
        <v>4.6168314963998789</v>
      </c>
      <c r="S377" s="11">
        <v>4.8899999999999997</v>
      </c>
      <c r="T377" s="11">
        <v>5.05</v>
      </c>
      <c r="U377" s="144">
        <v>3.5</v>
      </c>
      <c r="V377" s="11">
        <v>4.7300000000000004</v>
      </c>
      <c r="W377" s="149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27">
        <v>4.8477432658659119</v>
      </c>
    </row>
    <row r="378" spans="1:65">
      <c r="A378" s="29"/>
      <c r="B378" s="19">
        <v>1</v>
      </c>
      <c r="C378" s="9">
        <v>5</v>
      </c>
      <c r="D378" s="11">
        <v>5.4</v>
      </c>
      <c r="E378" s="11">
        <v>5.6</v>
      </c>
      <c r="F378" s="11">
        <v>5.2</v>
      </c>
      <c r="G378" s="11">
        <v>4.96</v>
      </c>
      <c r="H378" s="11">
        <v>4.8600000000000003</v>
      </c>
      <c r="I378" s="11">
        <v>5</v>
      </c>
      <c r="J378" s="11">
        <v>4.7</v>
      </c>
      <c r="K378" s="11">
        <v>4.5</v>
      </c>
      <c r="L378" s="11">
        <v>5</v>
      </c>
      <c r="M378" s="11">
        <v>4.4000000000000004</v>
      </c>
      <c r="N378" s="11">
        <v>4.8499999999999996</v>
      </c>
      <c r="O378" s="11">
        <v>4.47</v>
      </c>
      <c r="P378" s="11">
        <v>4.749632854232642</v>
      </c>
      <c r="Q378" s="144">
        <v>3.8397625060558824</v>
      </c>
      <c r="R378" s="11">
        <v>4.6036542264576887</v>
      </c>
      <c r="S378" s="11">
        <v>4.5999999999999996</v>
      </c>
      <c r="T378" s="11">
        <v>5.21</v>
      </c>
      <c r="U378" s="144">
        <v>3.7</v>
      </c>
      <c r="V378" s="11">
        <v>4.95</v>
      </c>
      <c r="W378" s="149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27">
        <v>90</v>
      </c>
    </row>
    <row r="379" spans="1:65">
      <c r="A379" s="29"/>
      <c r="B379" s="19">
        <v>1</v>
      </c>
      <c r="C379" s="9">
        <v>6</v>
      </c>
      <c r="D379" s="11">
        <v>5.4</v>
      </c>
      <c r="E379" s="11">
        <v>5.31</v>
      </c>
      <c r="F379" s="11">
        <v>4.3</v>
      </c>
      <c r="G379" s="11">
        <v>4.49</v>
      </c>
      <c r="H379" s="11">
        <v>4.91</v>
      </c>
      <c r="I379" s="11">
        <v>4.8</v>
      </c>
      <c r="J379" s="11">
        <v>4.7</v>
      </c>
      <c r="K379" s="11">
        <v>4.9000000000000004</v>
      </c>
      <c r="L379" s="11">
        <v>4.8</v>
      </c>
      <c r="M379" s="11">
        <v>4.5</v>
      </c>
      <c r="N379" s="11">
        <v>4.8899999999999997</v>
      </c>
      <c r="O379" s="11">
        <v>4.3600000000000003</v>
      </c>
      <c r="P379" s="11">
        <v>4.5576685526253042</v>
      </c>
      <c r="Q379" s="144">
        <v>3.6223386084534099</v>
      </c>
      <c r="R379" s="11">
        <v>4.6754782424187589</v>
      </c>
      <c r="S379" s="11">
        <v>4.8499999999999996</v>
      </c>
      <c r="T379" s="11">
        <v>5.0199999999999996</v>
      </c>
      <c r="U379" s="144">
        <v>3.6</v>
      </c>
      <c r="V379" s="11">
        <v>4.45</v>
      </c>
      <c r="W379" s="149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29"/>
      <c r="B380" s="20" t="s">
        <v>257</v>
      </c>
      <c r="C380" s="12"/>
      <c r="D380" s="22">
        <v>5.3833333333333329</v>
      </c>
      <c r="E380" s="22">
        <v>5.3866666666666676</v>
      </c>
      <c r="F380" s="22">
        <v>4.7833333333333332</v>
      </c>
      <c r="G380" s="22">
        <v>5.2016666666666671</v>
      </c>
      <c r="H380" s="22">
        <v>4.8966666666666674</v>
      </c>
      <c r="I380" s="22">
        <v>4.9000000000000004</v>
      </c>
      <c r="J380" s="22">
        <v>4.6666666666666661</v>
      </c>
      <c r="K380" s="22">
        <v>4.8833333333333329</v>
      </c>
      <c r="L380" s="22">
        <v>4.8833333333333337</v>
      </c>
      <c r="M380" s="22">
        <v>4.3833333333333329</v>
      </c>
      <c r="N380" s="22">
        <v>4.87</v>
      </c>
      <c r="O380" s="22">
        <v>4.5299999999999994</v>
      </c>
      <c r="P380" s="22">
        <v>4.6569260095733442</v>
      </c>
      <c r="Q380" s="22">
        <v>3.7243595655132666</v>
      </c>
      <c r="R380" s="22">
        <v>4.6157095101471652</v>
      </c>
      <c r="S380" s="22">
        <v>4.8850000000000007</v>
      </c>
      <c r="T380" s="22">
        <v>5.04</v>
      </c>
      <c r="U380" s="22">
        <v>3.5166666666666671</v>
      </c>
      <c r="V380" s="22">
        <v>4.7233333333333336</v>
      </c>
      <c r="W380" s="149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29"/>
      <c r="B381" s="3" t="s">
        <v>258</v>
      </c>
      <c r="C381" s="28"/>
      <c r="D381" s="11">
        <v>5.4</v>
      </c>
      <c r="E381" s="11">
        <v>5.3550000000000004</v>
      </c>
      <c r="F381" s="11">
        <v>4.7</v>
      </c>
      <c r="G381" s="11">
        <v>4.96</v>
      </c>
      <c r="H381" s="11">
        <v>4.9000000000000004</v>
      </c>
      <c r="I381" s="11">
        <v>4.9000000000000004</v>
      </c>
      <c r="J381" s="11">
        <v>4.6500000000000004</v>
      </c>
      <c r="K381" s="11">
        <v>5</v>
      </c>
      <c r="L381" s="11">
        <v>4.9000000000000004</v>
      </c>
      <c r="M381" s="11">
        <v>4.4000000000000004</v>
      </c>
      <c r="N381" s="11">
        <v>4.8849999999999998</v>
      </c>
      <c r="O381" s="11">
        <v>4.5049999999999999</v>
      </c>
      <c r="P381" s="11">
        <v>4.6810620625352213</v>
      </c>
      <c r="Q381" s="11">
        <v>3.6951579006507069</v>
      </c>
      <c r="R381" s="11">
        <v>4.6102428614287838</v>
      </c>
      <c r="S381" s="11">
        <v>4.8699999999999992</v>
      </c>
      <c r="T381" s="11">
        <v>5.07</v>
      </c>
      <c r="U381" s="11">
        <v>3.5</v>
      </c>
      <c r="V381" s="11">
        <v>4.76</v>
      </c>
      <c r="W381" s="149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29"/>
      <c r="B382" s="3" t="s">
        <v>259</v>
      </c>
      <c r="C382" s="28"/>
      <c r="D382" s="23">
        <v>4.0824829046386527E-2</v>
      </c>
      <c r="E382" s="23">
        <v>0.13500617269838683</v>
      </c>
      <c r="F382" s="23">
        <v>0.35449494589721131</v>
      </c>
      <c r="G382" s="23">
        <v>0.80962748635817972</v>
      </c>
      <c r="H382" s="23">
        <v>9.2448183685060498E-2</v>
      </c>
      <c r="I382" s="23">
        <v>8.9442719099991672E-2</v>
      </c>
      <c r="J382" s="23">
        <v>8.1649658092772748E-2</v>
      </c>
      <c r="K382" s="23">
        <v>0.27141603981096368</v>
      </c>
      <c r="L382" s="23">
        <v>0.1169045194450012</v>
      </c>
      <c r="M382" s="23">
        <v>7.5277265270908222E-2</v>
      </c>
      <c r="N382" s="23">
        <v>3.9496835316263058E-2</v>
      </c>
      <c r="O382" s="23">
        <v>0.12961481396815699</v>
      </c>
      <c r="P382" s="23">
        <v>9.3249262285262396E-2</v>
      </c>
      <c r="Q382" s="23">
        <v>0.21062569509344942</v>
      </c>
      <c r="R382" s="23">
        <v>5.2693756084326013E-2</v>
      </c>
      <c r="S382" s="23">
        <v>0.19766132651583626</v>
      </c>
      <c r="T382" s="23">
        <v>0.16613247725836128</v>
      </c>
      <c r="U382" s="23">
        <v>0.11690451944500133</v>
      </c>
      <c r="V382" s="23">
        <v>0.19085771314428632</v>
      </c>
      <c r="W382" s="199"/>
      <c r="X382" s="200"/>
      <c r="Y382" s="200"/>
      <c r="Z382" s="200"/>
      <c r="AA382" s="200"/>
      <c r="AB382" s="200"/>
      <c r="AC382" s="200"/>
      <c r="AD382" s="200"/>
      <c r="AE382" s="200"/>
      <c r="AF382" s="200"/>
      <c r="AG382" s="200"/>
      <c r="AH382" s="200"/>
      <c r="AI382" s="200"/>
      <c r="AJ382" s="200"/>
      <c r="AK382" s="200"/>
      <c r="AL382" s="200"/>
      <c r="AM382" s="200"/>
      <c r="AN382" s="200"/>
      <c r="AO382" s="200"/>
      <c r="AP382" s="200"/>
      <c r="AQ382" s="200"/>
      <c r="AR382" s="200"/>
      <c r="AS382" s="200"/>
      <c r="AT382" s="200"/>
      <c r="AU382" s="200"/>
      <c r="AV382" s="200"/>
      <c r="AW382" s="200"/>
      <c r="AX382" s="200"/>
      <c r="AY382" s="200"/>
      <c r="AZ382" s="200"/>
      <c r="BA382" s="200"/>
      <c r="BB382" s="200"/>
      <c r="BC382" s="200"/>
      <c r="BD382" s="200"/>
      <c r="BE382" s="200"/>
      <c r="BF382" s="200"/>
      <c r="BG382" s="200"/>
      <c r="BH382" s="200"/>
      <c r="BI382" s="200"/>
      <c r="BJ382" s="200"/>
      <c r="BK382" s="200"/>
      <c r="BL382" s="200"/>
      <c r="BM382" s="56"/>
    </row>
    <row r="383" spans="1:65">
      <c r="A383" s="29"/>
      <c r="B383" s="3" t="s">
        <v>86</v>
      </c>
      <c r="C383" s="28"/>
      <c r="D383" s="13">
        <v>7.5835595751801606E-3</v>
      </c>
      <c r="E383" s="13">
        <v>2.5063027109849034E-2</v>
      </c>
      <c r="F383" s="13">
        <v>7.4110441650984946E-2</v>
      </c>
      <c r="G383" s="13">
        <v>0.15564770644502013</v>
      </c>
      <c r="H383" s="13">
        <v>1.8879819677003501E-2</v>
      </c>
      <c r="I383" s="13">
        <v>1.8253616142855443E-2</v>
      </c>
      <c r="J383" s="13">
        <v>1.7496355305594163E-2</v>
      </c>
      <c r="K383" s="13">
        <v>5.5580076411801439E-2</v>
      </c>
      <c r="L383" s="13">
        <v>2.3939492036519017E-2</v>
      </c>
      <c r="M383" s="13">
        <v>1.717352059412355E-2</v>
      </c>
      <c r="N383" s="13">
        <v>8.1102331244893335E-3</v>
      </c>
      <c r="O383" s="13">
        <v>2.8612541714824948E-2</v>
      </c>
      <c r="P383" s="13">
        <v>2.0023780084452245E-2</v>
      </c>
      <c r="Q383" s="13">
        <v>5.6553533940115787E-2</v>
      </c>
      <c r="R383" s="13">
        <v>1.1416176856122374E-2</v>
      </c>
      <c r="S383" s="13">
        <v>4.0462912285739248E-2</v>
      </c>
      <c r="T383" s="13">
        <v>3.2962793106817712E-2</v>
      </c>
      <c r="U383" s="13">
        <v>3.324299131137478E-2</v>
      </c>
      <c r="V383" s="13">
        <v>4.0407419861175645E-2</v>
      </c>
      <c r="W383" s="149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5"/>
    </row>
    <row r="384" spans="1:65">
      <c r="A384" s="29"/>
      <c r="B384" s="3" t="s">
        <v>260</v>
      </c>
      <c r="C384" s="28"/>
      <c r="D384" s="13">
        <v>0.1104823498469143</v>
      </c>
      <c r="E384" s="13">
        <v>0.11116995501709859</v>
      </c>
      <c r="F384" s="13">
        <v>-1.328658078617817E-2</v>
      </c>
      <c r="G384" s="13">
        <v>7.3007868071894855E-2</v>
      </c>
      <c r="H384" s="13">
        <v>1.0091995000072851E-2</v>
      </c>
      <c r="I384" s="13">
        <v>1.0779600170256698E-2</v>
      </c>
      <c r="J384" s="13">
        <v>-3.7352761742612928E-2</v>
      </c>
      <c r="K384" s="13">
        <v>7.3415743193372407E-3</v>
      </c>
      <c r="L384" s="13">
        <v>7.3415743193374627E-3</v>
      </c>
      <c r="M384" s="13">
        <v>-9.5799201208240037E-2</v>
      </c>
      <c r="N384" s="13">
        <v>4.5911536386018525E-3</v>
      </c>
      <c r="O384" s="13">
        <v>-6.5544573720150767E-2</v>
      </c>
      <c r="P384" s="13">
        <v>-3.9362079596119814E-2</v>
      </c>
      <c r="Q384" s="13">
        <v>-0.23173333213882241</v>
      </c>
      <c r="R384" s="13">
        <v>-4.786428302681589E-2</v>
      </c>
      <c r="S384" s="13">
        <v>7.6853769044293863E-3</v>
      </c>
      <c r="T384" s="13">
        <v>3.9659017317978051E-2</v>
      </c>
      <c r="U384" s="13">
        <v>-0.27457654545604027</v>
      </c>
      <c r="V384" s="13">
        <v>-2.5663473849487306E-2</v>
      </c>
      <c r="W384" s="149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55"/>
    </row>
    <row r="385" spans="1:65">
      <c r="A385" s="29"/>
      <c r="B385" s="45" t="s">
        <v>261</v>
      </c>
      <c r="C385" s="46"/>
      <c r="D385" s="44">
        <v>1.7</v>
      </c>
      <c r="E385" s="44">
        <v>1.71</v>
      </c>
      <c r="F385" s="44">
        <v>0.28999999999999998</v>
      </c>
      <c r="G385" s="44">
        <v>1.1000000000000001</v>
      </c>
      <c r="H385" s="44">
        <v>0.09</v>
      </c>
      <c r="I385" s="44">
        <v>0.1</v>
      </c>
      <c r="J385" s="44">
        <v>0.67</v>
      </c>
      <c r="K385" s="44">
        <v>0.04</v>
      </c>
      <c r="L385" s="44">
        <v>0.04</v>
      </c>
      <c r="M385" s="44">
        <v>1.61</v>
      </c>
      <c r="N385" s="44">
        <v>0</v>
      </c>
      <c r="O385" s="44">
        <v>1.1299999999999999</v>
      </c>
      <c r="P385" s="44">
        <v>0.71</v>
      </c>
      <c r="Q385" s="44">
        <v>3.8</v>
      </c>
      <c r="R385" s="44">
        <v>0.84</v>
      </c>
      <c r="S385" s="44">
        <v>0.05</v>
      </c>
      <c r="T385" s="44">
        <v>0.56000000000000005</v>
      </c>
      <c r="U385" s="44">
        <v>4.49</v>
      </c>
      <c r="V385" s="44">
        <v>0.49</v>
      </c>
      <c r="W385" s="149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55"/>
    </row>
    <row r="386" spans="1:65">
      <c r="B386" s="3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BM386" s="55"/>
    </row>
    <row r="387" spans="1:65" ht="15">
      <c r="B387" s="8" t="s">
        <v>515</v>
      </c>
      <c r="BM387" s="27" t="s">
        <v>267</v>
      </c>
    </row>
    <row r="388" spans="1:65" ht="15">
      <c r="A388" s="24" t="s">
        <v>53</v>
      </c>
      <c r="B388" s="18" t="s">
        <v>111</v>
      </c>
      <c r="C388" s="15" t="s">
        <v>112</v>
      </c>
      <c r="D388" s="16" t="s">
        <v>222</v>
      </c>
      <c r="E388" s="17" t="s">
        <v>222</v>
      </c>
      <c r="F388" s="149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>
        <v>1</v>
      </c>
    </row>
    <row r="389" spans="1:65">
      <c r="A389" s="29"/>
      <c r="B389" s="19" t="s">
        <v>223</v>
      </c>
      <c r="C389" s="9" t="s">
        <v>223</v>
      </c>
      <c r="D389" s="147" t="s">
        <v>238</v>
      </c>
      <c r="E389" s="148" t="s">
        <v>240</v>
      </c>
      <c r="F389" s="149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 t="s">
        <v>3</v>
      </c>
    </row>
    <row r="390" spans="1:65">
      <c r="A390" s="29"/>
      <c r="B390" s="19"/>
      <c r="C390" s="9"/>
      <c r="D390" s="10" t="s">
        <v>292</v>
      </c>
      <c r="E390" s="11" t="s">
        <v>291</v>
      </c>
      <c r="F390" s="149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7">
        <v>3</v>
      </c>
    </row>
    <row r="391" spans="1:65">
      <c r="A391" s="29"/>
      <c r="B391" s="19"/>
      <c r="C391" s="9"/>
      <c r="D391" s="25"/>
      <c r="E391" s="25"/>
      <c r="F391" s="149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7">
        <v>3</v>
      </c>
    </row>
    <row r="392" spans="1:65">
      <c r="A392" s="29"/>
      <c r="B392" s="18">
        <v>1</v>
      </c>
      <c r="C392" s="14">
        <v>1</v>
      </c>
      <c r="D392" s="197">
        <v>0.02</v>
      </c>
      <c r="E392" s="198" t="s">
        <v>105</v>
      </c>
      <c r="F392" s="199"/>
      <c r="G392" s="200"/>
      <c r="H392" s="200"/>
      <c r="I392" s="200"/>
      <c r="J392" s="200"/>
      <c r="K392" s="200"/>
      <c r="L392" s="200"/>
      <c r="M392" s="200"/>
      <c r="N392" s="200"/>
      <c r="O392" s="200"/>
      <c r="P392" s="200"/>
      <c r="Q392" s="200"/>
      <c r="R392" s="200"/>
      <c r="S392" s="200"/>
      <c r="T392" s="200"/>
      <c r="U392" s="200"/>
      <c r="V392" s="200"/>
      <c r="W392" s="200"/>
      <c r="X392" s="200"/>
      <c r="Y392" s="200"/>
      <c r="Z392" s="200"/>
      <c r="AA392" s="200"/>
      <c r="AB392" s="200"/>
      <c r="AC392" s="200"/>
      <c r="AD392" s="200"/>
      <c r="AE392" s="200"/>
      <c r="AF392" s="200"/>
      <c r="AG392" s="200"/>
      <c r="AH392" s="200"/>
      <c r="AI392" s="200"/>
      <c r="AJ392" s="200"/>
      <c r="AK392" s="200"/>
      <c r="AL392" s="200"/>
      <c r="AM392" s="200"/>
      <c r="AN392" s="200"/>
      <c r="AO392" s="200"/>
      <c r="AP392" s="200"/>
      <c r="AQ392" s="200"/>
      <c r="AR392" s="200"/>
      <c r="AS392" s="200"/>
      <c r="AT392" s="200"/>
      <c r="AU392" s="200"/>
      <c r="AV392" s="200"/>
      <c r="AW392" s="200"/>
      <c r="AX392" s="200"/>
      <c r="AY392" s="200"/>
      <c r="AZ392" s="200"/>
      <c r="BA392" s="200"/>
      <c r="BB392" s="200"/>
      <c r="BC392" s="200"/>
      <c r="BD392" s="200"/>
      <c r="BE392" s="200"/>
      <c r="BF392" s="200"/>
      <c r="BG392" s="200"/>
      <c r="BH392" s="200"/>
      <c r="BI392" s="200"/>
      <c r="BJ392" s="200"/>
      <c r="BK392" s="200"/>
      <c r="BL392" s="200"/>
      <c r="BM392" s="201">
        <v>1</v>
      </c>
    </row>
    <row r="393" spans="1:65">
      <c r="A393" s="29"/>
      <c r="B393" s="19">
        <v>1</v>
      </c>
      <c r="C393" s="9">
        <v>2</v>
      </c>
      <c r="D393" s="23">
        <v>0.05</v>
      </c>
      <c r="E393" s="203" t="s">
        <v>105</v>
      </c>
      <c r="F393" s="199"/>
      <c r="G393" s="200"/>
      <c r="H393" s="200"/>
      <c r="I393" s="200"/>
      <c r="J393" s="200"/>
      <c r="K393" s="200"/>
      <c r="L393" s="200"/>
      <c r="M393" s="200"/>
      <c r="N393" s="200"/>
      <c r="O393" s="200"/>
      <c r="P393" s="200"/>
      <c r="Q393" s="200"/>
      <c r="R393" s="200"/>
      <c r="S393" s="200"/>
      <c r="T393" s="200"/>
      <c r="U393" s="200"/>
      <c r="V393" s="200"/>
      <c r="W393" s="200"/>
      <c r="X393" s="200"/>
      <c r="Y393" s="200"/>
      <c r="Z393" s="200"/>
      <c r="AA393" s="200"/>
      <c r="AB393" s="200"/>
      <c r="AC393" s="200"/>
      <c r="AD393" s="200"/>
      <c r="AE393" s="200"/>
      <c r="AF393" s="200"/>
      <c r="AG393" s="200"/>
      <c r="AH393" s="200"/>
      <c r="AI393" s="200"/>
      <c r="AJ393" s="200"/>
      <c r="AK393" s="200"/>
      <c r="AL393" s="200"/>
      <c r="AM393" s="200"/>
      <c r="AN393" s="200"/>
      <c r="AO393" s="200"/>
      <c r="AP393" s="200"/>
      <c r="AQ393" s="200"/>
      <c r="AR393" s="200"/>
      <c r="AS393" s="200"/>
      <c r="AT393" s="200"/>
      <c r="AU393" s="200"/>
      <c r="AV393" s="200"/>
      <c r="AW393" s="200"/>
      <c r="AX393" s="200"/>
      <c r="AY393" s="200"/>
      <c r="AZ393" s="200"/>
      <c r="BA393" s="200"/>
      <c r="BB393" s="200"/>
      <c r="BC393" s="200"/>
      <c r="BD393" s="200"/>
      <c r="BE393" s="200"/>
      <c r="BF393" s="200"/>
      <c r="BG393" s="200"/>
      <c r="BH393" s="200"/>
      <c r="BI393" s="200"/>
      <c r="BJ393" s="200"/>
      <c r="BK393" s="200"/>
      <c r="BL393" s="200"/>
      <c r="BM393" s="201">
        <v>6</v>
      </c>
    </row>
    <row r="394" spans="1:65">
      <c r="A394" s="29"/>
      <c r="B394" s="19">
        <v>1</v>
      </c>
      <c r="C394" s="9">
        <v>3</v>
      </c>
      <c r="D394" s="23">
        <v>0.03</v>
      </c>
      <c r="E394" s="203" t="s">
        <v>105</v>
      </c>
      <c r="F394" s="199"/>
      <c r="G394" s="200"/>
      <c r="H394" s="200"/>
      <c r="I394" s="200"/>
      <c r="J394" s="200"/>
      <c r="K394" s="200"/>
      <c r="L394" s="200"/>
      <c r="M394" s="200"/>
      <c r="N394" s="200"/>
      <c r="O394" s="200"/>
      <c r="P394" s="200"/>
      <c r="Q394" s="200"/>
      <c r="R394" s="200"/>
      <c r="S394" s="200"/>
      <c r="T394" s="200"/>
      <c r="U394" s="200"/>
      <c r="V394" s="200"/>
      <c r="W394" s="200"/>
      <c r="X394" s="200"/>
      <c r="Y394" s="200"/>
      <c r="Z394" s="200"/>
      <c r="AA394" s="200"/>
      <c r="AB394" s="200"/>
      <c r="AC394" s="200"/>
      <c r="AD394" s="200"/>
      <c r="AE394" s="200"/>
      <c r="AF394" s="200"/>
      <c r="AG394" s="200"/>
      <c r="AH394" s="200"/>
      <c r="AI394" s="200"/>
      <c r="AJ394" s="200"/>
      <c r="AK394" s="200"/>
      <c r="AL394" s="200"/>
      <c r="AM394" s="200"/>
      <c r="AN394" s="200"/>
      <c r="AO394" s="200"/>
      <c r="AP394" s="200"/>
      <c r="AQ394" s="200"/>
      <c r="AR394" s="200"/>
      <c r="AS394" s="200"/>
      <c r="AT394" s="200"/>
      <c r="AU394" s="200"/>
      <c r="AV394" s="200"/>
      <c r="AW394" s="200"/>
      <c r="AX394" s="200"/>
      <c r="AY394" s="200"/>
      <c r="AZ394" s="200"/>
      <c r="BA394" s="200"/>
      <c r="BB394" s="200"/>
      <c r="BC394" s="200"/>
      <c r="BD394" s="200"/>
      <c r="BE394" s="200"/>
      <c r="BF394" s="200"/>
      <c r="BG394" s="200"/>
      <c r="BH394" s="200"/>
      <c r="BI394" s="200"/>
      <c r="BJ394" s="200"/>
      <c r="BK394" s="200"/>
      <c r="BL394" s="200"/>
      <c r="BM394" s="201">
        <v>16</v>
      </c>
    </row>
    <row r="395" spans="1:65">
      <c r="A395" s="29"/>
      <c r="B395" s="19">
        <v>1</v>
      </c>
      <c r="C395" s="9">
        <v>4</v>
      </c>
      <c r="D395" s="23">
        <v>0.02</v>
      </c>
      <c r="E395" s="203" t="s">
        <v>105</v>
      </c>
      <c r="F395" s="199"/>
      <c r="G395" s="200"/>
      <c r="H395" s="200"/>
      <c r="I395" s="200"/>
      <c r="J395" s="200"/>
      <c r="K395" s="200"/>
      <c r="L395" s="200"/>
      <c r="M395" s="200"/>
      <c r="N395" s="200"/>
      <c r="O395" s="200"/>
      <c r="P395" s="200"/>
      <c r="Q395" s="200"/>
      <c r="R395" s="200"/>
      <c r="S395" s="200"/>
      <c r="T395" s="200"/>
      <c r="U395" s="200"/>
      <c r="V395" s="200"/>
      <c r="W395" s="200"/>
      <c r="X395" s="200"/>
      <c r="Y395" s="200"/>
      <c r="Z395" s="200"/>
      <c r="AA395" s="200"/>
      <c r="AB395" s="200"/>
      <c r="AC395" s="200"/>
      <c r="AD395" s="200"/>
      <c r="AE395" s="200"/>
      <c r="AF395" s="200"/>
      <c r="AG395" s="200"/>
      <c r="AH395" s="200"/>
      <c r="AI395" s="200"/>
      <c r="AJ395" s="200"/>
      <c r="AK395" s="200"/>
      <c r="AL395" s="200"/>
      <c r="AM395" s="200"/>
      <c r="AN395" s="200"/>
      <c r="AO395" s="200"/>
      <c r="AP395" s="200"/>
      <c r="AQ395" s="200"/>
      <c r="AR395" s="200"/>
      <c r="AS395" s="200"/>
      <c r="AT395" s="200"/>
      <c r="AU395" s="200"/>
      <c r="AV395" s="200"/>
      <c r="AW395" s="200"/>
      <c r="AX395" s="200"/>
      <c r="AY395" s="200"/>
      <c r="AZ395" s="200"/>
      <c r="BA395" s="200"/>
      <c r="BB395" s="200"/>
      <c r="BC395" s="200"/>
      <c r="BD395" s="200"/>
      <c r="BE395" s="200"/>
      <c r="BF395" s="200"/>
      <c r="BG395" s="200"/>
      <c r="BH395" s="200"/>
      <c r="BI395" s="200"/>
      <c r="BJ395" s="200"/>
      <c r="BK395" s="200"/>
      <c r="BL395" s="200"/>
      <c r="BM395" s="201">
        <v>3.3333333333333298E-2</v>
      </c>
    </row>
    <row r="396" spans="1:65">
      <c r="A396" s="29"/>
      <c r="B396" s="19">
        <v>1</v>
      </c>
      <c r="C396" s="9">
        <v>5</v>
      </c>
      <c r="D396" s="23">
        <v>0.04</v>
      </c>
      <c r="E396" s="203" t="s">
        <v>105</v>
      </c>
      <c r="F396" s="199"/>
      <c r="G396" s="200"/>
      <c r="H396" s="200"/>
      <c r="I396" s="200"/>
      <c r="J396" s="200"/>
      <c r="K396" s="200"/>
      <c r="L396" s="200"/>
      <c r="M396" s="200"/>
      <c r="N396" s="200"/>
      <c r="O396" s="200"/>
      <c r="P396" s="200"/>
      <c r="Q396" s="200"/>
      <c r="R396" s="200"/>
      <c r="S396" s="200"/>
      <c r="T396" s="200"/>
      <c r="U396" s="200"/>
      <c r="V396" s="200"/>
      <c r="W396" s="200"/>
      <c r="X396" s="200"/>
      <c r="Y396" s="200"/>
      <c r="Z396" s="200"/>
      <c r="AA396" s="200"/>
      <c r="AB396" s="200"/>
      <c r="AC396" s="200"/>
      <c r="AD396" s="200"/>
      <c r="AE396" s="200"/>
      <c r="AF396" s="200"/>
      <c r="AG396" s="200"/>
      <c r="AH396" s="200"/>
      <c r="AI396" s="200"/>
      <c r="AJ396" s="200"/>
      <c r="AK396" s="200"/>
      <c r="AL396" s="200"/>
      <c r="AM396" s="200"/>
      <c r="AN396" s="200"/>
      <c r="AO396" s="200"/>
      <c r="AP396" s="200"/>
      <c r="AQ396" s="200"/>
      <c r="AR396" s="200"/>
      <c r="AS396" s="200"/>
      <c r="AT396" s="200"/>
      <c r="AU396" s="200"/>
      <c r="AV396" s="200"/>
      <c r="AW396" s="200"/>
      <c r="AX396" s="200"/>
      <c r="AY396" s="200"/>
      <c r="AZ396" s="200"/>
      <c r="BA396" s="200"/>
      <c r="BB396" s="200"/>
      <c r="BC396" s="200"/>
      <c r="BD396" s="200"/>
      <c r="BE396" s="200"/>
      <c r="BF396" s="200"/>
      <c r="BG396" s="200"/>
      <c r="BH396" s="200"/>
      <c r="BI396" s="200"/>
      <c r="BJ396" s="200"/>
      <c r="BK396" s="200"/>
      <c r="BL396" s="200"/>
      <c r="BM396" s="201">
        <v>12</v>
      </c>
    </row>
    <row r="397" spans="1:65">
      <c r="A397" s="29"/>
      <c r="B397" s="19">
        <v>1</v>
      </c>
      <c r="C397" s="9">
        <v>6</v>
      </c>
      <c r="D397" s="23">
        <v>0.04</v>
      </c>
      <c r="E397" s="203" t="s">
        <v>105</v>
      </c>
      <c r="F397" s="199"/>
      <c r="G397" s="200"/>
      <c r="H397" s="200"/>
      <c r="I397" s="200"/>
      <c r="J397" s="200"/>
      <c r="K397" s="200"/>
      <c r="L397" s="200"/>
      <c r="M397" s="200"/>
      <c r="N397" s="200"/>
      <c r="O397" s="200"/>
      <c r="P397" s="200"/>
      <c r="Q397" s="200"/>
      <c r="R397" s="200"/>
      <c r="S397" s="200"/>
      <c r="T397" s="200"/>
      <c r="U397" s="200"/>
      <c r="V397" s="200"/>
      <c r="W397" s="200"/>
      <c r="X397" s="200"/>
      <c r="Y397" s="200"/>
      <c r="Z397" s="200"/>
      <c r="AA397" s="200"/>
      <c r="AB397" s="200"/>
      <c r="AC397" s="200"/>
      <c r="AD397" s="200"/>
      <c r="AE397" s="200"/>
      <c r="AF397" s="200"/>
      <c r="AG397" s="200"/>
      <c r="AH397" s="200"/>
      <c r="AI397" s="200"/>
      <c r="AJ397" s="200"/>
      <c r="AK397" s="200"/>
      <c r="AL397" s="200"/>
      <c r="AM397" s="200"/>
      <c r="AN397" s="200"/>
      <c r="AO397" s="200"/>
      <c r="AP397" s="200"/>
      <c r="AQ397" s="200"/>
      <c r="AR397" s="200"/>
      <c r="AS397" s="200"/>
      <c r="AT397" s="200"/>
      <c r="AU397" s="200"/>
      <c r="AV397" s="200"/>
      <c r="AW397" s="200"/>
      <c r="AX397" s="200"/>
      <c r="AY397" s="200"/>
      <c r="AZ397" s="200"/>
      <c r="BA397" s="200"/>
      <c r="BB397" s="200"/>
      <c r="BC397" s="200"/>
      <c r="BD397" s="200"/>
      <c r="BE397" s="200"/>
      <c r="BF397" s="200"/>
      <c r="BG397" s="200"/>
      <c r="BH397" s="200"/>
      <c r="BI397" s="200"/>
      <c r="BJ397" s="200"/>
      <c r="BK397" s="200"/>
      <c r="BL397" s="200"/>
      <c r="BM397" s="56"/>
    </row>
    <row r="398" spans="1:65">
      <c r="A398" s="29"/>
      <c r="B398" s="20" t="s">
        <v>257</v>
      </c>
      <c r="C398" s="12"/>
      <c r="D398" s="205">
        <v>3.3333333333333333E-2</v>
      </c>
      <c r="E398" s="205" t="s">
        <v>612</v>
      </c>
      <c r="F398" s="199"/>
      <c r="G398" s="200"/>
      <c r="H398" s="200"/>
      <c r="I398" s="200"/>
      <c r="J398" s="200"/>
      <c r="K398" s="200"/>
      <c r="L398" s="200"/>
      <c r="M398" s="200"/>
      <c r="N398" s="200"/>
      <c r="O398" s="200"/>
      <c r="P398" s="200"/>
      <c r="Q398" s="200"/>
      <c r="R398" s="200"/>
      <c r="S398" s="200"/>
      <c r="T398" s="200"/>
      <c r="U398" s="200"/>
      <c r="V398" s="200"/>
      <c r="W398" s="200"/>
      <c r="X398" s="200"/>
      <c r="Y398" s="200"/>
      <c r="Z398" s="200"/>
      <c r="AA398" s="200"/>
      <c r="AB398" s="200"/>
      <c r="AC398" s="200"/>
      <c r="AD398" s="200"/>
      <c r="AE398" s="200"/>
      <c r="AF398" s="200"/>
      <c r="AG398" s="200"/>
      <c r="AH398" s="200"/>
      <c r="AI398" s="200"/>
      <c r="AJ398" s="200"/>
      <c r="AK398" s="200"/>
      <c r="AL398" s="200"/>
      <c r="AM398" s="200"/>
      <c r="AN398" s="200"/>
      <c r="AO398" s="200"/>
      <c r="AP398" s="200"/>
      <c r="AQ398" s="200"/>
      <c r="AR398" s="200"/>
      <c r="AS398" s="200"/>
      <c r="AT398" s="200"/>
      <c r="AU398" s="200"/>
      <c r="AV398" s="200"/>
      <c r="AW398" s="200"/>
      <c r="AX398" s="200"/>
      <c r="AY398" s="200"/>
      <c r="AZ398" s="200"/>
      <c r="BA398" s="200"/>
      <c r="BB398" s="200"/>
      <c r="BC398" s="200"/>
      <c r="BD398" s="200"/>
      <c r="BE398" s="200"/>
      <c r="BF398" s="200"/>
      <c r="BG398" s="200"/>
      <c r="BH398" s="200"/>
      <c r="BI398" s="200"/>
      <c r="BJ398" s="200"/>
      <c r="BK398" s="200"/>
      <c r="BL398" s="200"/>
      <c r="BM398" s="56"/>
    </row>
    <row r="399" spans="1:65">
      <c r="A399" s="29"/>
      <c r="B399" s="3" t="s">
        <v>258</v>
      </c>
      <c r="C399" s="28"/>
      <c r="D399" s="23">
        <v>3.5000000000000003E-2</v>
      </c>
      <c r="E399" s="23" t="s">
        <v>612</v>
      </c>
      <c r="F399" s="199"/>
      <c r="G399" s="200"/>
      <c r="H399" s="200"/>
      <c r="I399" s="200"/>
      <c r="J399" s="200"/>
      <c r="K399" s="200"/>
      <c r="L399" s="200"/>
      <c r="M399" s="200"/>
      <c r="N399" s="200"/>
      <c r="O399" s="200"/>
      <c r="P399" s="200"/>
      <c r="Q399" s="200"/>
      <c r="R399" s="200"/>
      <c r="S399" s="200"/>
      <c r="T399" s="200"/>
      <c r="U399" s="200"/>
      <c r="V399" s="200"/>
      <c r="W399" s="200"/>
      <c r="X399" s="200"/>
      <c r="Y399" s="200"/>
      <c r="Z399" s="200"/>
      <c r="AA399" s="200"/>
      <c r="AB399" s="200"/>
      <c r="AC399" s="200"/>
      <c r="AD399" s="200"/>
      <c r="AE399" s="200"/>
      <c r="AF399" s="200"/>
      <c r="AG399" s="200"/>
      <c r="AH399" s="200"/>
      <c r="AI399" s="200"/>
      <c r="AJ399" s="200"/>
      <c r="AK399" s="200"/>
      <c r="AL399" s="200"/>
      <c r="AM399" s="200"/>
      <c r="AN399" s="200"/>
      <c r="AO399" s="200"/>
      <c r="AP399" s="200"/>
      <c r="AQ399" s="200"/>
      <c r="AR399" s="200"/>
      <c r="AS399" s="200"/>
      <c r="AT399" s="200"/>
      <c r="AU399" s="200"/>
      <c r="AV399" s="200"/>
      <c r="AW399" s="200"/>
      <c r="AX399" s="200"/>
      <c r="AY399" s="200"/>
      <c r="AZ399" s="200"/>
      <c r="BA399" s="200"/>
      <c r="BB399" s="200"/>
      <c r="BC399" s="200"/>
      <c r="BD399" s="200"/>
      <c r="BE399" s="200"/>
      <c r="BF399" s="200"/>
      <c r="BG399" s="200"/>
      <c r="BH399" s="200"/>
      <c r="BI399" s="200"/>
      <c r="BJ399" s="200"/>
      <c r="BK399" s="200"/>
      <c r="BL399" s="200"/>
      <c r="BM399" s="56"/>
    </row>
    <row r="400" spans="1:65">
      <c r="A400" s="29"/>
      <c r="B400" s="3" t="s">
        <v>259</v>
      </c>
      <c r="C400" s="28"/>
      <c r="D400" s="23">
        <v>1.2110601416389959E-2</v>
      </c>
      <c r="E400" s="23" t="s">
        <v>612</v>
      </c>
      <c r="F400" s="199"/>
      <c r="G400" s="200"/>
      <c r="H400" s="200"/>
      <c r="I400" s="200"/>
      <c r="J400" s="200"/>
      <c r="K400" s="200"/>
      <c r="L400" s="200"/>
      <c r="M400" s="200"/>
      <c r="N400" s="200"/>
      <c r="O400" s="200"/>
      <c r="P400" s="200"/>
      <c r="Q400" s="200"/>
      <c r="R400" s="200"/>
      <c r="S400" s="200"/>
      <c r="T400" s="200"/>
      <c r="U400" s="200"/>
      <c r="V400" s="200"/>
      <c r="W400" s="200"/>
      <c r="X400" s="200"/>
      <c r="Y400" s="200"/>
      <c r="Z400" s="200"/>
      <c r="AA400" s="200"/>
      <c r="AB400" s="200"/>
      <c r="AC400" s="200"/>
      <c r="AD400" s="200"/>
      <c r="AE400" s="200"/>
      <c r="AF400" s="200"/>
      <c r="AG400" s="200"/>
      <c r="AH400" s="200"/>
      <c r="AI400" s="200"/>
      <c r="AJ400" s="200"/>
      <c r="AK400" s="200"/>
      <c r="AL400" s="200"/>
      <c r="AM400" s="200"/>
      <c r="AN400" s="200"/>
      <c r="AO400" s="200"/>
      <c r="AP400" s="200"/>
      <c r="AQ400" s="200"/>
      <c r="AR400" s="200"/>
      <c r="AS400" s="200"/>
      <c r="AT400" s="200"/>
      <c r="AU400" s="200"/>
      <c r="AV400" s="200"/>
      <c r="AW400" s="200"/>
      <c r="AX400" s="200"/>
      <c r="AY400" s="200"/>
      <c r="AZ400" s="200"/>
      <c r="BA400" s="200"/>
      <c r="BB400" s="200"/>
      <c r="BC400" s="200"/>
      <c r="BD400" s="200"/>
      <c r="BE400" s="200"/>
      <c r="BF400" s="200"/>
      <c r="BG400" s="200"/>
      <c r="BH400" s="200"/>
      <c r="BI400" s="200"/>
      <c r="BJ400" s="200"/>
      <c r="BK400" s="200"/>
      <c r="BL400" s="200"/>
      <c r="BM400" s="56"/>
    </row>
    <row r="401" spans="1:65">
      <c r="A401" s="29"/>
      <c r="B401" s="3" t="s">
        <v>86</v>
      </c>
      <c r="C401" s="28"/>
      <c r="D401" s="13">
        <v>0.3633180424916988</v>
      </c>
      <c r="E401" s="13" t="s">
        <v>612</v>
      </c>
      <c r="F401" s="149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A402" s="29"/>
      <c r="B402" s="3" t="s">
        <v>260</v>
      </c>
      <c r="C402" s="28"/>
      <c r="D402" s="13">
        <v>1.1102230246251565E-15</v>
      </c>
      <c r="E402" s="13" t="s">
        <v>612</v>
      </c>
      <c r="F402" s="149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5"/>
    </row>
    <row r="403" spans="1:65">
      <c r="A403" s="29"/>
      <c r="B403" s="45" t="s">
        <v>261</v>
      </c>
      <c r="C403" s="46"/>
      <c r="D403" s="44">
        <v>0.67</v>
      </c>
      <c r="E403" s="44">
        <v>0.67</v>
      </c>
      <c r="F403" s="149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5"/>
    </row>
    <row r="404" spans="1:65">
      <c r="B404" s="30"/>
      <c r="C404" s="20"/>
      <c r="D404" s="20"/>
      <c r="E404" s="20"/>
      <c r="BM404" s="55"/>
    </row>
    <row r="405" spans="1:65" ht="15">
      <c r="B405" s="8" t="s">
        <v>516</v>
      </c>
      <c r="BM405" s="27" t="s">
        <v>66</v>
      </c>
    </row>
    <row r="406" spans="1:65" ht="15">
      <c r="A406" s="24" t="s">
        <v>11</v>
      </c>
      <c r="B406" s="18" t="s">
        <v>111</v>
      </c>
      <c r="C406" s="15" t="s">
        <v>112</v>
      </c>
      <c r="D406" s="16" t="s">
        <v>222</v>
      </c>
      <c r="E406" s="17" t="s">
        <v>222</v>
      </c>
      <c r="F406" s="17" t="s">
        <v>222</v>
      </c>
      <c r="G406" s="17" t="s">
        <v>222</v>
      </c>
      <c r="H406" s="17" t="s">
        <v>222</v>
      </c>
      <c r="I406" s="17" t="s">
        <v>222</v>
      </c>
      <c r="J406" s="17" t="s">
        <v>222</v>
      </c>
      <c r="K406" s="17" t="s">
        <v>222</v>
      </c>
      <c r="L406" s="17" t="s">
        <v>222</v>
      </c>
      <c r="M406" s="149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>
        <v>1</v>
      </c>
    </row>
    <row r="407" spans="1:65">
      <c r="A407" s="29"/>
      <c r="B407" s="19" t="s">
        <v>223</v>
      </c>
      <c r="C407" s="9" t="s">
        <v>223</v>
      </c>
      <c r="D407" s="147" t="s">
        <v>226</v>
      </c>
      <c r="E407" s="148" t="s">
        <v>227</v>
      </c>
      <c r="F407" s="148" t="s">
        <v>229</v>
      </c>
      <c r="G407" s="148" t="s">
        <v>230</v>
      </c>
      <c r="H407" s="148" t="s">
        <v>231</v>
      </c>
      <c r="I407" s="148" t="s">
        <v>237</v>
      </c>
      <c r="J407" s="148" t="s">
        <v>238</v>
      </c>
      <c r="K407" s="148" t="s">
        <v>240</v>
      </c>
      <c r="L407" s="148" t="s">
        <v>241</v>
      </c>
      <c r="M407" s="149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7" t="s">
        <v>3</v>
      </c>
    </row>
    <row r="408" spans="1:65">
      <c r="A408" s="29"/>
      <c r="B408" s="19"/>
      <c r="C408" s="9"/>
      <c r="D408" s="10" t="s">
        <v>291</v>
      </c>
      <c r="E408" s="11" t="s">
        <v>291</v>
      </c>
      <c r="F408" s="11" t="s">
        <v>292</v>
      </c>
      <c r="G408" s="11" t="s">
        <v>291</v>
      </c>
      <c r="H408" s="11" t="s">
        <v>291</v>
      </c>
      <c r="I408" s="11" t="s">
        <v>291</v>
      </c>
      <c r="J408" s="11" t="s">
        <v>292</v>
      </c>
      <c r="K408" s="11" t="s">
        <v>291</v>
      </c>
      <c r="L408" s="11" t="s">
        <v>291</v>
      </c>
      <c r="M408" s="149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2</v>
      </c>
    </row>
    <row r="409" spans="1:65">
      <c r="A409" s="29"/>
      <c r="B409" s="19"/>
      <c r="C409" s="9"/>
      <c r="D409" s="25"/>
      <c r="E409" s="25"/>
      <c r="F409" s="25"/>
      <c r="G409" s="25"/>
      <c r="H409" s="25"/>
      <c r="I409" s="25"/>
      <c r="J409" s="25"/>
      <c r="K409" s="25"/>
      <c r="L409" s="25"/>
      <c r="M409" s="149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>
        <v>3</v>
      </c>
    </row>
    <row r="410" spans="1:65">
      <c r="A410" s="29"/>
      <c r="B410" s="18">
        <v>1</v>
      </c>
      <c r="C410" s="14">
        <v>1</v>
      </c>
      <c r="D410" s="21">
        <v>0.35</v>
      </c>
      <c r="E410" s="21">
        <v>0.32823973480421803</v>
      </c>
      <c r="F410" s="143">
        <v>0.4</v>
      </c>
      <c r="G410" s="143">
        <v>0.3</v>
      </c>
      <c r="H410" s="21">
        <v>0.37</v>
      </c>
      <c r="I410" s="21">
        <v>0.38</v>
      </c>
      <c r="J410" s="21">
        <v>0.39</v>
      </c>
      <c r="K410" s="21">
        <v>0.35738390535430681</v>
      </c>
      <c r="L410" s="21">
        <v>0.306810925454088</v>
      </c>
      <c r="M410" s="149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>
        <v>1</v>
      </c>
    </row>
    <row r="411" spans="1:65">
      <c r="A411" s="29"/>
      <c r="B411" s="19">
        <v>1</v>
      </c>
      <c r="C411" s="9">
        <v>2</v>
      </c>
      <c r="D411" s="11">
        <v>0.31</v>
      </c>
      <c r="E411" s="11">
        <v>0.35171446808745399</v>
      </c>
      <c r="F411" s="144">
        <v>0.4</v>
      </c>
      <c r="G411" s="144">
        <v>0.4</v>
      </c>
      <c r="H411" s="11">
        <v>0.38</v>
      </c>
      <c r="I411" s="11">
        <v>0.38</v>
      </c>
      <c r="J411" s="11">
        <v>0.37</v>
      </c>
      <c r="K411" s="11">
        <v>0.36162994718321984</v>
      </c>
      <c r="L411" s="11">
        <v>0.32723133442263441</v>
      </c>
      <c r="M411" s="149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7" t="e">
        <v>#N/A</v>
      </c>
    </row>
    <row r="412" spans="1:65">
      <c r="A412" s="29"/>
      <c r="B412" s="19">
        <v>1</v>
      </c>
      <c r="C412" s="9">
        <v>3</v>
      </c>
      <c r="D412" s="11">
        <v>0.31</v>
      </c>
      <c r="E412" s="11">
        <v>0.36271748498809303</v>
      </c>
      <c r="F412" s="144">
        <v>0.4</v>
      </c>
      <c r="G412" s="144">
        <v>0.3</v>
      </c>
      <c r="H412" s="11">
        <v>0.38</v>
      </c>
      <c r="I412" s="11">
        <v>0.37</v>
      </c>
      <c r="J412" s="11">
        <v>0.38</v>
      </c>
      <c r="K412" s="11">
        <v>0.36193551815309027</v>
      </c>
      <c r="L412" s="11">
        <v>0.29846390980715654</v>
      </c>
      <c r="M412" s="149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27">
        <v>16</v>
      </c>
    </row>
    <row r="413" spans="1:65">
      <c r="A413" s="29"/>
      <c r="B413" s="19">
        <v>1</v>
      </c>
      <c r="C413" s="9">
        <v>4</v>
      </c>
      <c r="D413" s="11">
        <v>0.31</v>
      </c>
      <c r="E413" s="11">
        <v>0.33055287445268206</v>
      </c>
      <c r="F413" s="144">
        <v>0.4</v>
      </c>
      <c r="G413" s="144">
        <v>0.3</v>
      </c>
      <c r="H413" s="11">
        <v>0.38</v>
      </c>
      <c r="I413" s="11">
        <v>0.39</v>
      </c>
      <c r="J413" s="11">
        <v>0.39</v>
      </c>
      <c r="K413" s="11">
        <v>0.3540106137425294</v>
      </c>
      <c r="L413" s="11">
        <v>0.3113010967470437</v>
      </c>
      <c r="M413" s="149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27">
        <v>0.35223640598447081</v>
      </c>
    </row>
    <row r="414" spans="1:65">
      <c r="A414" s="29"/>
      <c r="B414" s="19">
        <v>1</v>
      </c>
      <c r="C414" s="9">
        <v>5</v>
      </c>
      <c r="D414" s="11">
        <v>0.34</v>
      </c>
      <c r="E414" s="11">
        <v>0.35016426630206898</v>
      </c>
      <c r="F414" s="144">
        <v>0.4</v>
      </c>
      <c r="G414" s="144">
        <v>0.3</v>
      </c>
      <c r="H414" s="11">
        <v>0.37</v>
      </c>
      <c r="I414" s="11">
        <v>0.39</v>
      </c>
      <c r="J414" s="11">
        <v>0.36</v>
      </c>
      <c r="K414" s="11">
        <v>0.37310653272036826</v>
      </c>
      <c r="L414" s="11">
        <v>0.3062520139398951</v>
      </c>
      <c r="M414" s="149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27">
        <v>91</v>
      </c>
    </row>
    <row r="415" spans="1:65">
      <c r="A415" s="29"/>
      <c r="B415" s="19">
        <v>1</v>
      </c>
      <c r="C415" s="9">
        <v>6</v>
      </c>
      <c r="D415" s="11">
        <v>0.32</v>
      </c>
      <c r="E415" s="11">
        <v>0.34000287090690701</v>
      </c>
      <c r="F415" s="144">
        <v>0.4</v>
      </c>
      <c r="G415" s="144">
        <v>0.4</v>
      </c>
      <c r="H415" s="11">
        <v>0.37</v>
      </c>
      <c r="I415" s="11">
        <v>0.37</v>
      </c>
      <c r="J415" s="11">
        <v>0.37</v>
      </c>
      <c r="K415" s="11">
        <v>0.33505610725075108</v>
      </c>
      <c r="L415" s="11">
        <v>0.30735544703126499</v>
      </c>
      <c r="M415" s="149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55"/>
    </row>
    <row r="416" spans="1:65">
      <c r="A416" s="29"/>
      <c r="B416" s="20" t="s">
        <v>257</v>
      </c>
      <c r="C416" s="12"/>
      <c r="D416" s="22">
        <v>0.32333333333333336</v>
      </c>
      <c r="E416" s="22">
        <v>0.34389861659023718</v>
      </c>
      <c r="F416" s="22">
        <v>0.39999999999999997</v>
      </c>
      <c r="G416" s="22">
        <v>0.33333333333333331</v>
      </c>
      <c r="H416" s="22">
        <v>0.375</v>
      </c>
      <c r="I416" s="22">
        <v>0.38000000000000006</v>
      </c>
      <c r="J416" s="22">
        <v>0.37666666666666671</v>
      </c>
      <c r="K416" s="22">
        <v>0.35718710406737758</v>
      </c>
      <c r="L416" s="22">
        <v>0.30956912123368047</v>
      </c>
      <c r="M416" s="149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55"/>
    </row>
    <row r="417" spans="1:65">
      <c r="A417" s="29"/>
      <c r="B417" s="3" t="s">
        <v>258</v>
      </c>
      <c r="C417" s="28"/>
      <c r="D417" s="11">
        <v>0.315</v>
      </c>
      <c r="E417" s="11">
        <v>0.34508356860448797</v>
      </c>
      <c r="F417" s="11">
        <v>0.4</v>
      </c>
      <c r="G417" s="11">
        <v>0.3</v>
      </c>
      <c r="H417" s="11">
        <v>0.375</v>
      </c>
      <c r="I417" s="11">
        <v>0.38</v>
      </c>
      <c r="J417" s="11">
        <v>0.375</v>
      </c>
      <c r="K417" s="11">
        <v>0.35950692626876335</v>
      </c>
      <c r="L417" s="11">
        <v>0.3070831862426765</v>
      </c>
      <c r="M417" s="149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5"/>
    </row>
    <row r="418" spans="1:65">
      <c r="A418" s="29"/>
      <c r="B418" s="3" t="s">
        <v>259</v>
      </c>
      <c r="C418" s="28"/>
      <c r="D418" s="23">
        <v>1.7511900715418263E-2</v>
      </c>
      <c r="E418" s="23">
        <v>1.3363996072534325E-2</v>
      </c>
      <c r="F418" s="23">
        <v>6.0809419444881171E-17</v>
      </c>
      <c r="G418" s="23">
        <v>5.1639777949432177E-2</v>
      </c>
      <c r="H418" s="23">
        <v>5.4772255750516656E-3</v>
      </c>
      <c r="I418" s="23">
        <v>8.9442719099991665E-3</v>
      </c>
      <c r="J418" s="23">
        <v>1.2110601416389978E-2</v>
      </c>
      <c r="K418" s="23">
        <v>1.2614470591720967E-2</v>
      </c>
      <c r="L418" s="23">
        <v>9.6103114722701031E-3</v>
      </c>
      <c r="M418" s="199"/>
      <c r="N418" s="200"/>
      <c r="O418" s="200"/>
      <c r="P418" s="200"/>
      <c r="Q418" s="200"/>
      <c r="R418" s="200"/>
      <c r="S418" s="200"/>
      <c r="T418" s="200"/>
      <c r="U418" s="200"/>
      <c r="V418" s="200"/>
      <c r="W418" s="200"/>
      <c r="X418" s="200"/>
      <c r="Y418" s="200"/>
      <c r="Z418" s="200"/>
      <c r="AA418" s="200"/>
      <c r="AB418" s="200"/>
      <c r="AC418" s="200"/>
      <c r="AD418" s="200"/>
      <c r="AE418" s="200"/>
      <c r="AF418" s="200"/>
      <c r="AG418" s="200"/>
      <c r="AH418" s="200"/>
      <c r="AI418" s="200"/>
      <c r="AJ418" s="200"/>
      <c r="AK418" s="200"/>
      <c r="AL418" s="200"/>
      <c r="AM418" s="200"/>
      <c r="AN418" s="200"/>
      <c r="AO418" s="200"/>
      <c r="AP418" s="200"/>
      <c r="AQ418" s="200"/>
      <c r="AR418" s="200"/>
      <c r="AS418" s="200"/>
      <c r="AT418" s="200"/>
      <c r="AU418" s="200"/>
      <c r="AV418" s="200"/>
      <c r="AW418" s="200"/>
      <c r="AX418" s="200"/>
      <c r="AY418" s="200"/>
      <c r="AZ418" s="200"/>
      <c r="BA418" s="200"/>
      <c r="BB418" s="200"/>
      <c r="BC418" s="200"/>
      <c r="BD418" s="200"/>
      <c r="BE418" s="200"/>
      <c r="BF418" s="200"/>
      <c r="BG418" s="200"/>
      <c r="BH418" s="200"/>
      <c r="BI418" s="200"/>
      <c r="BJ418" s="200"/>
      <c r="BK418" s="200"/>
      <c r="BL418" s="200"/>
      <c r="BM418" s="56"/>
    </row>
    <row r="419" spans="1:65">
      <c r="A419" s="29"/>
      <c r="B419" s="3" t="s">
        <v>86</v>
      </c>
      <c r="C419" s="28"/>
      <c r="D419" s="13">
        <v>5.4160517676551327E-2</v>
      </c>
      <c r="E419" s="13">
        <v>3.8860278663050925E-2</v>
      </c>
      <c r="F419" s="13">
        <v>1.5202354861220294E-16</v>
      </c>
      <c r="G419" s="13">
        <v>0.15491933384829654</v>
      </c>
      <c r="H419" s="13">
        <v>1.4605934866804442E-2</v>
      </c>
      <c r="I419" s="13">
        <v>2.353755765789254E-2</v>
      </c>
      <c r="J419" s="13">
        <v>3.2152039158557459E-2</v>
      </c>
      <c r="K419" s="13">
        <v>3.5316142290908271E-2</v>
      </c>
      <c r="L419" s="13">
        <v>3.104415399692171E-2</v>
      </c>
      <c r="M419" s="149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A420" s="29"/>
      <c r="B420" s="3" t="s">
        <v>260</v>
      </c>
      <c r="C420" s="28"/>
      <c r="D420" s="13">
        <v>-8.2055892463346658E-2</v>
      </c>
      <c r="E420" s="13">
        <v>-2.3671004054592881E-2</v>
      </c>
      <c r="F420" s="13">
        <v>0.13560095777730297</v>
      </c>
      <c r="G420" s="13">
        <v>-5.3665868518914195E-2</v>
      </c>
      <c r="H420" s="13">
        <v>6.4625897916221531E-2</v>
      </c>
      <c r="I420" s="13">
        <v>7.882090988843804E-2</v>
      </c>
      <c r="J420" s="13">
        <v>6.9357568573627182E-2</v>
      </c>
      <c r="K420" s="13">
        <v>1.4055043711537873E-2</v>
      </c>
      <c r="L420" s="13">
        <v>-0.12113252357188609</v>
      </c>
      <c r="M420" s="149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5"/>
    </row>
    <row r="421" spans="1:65">
      <c r="A421" s="29"/>
      <c r="B421" s="45" t="s">
        <v>261</v>
      </c>
      <c r="C421" s="46"/>
      <c r="D421" s="44">
        <v>1.17</v>
      </c>
      <c r="E421" s="44">
        <v>0.46</v>
      </c>
      <c r="F421" s="44" t="s">
        <v>262</v>
      </c>
      <c r="G421" s="44" t="s">
        <v>262</v>
      </c>
      <c r="H421" s="44">
        <v>0.62</v>
      </c>
      <c r="I421" s="44">
        <v>0.79</v>
      </c>
      <c r="J421" s="44">
        <v>0.67</v>
      </c>
      <c r="K421" s="44">
        <v>0</v>
      </c>
      <c r="L421" s="44">
        <v>1.65</v>
      </c>
      <c r="M421" s="149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55"/>
    </row>
    <row r="422" spans="1:65">
      <c r="B422" s="30" t="s">
        <v>297</v>
      </c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BM422" s="55"/>
    </row>
    <row r="423" spans="1:65">
      <c r="BM423" s="55"/>
    </row>
    <row r="424" spans="1:65" ht="15">
      <c r="B424" s="8" t="s">
        <v>517</v>
      </c>
      <c r="BM424" s="27" t="s">
        <v>66</v>
      </c>
    </row>
    <row r="425" spans="1:65" ht="15">
      <c r="A425" s="24" t="s">
        <v>14</v>
      </c>
      <c r="B425" s="18" t="s">
        <v>111</v>
      </c>
      <c r="C425" s="15" t="s">
        <v>112</v>
      </c>
      <c r="D425" s="16" t="s">
        <v>222</v>
      </c>
      <c r="E425" s="17" t="s">
        <v>222</v>
      </c>
      <c r="F425" s="17" t="s">
        <v>222</v>
      </c>
      <c r="G425" s="17" t="s">
        <v>222</v>
      </c>
      <c r="H425" s="17" t="s">
        <v>222</v>
      </c>
      <c r="I425" s="17" t="s">
        <v>222</v>
      </c>
      <c r="J425" s="17" t="s">
        <v>222</v>
      </c>
      <c r="K425" s="17" t="s">
        <v>222</v>
      </c>
      <c r="L425" s="17" t="s">
        <v>222</v>
      </c>
      <c r="M425" s="17" t="s">
        <v>222</v>
      </c>
      <c r="N425" s="17" t="s">
        <v>222</v>
      </c>
      <c r="O425" s="17" t="s">
        <v>222</v>
      </c>
      <c r="P425" s="17" t="s">
        <v>222</v>
      </c>
      <c r="Q425" s="17" t="s">
        <v>222</v>
      </c>
      <c r="R425" s="17" t="s">
        <v>222</v>
      </c>
      <c r="S425" s="17" t="s">
        <v>222</v>
      </c>
      <c r="T425" s="17" t="s">
        <v>222</v>
      </c>
      <c r="U425" s="17" t="s">
        <v>222</v>
      </c>
      <c r="V425" s="17" t="s">
        <v>222</v>
      </c>
      <c r="W425" s="17" t="s">
        <v>222</v>
      </c>
      <c r="X425" s="149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1</v>
      </c>
    </row>
    <row r="426" spans="1:65">
      <c r="A426" s="29"/>
      <c r="B426" s="19" t="s">
        <v>223</v>
      </c>
      <c r="C426" s="9" t="s">
        <v>223</v>
      </c>
      <c r="D426" s="147" t="s">
        <v>225</v>
      </c>
      <c r="E426" s="148" t="s">
        <v>226</v>
      </c>
      <c r="F426" s="148" t="s">
        <v>227</v>
      </c>
      <c r="G426" s="148" t="s">
        <v>229</v>
      </c>
      <c r="H426" s="148" t="s">
        <v>230</v>
      </c>
      <c r="I426" s="148" t="s">
        <v>231</v>
      </c>
      <c r="J426" s="148" t="s">
        <v>233</v>
      </c>
      <c r="K426" s="148" t="s">
        <v>234</v>
      </c>
      <c r="L426" s="148" t="s">
        <v>235</v>
      </c>
      <c r="M426" s="148" t="s">
        <v>236</v>
      </c>
      <c r="N426" s="148" t="s">
        <v>263</v>
      </c>
      <c r="O426" s="148" t="s">
        <v>237</v>
      </c>
      <c r="P426" s="148" t="s">
        <v>238</v>
      </c>
      <c r="Q426" s="148" t="s">
        <v>240</v>
      </c>
      <c r="R426" s="148" t="s">
        <v>241</v>
      </c>
      <c r="S426" s="148" t="s">
        <v>242</v>
      </c>
      <c r="T426" s="148" t="s">
        <v>243</v>
      </c>
      <c r="U426" s="148" t="s">
        <v>244</v>
      </c>
      <c r="V426" s="148" t="s">
        <v>245</v>
      </c>
      <c r="W426" s="148" t="s">
        <v>247</v>
      </c>
      <c r="X426" s="149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 t="s">
        <v>3</v>
      </c>
    </row>
    <row r="427" spans="1:65">
      <c r="A427" s="29"/>
      <c r="B427" s="19"/>
      <c r="C427" s="9"/>
      <c r="D427" s="10" t="s">
        <v>291</v>
      </c>
      <c r="E427" s="11" t="s">
        <v>291</v>
      </c>
      <c r="F427" s="11" t="s">
        <v>291</v>
      </c>
      <c r="G427" s="11" t="s">
        <v>292</v>
      </c>
      <c r="H427" s="11" t="s">
        <v>291</v>
      </c>
      <c r="I427" s="11" t="s">
        <v>291</v>
      </c>
      <c r="J427" s="11" t="s">
        <v>292</v>
      </c>
      <c r="K427" s="11" t="s">
        <v>292</v>
      </c>
      <c r="L427" s="11" t="s">
        <v>292</v>
      </c>
      <c r="M427" s="11" t="s">
        <v>292</v>
      </c>
      <c r="N427" s="11" t="s">
        <v>292</v>
      </c>
      <c r="O427" s="11" t="s">
        <v>291</v>
      </c>
      <c r="P427" s="11" t="s">
        <v>292</v>
      </c>
      <c r="Q427" s="11" t="s">
        <v>291</v>
      </c>
      <c r="R427" s="11" t="s">
        <v>291</v>
      </c>
      <c r="S427" s="11" t="s">
        <v>114</v>
      </c>
      <c r="T427" s="11" t="s">
        <v>292</v>
      </c>
      <c r="U427" s="11" t="s">
        <v>291</v>
      </c>
      <c r="V427" s="11" t="s">
        <v>292</v>
      </c>
      <c r="W427" s="11" t="s">
        <v>291</v>
      </c>
      <c r="X427" s="149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7">
        <v>2</v>
      </c>
    </row>
    <row r="428" spans="1:65">
      <c r="A428" s="29"/>
      <c r="B428" s="19"/>
      <c r="C428" s="9"/>
      <c r="D428" s="25"/>
      <c r="E428" s="25"/>
      <c r="F428" s="25"/>
      <c r="G428" s="25"/>
      <c r="H428" s="25"/>
      <c r="I428" s="25"/>
      <c r="J428" s="25"/>
      <c r="K428" s="25"/>
      <c r="L428" s="25"/>
      <c r="M428" s="25"/>
      <c r="N428" s="25"/>
      <c r="O428" s="25"/>
      <c r="P428" s="25"/>
      <c r="Q428" s="25"/>
      <c r="R428" s="25"/>
      <c r="S428" s="25"/>
      <c r="T428" s="25"/>
      <c r="U428" s="25"/>
      <c r="V428" s="25"/>
      <c r="W428" s="25"/>
      <c r="X428" s="149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7">
        <v>3</v>
      </c>
    </row>
    <row r="429" spans="1:65">
      <c r="A429" s="29"/>
      <c r="B429" s="18">
        <v>1</v>
      </c>
      <c r="C429" s="14">
        <v>1</v>
      </c>
      <c r="D429" s="21">
        <v>0.12</v>
      </c>
      <c r="E429" s="143">
        <v>0.2</v>
      </c>
      <c r="F429" s="150">
        <v>8.8626099710249831E-2</v>
      </c>
      <c r="G429" s="143">
        <v>0.1</v>
      </c>
      <c r="H429" s="21">
        <v>0.13</v>
      </c>
      <c r="I429" s="21">
        <v>0.13</v>
      </c>
      <c r="J429" s="21">
        <v>0.115</v>
      </c>
      <c r="K429" s="21">
        <v>0.11600000000000001</v>
      </c>
      <c r="L429" s="21">
        <v>0.123</v>
      </c>
      <c r="M429" s="21">
        <v>0.127</v>
      </c>
      <c r="N429" s="21">
        <v>0.11799999999999999</v>
      </c>
      <c r="O429" s="21">
        <v>0.12</v>
      </c>
      <c r="P429" s="21">
        <v>0.13200000000000001</v>
      </c>
      <c r="Q429" s="143" t="s">
        <v>286</v>
      </c>
      <c r="R429" s="143">
        <v>0.142770198603905</v>
      </c>
      <c r="S429" s="21">
        <v>0.13285075838116001</v>
      </c>
      <c r="T429" s="21">
        <v>0.13</v>
      </c>
      <c r="U429" s="21">
        <v>0.123</v>
      </c>
      <c r="V429" s="21">
        <v>0.12</v>
      </c>
      <c r="W429" s="21">
        <v>0.13</v>
      </c>
      <c r="X429" s="149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7">
        <v>1</v>
      </c>
    </row>
    <row r="430" spans="1:65">
      <c r="A430" s="29"/>
      <c r="B430" s="19">
        <v>1</v>
      </c>
      <c r="C430" s="9">
        <v>2</v>
      </c>
      <c r="D430" s="11">
        <v>0.12</v>
      </c>
      <c r="E430" s="144">
        <v>0.19</v>
      </c>
      <c r="F430" s="11">
        <v>0.10950687932003382</v>
      </c>
      <c r="G430" s="144">
        <v>0.2</v>
      </c>
      <c r="H430" s="11">
        <v>0.11</v>
      </c>
      <c r="I430" s="11">
        <v>0.12</v>
      </c>
      <c r="J430" s="11">
        <v>0.123</v>
      </c>
      <c r="K430" s="145">
        <v>0.14199999999999999</v>
      </c>
      <c r="L430" s="11">
        <v>0.11</v>
      </c>
      <c r="M430" s="11">
        <v>0.126</v>
      </c>
      <c r="N430" s="11">
        <v>0.11799999999999999</v>
      </c>
      <c r="O430" s="11">
        <v>0.12</v>
      </c>
      <c r="P430" s="11">
        <v>0.129</v>
      </c>
      <c r="Q430" s="144" t="s">
        <v>286</v>
      </c>
      <c r="R430" s="144">
        <v>0.155973481422615</v>
      </c>
      <c r="S430" s="11">
        <v>0.12457260350695964</v>
      </c>
      <c r="T430" s="11">
        <v>0.13</v>
      </c>
      <c r="U430" s="11">
        <v>0.125</v>
      </c>
      <c r="V430" s="11">
        <v>0.11</v>
      </c>
      <c r="W430" s="11">
        <v>0.11</v>
      </c>
      <c r="X430" s="149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7" t="e">
        <v>#N/A</v>
      </c>
    </row>
    <row r="431" spans="1:65">
      <c r="A431" s="29"/>
      <c r="B431" s="19">
        <v>1</v>
      </c>
      <c r="C431" s="9">
        <v>3</v>
      </c>
      <c r="D431" s="11">
        <v>0.13</v>
      </c>
      <c r="E431" s="144">
        <v>0.19</v>
      </c>
      <c r="F431" s="11">
        <v>0.10874107862628682</v>
      </c>
      <c r="G431" s="144">
        <v>0.1</v>
      </c>
      <c r="H431" s="11">
        <v>0.12</v>
      </c>
      <c r="I431" s="11">
        <v>0.13</v>
      </c>
      <c r="J431" s="11">
        <v>0.11600000000000001</v>
      </c>
      <c r="K431" s="11">
        <v>0.12200000000000001</v>
      </c>
      <c r="L431" s="11">
        <v>0.128</v>
      </c>
      <c r="M431" s="11">
        <v>0.13600000000000001</v>
      </c>
      <c r="N431" s="11">
        <v>0.111</v>
      </c>
      <c r="O431" s="11">
        <v>0.13</v>
      </c>
      <c r="P431" s="11">
        <v>0.127</v>
      </c>
      <c r="Q431" s="144" t="s">
        <v>286</v>
      </c>
      <c r="R431" s="144">
        <v>0.143393843842168</v>
      </c>
      <c r="S431" s="11">
        <v>0.12203228052722999</v>
      </c>
      <c r="T431" s="11">
        <v>0.14000000000000001</v>
      </c>
      <c r="U431" s="11">
        <v>0.12200000000000001</v>
      </c>
      <c r="V431" s="11">
        <v>0.11</v>
      </c>
      <c r="W431" s="11">
        <v>0.12</v>
      </c>
      <c r="X431" s="149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7">
        <v>16</v>
      </c>
    </row>
    <row r="432" spans="1:65">
      <c r="A432" s="29"/>
      <c r="B432" s="19">
        <v>1</v>
      </c>
      <c r="C432" s="9">
        <v>4</v>
      </c>
      <c r="D432" s="11">
        <v>0.12</v>
      </c>
      <c r="E432" s="144">
        <v>0.19</v>
      </c>
      <c r="F432" s="11">
        <v>0.11593478717952382</v>
      </c>
      <c r="G432" s="144">
        <v>0.2</v>
      </c>
      <c r="H432" s="11">
        <v>0.11</v>
      </c>
      <c r="I432" s="11">
        <v>0.12</v>
      </c>
      <c r="J432" s="11">
        <v>0.114</v>
      </c>
      <c r="K432" s="11">
        <v>0.125</v>
      </c>
      <c r="L432" s="11">
        <v>0.115</v>
      </c>
      <c r="M432" s="11">
        <v>0.129</v>
      </c>
      <c r="N432" s="11">
        <v>0.12200000000000001</v>
      </c>
      <c r="O432" s="11">
        <v>0.13</v>
      </c>
      <c r="P432" s="11">
        <v>0.13200000000000001</v>
      </c>
      <c r="Q432" s="144" t="s">
        <v>286</v>
      </c>
      <c r="R432" s="144">
        <v>0.150175120557269</v>
      </c>
      <c r="S432" s="11">
        <v>0.12698000430661366</v>
      </c>
      <c r="T432" s="11">
        <v>0.14000000000000001</v>
      </c>
      <c r="U432" s="11">
        <v>0.126</v>
      </c>
      <c r="V432" s="11">
        <v>0.11</v>
      </c>
      <c r="W432" s="11">
        <v>0.12</v>
      </c>
      <c r="X432" s="149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27">
        <v>0.1213481616444483</v>
      </c>
    </row>
    <row r="433" spans="1:65">
      <c r="A433" s="29"/>
      <c r="B433" s="19">
        <v>1</v>
      </c>
      <c r="C433" s="9">
        <v>5</v>
      </c>
      <c r="D433" s="11">
        <v>0.12</v>
      </c>
      <c r="E433" s="144">
        <v>0.21</v>
      </c>
      <c r="F433" s="11">
        <v>0.10800671184212982</v>
      </c>
      <c r="G433" s="144">
        <v>0.2</v>
      </c>
      <c r="H433" s="11">
        <v>0.14000000000000001</v>
      </c>
      <c r="I433" s="11">
        <v>0.11</v>
      </c>
      <c r="J433" s="11">
        <v>0.13100000000000001</v>
      </c>
      <c r="K433" s="11">
        <v>0.11700000000000001</v>
      </c>
      <c r="L433" s="11">
        <v>0.105</v>
      </c>
      <c r="M433" s="11">
        <v>0.128</v>
      </c>
      <c r="N433" s="11">
        <v>0.123</v>
      </c>
      <c r="O433" s="11">
        <v>0.13</v>
      </c>
      <c r="P433" s="11">
        <v>0.126</v>
      </c>
      <c r="Q433" s="144" t="s">
        <v>286</v>
      </c>
      <c r="R433" s="144">
        <v>0.15192582381227501</v>
      </c>
      <c r="S433" s="11">
        <v>0.1269417330247575</v>
      </c>
      <c r="T433" s="11">
        <v>0.12</v>
      </c>
      <c r="U433" s="11">
        <v>0.126</v>
      </c>
      <c r="V433" s="11">
        <v>0.11</v>
      </c>
      <c r="W433" s="11">
        <v>0.12</v>
      </c>
      <c r="X433" s="149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27">
        <v>92</v>
      </c>
    </row>
    <row r="434" spans="1:65">
      <c r="A434" s="29"/>
      <c r="B434" s="19">
        <v>1</v>
      </c>
      <c r="C434" s="9">
        <v>6</v>
      </c>
      <c r="D434" s="11">
        <v>0.12</v>
      </c>
      <c r="E434" s="144">
        <v>0.2</v>
      </c>
      <c r="F434" s="11">
        <v>0.10528965361380882</v>
      </c>
      <c r="G434" s="144">
        <v>0.1</v>
      </c>
      <c r="H434" s="11">
        <v>0.12</v>
      </c>
      <c r="I434" s="11">
        <v>0.12</v>
      </c>
      <c r="J434" s="11">
        <v>0.104</v>
      </c>
      <c r="K434" s="11">
        <v>0.12099999999999998</v>
      </c>
      <c r="L434" s="11">
        <v>0.11700000000000001</v>
      </c>
      <c r="M434" s="11">
        <v>0.13100000000000001</v>
      </c>
      <c r="N434" s="11">
        <v>0.11899999999999999</v>
      </c>
      <c r="O434" s="11">
        <v>0.12</v>
      </c>
      <c r="P434" s="11">
        <v>0.128</v>
      </c>
      <c r="Q434" s="144" t="s">
        <v>286</v>
      </c>
      <c r="R434" s="144">
        <v>0.15875418440245501</v>
      </c>
      <c r="S434" s="11">
        <v>0.13187120542217703</v>
      </c>
      <c r="T434" s="11">
        <v>0.13</v>
      </c>
      <c r="U434" s="11">
        <v>0.12099999999999998</v>
      </c>
      <c r="V434" s="11">
        <v>0.1</v>
      </c>
      <c r="W434" s="11">
        <v>0.11</v>
      </c>
      <c r="X434" s="149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29"/>
      <c r="B435" s="20" t="s">
        <v>257</v>
      </c>
      <c r="C435" s="12"/>
      <c r="D435" s="22">
        <v>0.12166666666666666</v>
      </c>
      <c r="E435" s="22">
        <v>0.19666666666666666</v>
      </c>
      <c r="F435" s="22">
        <v>0.10601753504867216</v>
      </c>
      <c r="G435" s="22">
        <v>0.15</v>
      </c>
      <c r="H435" s="22">
        <v>0.12166666666666666</v>
      </c>
      <c r="I435" s="22">
        <v>0.12166666666666666</v>
      </c>
      <c r="J435" s="22">
        <v>0.11716666666666666</v>
      </c>
      <c r="K435" s="22">
        <v>0.12383333333333334</v>
      </c>
      <c r="L435" s="22">
        <v>0.11633333333333333</v>
      </c>
      <c r="M435" s="22">
        <v>0.1295</v>
      </c>
      <c r="N435" s="22">
        <v>0.11849999999999999</v>
      </c>
      <c r="O435" s="22">
        <v>0.125</v>
      </c>
      <c r="P435" s="22">
        <v>0.129</v>
      </c>
      <c r="Q435" s="22" t="s">
        <v>612</v>
      </c>
      <c r="R435" s="22">
        <v>0.1504987754401145</v>
      </c>
      <c r="S435" s="22">
        <v>0.12754143086148298</v>
      </c>
      <c r="T435" s="22">
        <v>0.13166666666666668</v>
      </c>
      <c r="U435" s="22">
        <v>0.12383333333333334</v>
      </c>
      <c r="V435" s="22">
        <v>0.10999999999999999</v>
      </c>
      <c r="W435" s="22">
        <v>0.11833333333333333</v>
      </c>
      <c r="X435" s="149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29"/>
      <c r="B436" s="3" t="s">
        <v>258</v>
      </c>
      <c r="C436" s="28"/>
      <c r="D436" s="11">
        <v>0.12</v>
      </c>
      <c r="E436" s="11">
        <v>0.19500000000000001</v>
      </c>
      <c r="F436" s="11">
        <v>0.10837389523420832</v>
      </c>
      <c r="G436" s="11">
        <v>0.15000000000000002</v>
      </c>
      <c r="H436" s="11">
        <v>0.12</v>
      </c>
      <c r="I436" s="11">
        <v>0.12</v>
      </c>
      <c r="J436" s="11">
        <v>0.11550000000000001</v>
      </c>
      <c r="K436" s="11">
        <v>0.1215</v>
      </c>
      <c r="L436" s="11">
        <v>0.11600000000000001</v>
      </c>
      <c r="M436" s="11">
        <v>0.1285</v>
      </c>
      <c r="N436" s="11">
        <v>0.11849999999999999</v>
      </c>
      <c r="O436" s="11">
        <v>0.125</v>
      </c>
      <c r="P436" s="11">
        <v>0.1285</v>
      </c>
      <c r="Q436" s="11" t="s">
        <v>612</v>
      </c>
      <c r="R436" s="11">
        <v>0.15105047218477202</v>
      </c>
      <c r="S436" s="11">
        <v>0.12696086866568557</v>
      </c>
      <c r="T436" s="11">
        <v>0.13</v>
      </c>
      <c r="U436" s="11">
        <v>0.124</v>
      </c>
      <c r="V436" s="11">
        <v>0.11</v>
      </c>
      <c r="W436" s="11">
        <v>0.12</v>
      </c>
      <c r="X436" s="149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5"/>
    </row>
    <row r="437" spans="1:65">
      <c r="A437" s="29"/>
      <c r="B437" s="3" t="s">
        <v>259</v>
      </c>
      <c r="C437" s="28"/>
      <c r="D437" s="23">
        <v>4.0824829046386332E-3</v>
      </c>
      <c r="E437" s="23">
        <v>8.1649658092772578E-3</v>
      </c>
      <c r="F437" s="23">
        <v>9.2183920693308177E-3</v>
      </c>
      <c r="G437" s="23">
        <v>5.4772255750516634E-2</v>
      </c>
      <c r="H437" s="23">
        <v>1.1690451944500125E-2</v>
      </c>
      <c r="I437" s="23">
        <v>7.5277265270908113E-3</v>
      </c>
      <c r="J437" s="23">
        <v>9.1086039910991141E-3</v>
      </c>
      <c r="K437" s="23">
        <v>9.4956130221627386E-3</v>
      </c>
      <c r="L437" s="23">
        <v>8.382521498133285E-3</v>
      </c>
      <c r="M437" s="23">
        <v>3.6193922141707748E-3</v>
      </c>
      <c r="N437" s="23">
        <v>4.2308391602612367E-3</v>
      </c>
      <c r="O437" s="23">
        <v>5.4772255750516656E-3</v>
      </c>
      <c r="P437" s="23">
        <v>2.5298221281347057E-3</v>
      </c>
      <c r="Q437" s="23" t="s">
        <v>612</v>
      </c>
      <c r="R437" s="23">
        <v>6.4880868550704083E-3</v>
      </c>
      <c r="S437" s="23">
        <v>4.1659432784397037E-3</v>
      </c>
      <c r="T437" s="23">
        <v>7.5277265270908165E-3</v>
      </c>
      <c r="U437" s="23">
        <v>2.1369760566432839E-3</v>
      </c>
      <c r="V437" s="23">
        <v>6.3245553203367553E-3</v>
      </c>
      <c r="W437" s="23">
        <v>7.5277265270908104E-3</v>
      </c>
      <c r="X437" s="199"/>
      <c r="Y437" s="200"/>
      <c r="Z437" s="200"/>
      <c r="AA437" s="200"/>
      <c r="AB437" s="200"/>
      <c r="AC437" s="200"/>
      <c r="AD437" s="200"/>
      <c r="AE437" s="200"/>
      <c r="AF437" s="200"/>
      <c r="AG437" s="200"/>
      <c r="AH437" s="200"/>
      <c r="AI437" s="200"/>
      <c r="AJ437" s="200"/>
      <c r="AK437" s="200"/>
      <c r="AL437" s="200"/>
      <c r="AM437" s="200"/>
      <c r="AN437" s="200"/>
      <c r="AO437" s="200"/>
      <c r="AP437" s="200"/>
      <c r="AQ437" s="200"/>
      <c r="AR437" s="200"/>
      <c r="AS437" s="200"/>
      <c r="AT437" s="200"/>
      <c r="AU437" s="200"/>
      <c r="AV437" s="200"/>
      <c r="AW437" s="200"/>
      <c r="AX437" s="200"/>
      <c r="AY437" s="200"/>
      <c r="AZ437" s="200"/>
      <c r="BA437" s="200"/>
      <c r="BB437" s="200"/>
      <c r="BC437" s="200"/>
      <c r="BD437" s="200"/>
      <c r="BE437" s="200"/>
      <c r="BF437" s="200"/>
      <c r="BG437" s="200"/>
      <c r="BH437" s="200"/>
      <c r="BI437" s="200"/>
      <c r="BJ437" s="200"/>
      <c r="BK437" s="200"/>
      <c r="BL437" s="200"/>
      <c r="BM437" s="56"/>
    </row>
    <row r="438" spans="1:65">
      <c r="A438" s="29"/>
      <c r="B438" s="3" t="s">
        <v>86</v>
      </c>
      <c r="C438" s="28"/>
      <c r="D438" s="13">
        <v>3.3554654010728498E-2</v>
      </c>
      <c r="E438" s="13">
        <v>4.1516775301409785E-2</v>
      </c>
      <c r="F438" s="13">
        <v>8.6951578954355957E-2</v>
      </c>
      <c r="G438" s="13">
        <v>0.36514837167011088</v>
      </c>
      <c r="H438" s="13">
        <v>9.6085906393151718E-2</v>
      </c>
      <c r="I438" s="13">
        <v>6.1871724880198452E-2</v>
      </c>
      <c r="J438" s="13">
        <v>7.7740574603975376E-2</v>
      </c>
      <c r="K438" s="13">
        <v>7.668058968099116E-2</v>
      </c>
      <c r="L438" s="13">
        <v>7.2056058723208749E-2</v>
      </c>
      <c r="M438" s="13">
        <v>2.7948974626801348E-2</v>
      </c>
      <c r="N438" s="13">
        <v>3.5703284052837445E-2</v>
      </c>
      <c r="O438" s="13">
        <v>4.3817804600413325E-2</v>
      </c>
      <c r="P438" s="13">
        <v>1.9611024249106244E-2</v>
      </c>
      <c r="Q438" s="13" t="s">
        <v>612</v>
      </c>
      <c r="R438" s="13">
        <v>4.3110562435453872E-2</v>
      </c>
      <c r="S438" s="13">
        <v>3.2663451008042611E-2</v>
      </c>
      <c r="T438" s="13">
        <v>5.7172606534866957E-2</v>
      </c>
      <c r="U438" s="13">
        <v>1.7256872597388565E-2</v>
      </c>
      <c r="V438" s="13">
        <v>5.7495957457606876E-2</v>
      </c>
      <c r="W438" s="13">
        <v>6.3614590369781496E-2</v>
      </c>
      <c r="X438" s="149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5"/>
    </row>
    <row r="439" spans="1:65">
      <c r="A439" s="29"/>
      <c r="B439" s="3" t="s">
        <v>260</v>
      </c>
      <c r="C439" s="28"/>
      <c r="D439" s="13">
        <v>2.6247206212450802E-3</v>
      </c>
      <c r="E439" s="13">
        <v>0.62068105525077977</v>
      </c>
      <c r="F439" s="13">
        <v>-0.1263358784181261</v>
      </c>
      <c r="G439" s="13">
        <v>0.23611266925906937</v>
      </c>
      <c r="H439" s="13">
        <v>2.6247206212450802E-3</v>
      </c>
      <c r="I439" s="13">
        <v>2.6247206212450802E-3</v>
      </c>
      <c r="J439" s="13">
        <v>-3.4458659456527041E-2</v>
      </c>
      <c r="K439" s="13">
        <v>2.0479681399431682E-2</v>
      </c>
      <c r="L439" s="13">
        <v>-4.1325952063521854E-2</v>
      </c>
      <c r="M439" s="13">
        <v>6.7177271126996452E-2</v>
      </c>
      <c r="N439" s="13">
        <v>-2.3470991285335252E-2</v>
      </c>
      <c r="O439" s="13">
        <v>3.0093891049224553E-2</v>
      </c>
      <c r="P439" s="13">
        <v>6.3056895562799697E-2</v>
      </c>
      <c r="Q439" s="13" t="s">
        <v>612</v>
      </c>
      <c r="R439" s="13">
        <v>0.240222953530008</v>
      </c>
      <c r="S439" s="13">
        <v>5.103719028872522E-2</v>
      </c>
      <c r="T439" s="13">
        <v>8.5032231905183275E-2</v>
      </c>
      <c r="U439" s="13">
        <v>2.0479681399431682E-2</v>
      </c>
      <c r="V439" s="13">
        <v>-9.3517375876682629E-2</v>
      </c>
      <c r="W439" s="13">
        <v>-2.484444980673417E-2</v>
      </c>
      <c r="X439" s="149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55"/>
    </row>
    <row r="440" spans="1:65">
      <c r="A440" s="29"/>
      <c r="B440" s="45" t="s">
        <v>261</v>
      </c>
      <c r="C440" s="46"/>
      <c r="D440" s="44">
        <v>0.27</v>
      </c>
      <c r="E440" s="44">
        <v>8.93</v>
      </c>
      <c r="F440" s="44">
        <v>2.1800000000000002</v>
      </c>
      <c r="G440" s="44" t="s">
        <v>262</v>
      </c>
      <c r="H440" s="44">
        <v>0.27</v>
      </c>
      <c r="I440" s="44">
        <v>0.27</v>
      </c>
      <c r="J440" s="44">
        <v>0.82</v>
      </c>
      <c r="K440" s="44">
        <v>0</v>
      </c>
      <c r="L440" s="44">
        <v>0.92</v>
      </c>
      <c r="M440" s="44">
        <v>0.69</v>
      </c>
      <c r="N440" s="44">
        <v>0.65</v>
      </c>
      <c r="O440" s="44">
        <v>0.14000000000000001</v>
      </c>
      <c r="P440" s="44">
        <v>0.63</v>
      </c>
      <c r="Q440" s="44">
        <v>15.47</v>
      </c>
      <c r="R440" s="44">
        <v>3.27</v>
      </c>
      <c r="S440" s="44">
        <v>0.45</v>
      </c>
      <c r="T440" s="44">
        <v>0.96</v>
      </c>
      <c r="U440" s="44">
        <v>0</v>
      </c>
      <c r="V440" s="44">
        <v>1.7</v>
      </c>
      <c r="W440" s="44">
        <v>0.67</v>
      </c>
      <c r="X440" s="149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55"/>
    </row>
    <row r="441" spans="1:65">
      <c r="B441" s="30" t="s">
        <v>301</v>
      </c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BM441" s="55"/>
    </row>
    <row r="442" spans="1:65">
      <c r="BM442" s="55"/>
    </row>
    <row r="443" spans="1:65" ht="15">
      <c r="B443" s="8" t="s">
        <v>518</v>
      </c>
      <c r="BM443" s="27" t="s">
        <v>66</v>
      </c>
    </row>
    <row r="444" spans="1:65" ht="15">
      <c r="A444" s="24" t="s">
        <v>54</v>
      </c>
      <c r="B444" s="18" t="s">
        <v>111</v>
      </c>
      <c r="C444" s="15" t="s">
        <v>112</v>
      </c>
      <c r="D444" s="16" t="s">
        <v>222</v>
      </c>
      <c r="E444" s="17" t="s">
        <v>222</v>
      </c>
      <c r="F444" s="17" t="s">
        <v>222</v>
      </c>
      <c r="G444" s="17" t="s">
        <v>222</v>
      </c>
      <c r="H444" s="17" t="s">
        <v>222</v>
      </c>
      <c r="I444" s="17" t="s">
        <v>222</v>
      </c>
      <c r="J444" s="17" t="s">
        <v>222</v>
      </c>
      <c r="K444" s="17" t="s">
        <v>222</v>
      </c>
      <c r="L444" s="17" t="s">
        <v>222</v>
      </c>
      <c r="M444" s="17" t="s">
        <v>222</v>
      </c>
      <c r="N444" s="17" t="s">
        <v>222</v>
      </c>
      <c r="O444" s="17" t="s">
        <v>222</v>
      </c>
      <c r="P444" s="17" t="s">
        <v>222</v>
      </c>
      <c r="Q444" s="17" t="s">
        <v>222</v>
      </c>
      <c r="R444" s="17" t="s">
        <v>222</v>
      </c>
      <c r="S444" s="17" t="s">
        <v>222</v>
      </c>
      <c r="T444" s="17" t="s">
        <v>222</v>
      </c>
      <c r="U444" s="17" t="s">
        <v>222</v>
      </c>
      <c r="V444" s="17" t="s">
        <v>222</v>
      </c>
      <c r="W444" s="17" t="s">
        <v>222</v>
      </c>
      <c r="X444" s="17" t="s">
        <v>222</v>
      </c>
      <c r="Y444" s="149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1</v>
      </c>
    </row>
    <row r="445" spans="1:65">
      <c r="A445" s="29"/>
      <c r="B445" s="19" t="s">
        <v>223</v>
      </c>
      <c r="C445" s="9" t="s">
        <v>223</v>
      </c>
      <c r="D445" s="147" t="s">
        <v>225</v>
      </c>
      <c r="E445" s="148" t="s">
        <v>226</v>
      </c>
      <c r="F445" s="148" t="s">
        <v>228</v>
      </c>
      <c r="G445" s="148" t="s">
        <v>229</v>
      </c>
      <c r="H445" s="148" t="s">
        <v>230</v>
      </c>
      <c r="I445" s="148" t="s">
        <v>231</v>
      </c>
      <c r="J445" s="148" t="s">
        <v>233</v>
      </c>
      <c r="K445" s="148" t="s">
        <v>234</v>
      </c>
      <c r="L445" s="148" t="s">
        <v>235</v>
      </c>
      <c r="M445" s="148" t="s">
        <v>236</v>
      </c>
      <c r="N445" s="148" t="s">
        <v>263</v>
      </c>
      <c r="O445" s="148" t="s">
        <v>237</v>
      </c>
      <c r="P445" s="148" t="s">
        <v>238</v>
      </c>
      <c r="Q445" s="148" t="s">
        <v>239</v>
      </c>
      <c r="R445" s="148" t="s">
        <v>240</v>
      </c>
      <c r="S445" s="148" t="s">
        <v>241</v>
      </c>
      <c r="T445" s="148" t="s">
        <v>242</v>
      </c>
      <c r="U445" s="148" t="s">
        <v>243</v>
      </c>
      <c r="V445" s="148" t="s">
        <v>244</v>
      </c>
      <c r="W445" s="148" t="s">
        <v>245</v>
      </c>
      <c r="X445" s="148" t="s">
        <v>247</v>
      </c>
      <c r="Y445" s="149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7" t="s">
        <v>1</v>
      </c>
    </row>
    <row r="446" spans="1:65">
      <c r="A446" s="29"/>
      <c r="B446" s="19"/>
      <c r="C446" s="9"/>
      <c r="D446" s="10" t="s">
        <v>114</v>
      </c>
      <c r="E446" s="11" t="s">
        <v>114</v>
      </c>
      <c r="F446" s="11" t="s">
        <v>114</v>
      </c>
      <c r="G446" s="11" t="s">
        <v>292</v>
      </c>
      <c r="H446" s="11" t="s">
        <v>291</v>
      </c>
      <c r="I446" s="11" t="s">
        <v>291</v>
      </c>
      <c r="J446" s="11" t="s">
        <v>292</v>
      </c>
      <c r="K446" s="11" t="s">
        <v>292</v>
      </c>
      <c r="L446" s="11" t="s">
        <v>292</v>
      </c>
      <c r="M446" s="11" t="s">
        <v>292</v>
      </c>
      <c r="N446" s="11" t="s">
        <v>292</v>
      </c>
      <c r="O446" s="11" t="s">
        <v>114</v>
      </c>
      <c r="P446" s="11" t="s">
        <v>292</v>
      </c>
      <c r="Q446" s="11" t="s">
        <v>291</v>
      </c>
      <c r="R446" s="11" t="s">
        <v>291</v>
      </c>
      <c r="S446" s="11" t="s">
        <v>291</v>
      </c>
      <c r="T446" s="11" t="s">
        <v>114</v>
      </c>
      <c r="U446" s="11" t="s">
        <v>292</v>
      </c>
      <c r="V446" s="11" t="s">
        <v>292</v>
      </c>
      <c r="W446" s="11" t="s">
        <v>292</v>
      </c>
      <c r="X446" s="11" t="s">
        <v>291</v>
      </c>
      <c r="Y446" s="149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7">
        <v>2</v>
      </c>
    </row>
    <row r="447" spans="1:65">
      <c r="A447" s="29"/>
      <c r="B447" s="19"/>
      <c r="C447" s="9"/>
      <c r="D447" s="25"/>
      <c r="E447" s="25"/>
      <c r="F447" s="25"/>
      <c r="G447" s="25"/>
      <c r="H447" s="25"/>
      <c r="I447" s="25"/>
      <c r="J447" s="25"/>
      <c r="K447" s="25"/>
      <c r="L447" s="25"/>
      <c r="M447" s="25"/>
      <c r="N447" s="25"/>
      <c r="O447" s="25"/>
      <c r="P447" s="25"/>
      <c r="Q447" s="25"/>
      <c r="R447" s="25"/>
      <c r="S447" s="25"/>
      <c r="T447" s="25"/>
      <c r="U447" s="25"/>
      <c r="V447" s="25"/>
      <c r="W447" s="25"/>
      <c r="X447" s="25"/>
      <c r="Y447" s="149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7">
        <v>3</v>
      </c>
    </row>
    <row r="448" spans="1:65">
      <c r="A448" s="29"/>
      <c r="B448" s="18">
        <v>1</v>
      </c>
      <c r="C448" s="14">
        <v>1</v>
      </c>
      <c r="D448" s="21">
        <v>2.0500000000000003</v>
      </c>
      <c r="E448" s="21">
        <v>2.14</v>
      </c>
      <c r="F448" s="21">
        <v>2.1159512400000002</v>
      </c>
      <c r="G448" s="21">
        <v>2.08</v>
      </c>
      <c r="H448" s="21">
        <v>2.27</v>
      </c>
      <c r="I448" s="21">
        <v>2.1892999999999998</v>
      </c>
      <c r="J448" s="21">
        <v>2.2200000000000002</v>
      </c>
      <c r="K448" s="21">
        <v>2.17</v>
      </c>
      <c r="L448" s="21">
        <v>2.16</v>
      </c>
      <c r="M448" s="21">
        <v>2.15</v>
      </c>
      <c r="N448" s="21">
        <v>2.19</v>
      </c>
      <c r="O448" s="21">
        <v>2.1556999999999999</v>
      </c>
      <c r="P448" s="21">
        <v>2.1541999999999999</v>
      </c>
      <c r="Q448" s="143">
        <v>2.34</v>
      </c>
      <c r="R448" s="21">
        <v>2.1475649573474298</v>
      </c>
      <c r="S448" s="21">
        <v>2.2376897121040353</v>
      </c>
      <c r="T448" s="21">
        <v>2.1696113607979202</v>
      </c>
      <c r="U448" s="21">
        <v>2.23</v>
      </c>
      <c r="V448" s="21">
        <v>2.13</v>
      </c>
      <c r="W448" s="21">
        <v>2.1</v>
      </c>
      <c r="X448" s="21">
        <v>2.1446000000000001</v>
      </c>
      <c r="Y448" s="149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7">
        <v>1</v>
      </c>
    </row>
    <row r="449" spans="1:65">
      <c r="A449" s="29"/>
      <c r="B449" s="19">
        <v>1</v>
      </c>
      <c r="C449" s="9">
        <v>2</v>
      </c>
      <c r="D449" s="11">
        <v>2.13</v>
      </c>
      <c r="E449" s="11">
        <v>2.1800000000000002</v>
      </c>
      <c r="F449" s="11">
        <v>2.1157431600000001</v>
      </c>
      <c r="G449" s="11">
        <v>2.09</v>
      </c>
      <c r="H449" s="11">
        <v>2.2999999999999998</v>
      </c>
      <c r="I449" s="11">
        <v>2.2089000000000003</v>
      </c>
      <c r="J449" s="11">
        <v>2.21</v>
      </c>
      <c r="K449" s="11">
        <v>2.2000000000000002</v>
      </c>
      <c r="L449" s="11">
        <v>2.16</v>
      </c>
      <c r="M449" s="11">
        <v>2.1</v>
      </c>
      <c r="N449" s="11">
        <v>2.1800000000000002</v>
      </c>
      <c r="O449" s="11">
        <v>2.1819999999999999</v>
      </c>
      <c r="P449" s="11">
        <v>2.137</v>
      </c>
      <c r="Q449" s="145">
        <v>2.5299999999999998</v>
      </c>
      <c r="R449" s="11">
        <v>2.155256577956703</v>
      </c>
      <c r="S449" s="11">
        <v>2.2546413241537189</v>
      </c>
      <c r="T449" s="11">
        <v>2.1955608613540445</v>
      </c>
      <c r="U449" s="11">
        <v>2.19</v>
      </c>
      <c r="V449" s="11">
        <v>2.15</v>
      </c>
      <c r="W449" s="11">
        <v>2.06</v>
      </c>
      <c r="X449" s="11">
        <v>2.2717999999999998</v>
      </c>
      <c r="Y449" s="149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27" t="e">
        <v>#N/A</v>
      </c>
    </row>
    <row r="450" spans="1:65">
      <c r="A450" s="29"/>
      <c r="B450" s="19">
        <v>1</v>
      </c>
      <c r="C450" s="9">
        <v>3</v>
      </c>
      <c r="D450" s="11">
        <v>2.09</v>
      </c>
      <c r="E450" s="11">
        <v>2.09</v>
      </c>
      <c r="F450" s="11">
        <v>2.12344212</v>
      </c>
      <c r="G450" s="11">
        <v>2.11</v>
      </c>
      <c r="H450" s="145">
        <v>2.42</v>
      </c>
      <c r="I450" s="11">
        <v>2.1987999999999999</v>
      </c>
      <c r="J450" s="11">
        <v>2.1800000000000002</v>
      </c>
      <c r="K450" s="11">
        <v>2.15</v>
      </c>
      <c r="L450" s="11">
        <v>2.21</v>
      </c>
      <c r="M450" s="11">
        <v>2.21</v>
      </c>
      <c r="N450" s="11">
        <v>2.14</v>
      </c>
      <c r="O450" s="11">
        <v>2.1631999999999998</v>
      </c>
      <c r="P450" s="11">
        <v>2.1024000000000003</v>
      </c>
      <c r="Q450" s="144">
        <v>2.35</v>
      </c>
      <c r="R450" s="11">
        <v>2.1685656432173235</v>
      </c>
      <c r="S450" s="11">
        <v>2.1691771067223389</v>
      </c>
      <c r="T450" s="11">
        <v>2.1691038390073678</v>
      </c>
      <c r="U450" s="11">
        <v>2.2999999999999998</v>
      </c>
      <c r="V450" s="11">
        <v>2.1</v>
      </c>
      <c r="W450" s="11">
        <v>2.08</v>
      </c>
      <c r="X450" s="11">
        <v>2.3279000000000001</v>
      </c>
      <c r="Y450" s="149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7">
        <v>16</v>
      </c>
    </row>
    <row r="451" spans="1:65">
      <c r="A451" s="29"/>
      <c r="B451" s="19">
        <v>1</v>
      </c>
      <c r="C451" s="9">
        <v>4</v>
      </c>
      <c r="D451" s="11">
        <v>2.1</v>
      </c>
      <c r="E451" s="11">
        <v>2.13</v>
      </c>
      <c r="F451" s="11">
        <v>2.1275749199999998</v>
      </c>
      <c r="G451" s="11">
        <v>2.25</v>
      </c>
      <c r="H451" s="11">
        <v>2.37</v>
      </c>
      <c r="I451" s="11">
        <v>2.1951000000000001</v>
      </c>
      <c r="J451" s="11">
        <v>2.23</v>
      </c>
      <c r="K451" s="11">
        <v>2.12</v>
      </c>
      <c r="L451" s="11">
        <v>2.11</v>
      </c>
      <c r="M451" s="11">
        <v>2.1800000000000002</v>
      </c>
      <c r="N451" s="11">
        <v>2.27</v>
      </c>
      <c r="O451" s="11">
        <v>2.1675</v>
      </c>
      <c r="P451" s="11">
        <v>2.1471</v>
      </c>
      <c r="Q451" s="144">
        <v>2.38</v>
      </c>
      <c r="R451" s="11">
        <v>2.1351376582643642</v>
      </c>
      <c r="S451" s="11">
        <v>2.385268619698766</v>
      </c>
      <c r="T451" s="11">
        <v>2.2720471496220647</v>
      </c>
      <c r="U451" s="11">
        <v>2.25</v>
      </c>
      <c r="V451" s="11">
        <v>2.14</v>
      </c>
      <c r="W451" s="11">
        <v>2.11</v>
      </c>
      <c r="X451" s="11">
        <v>2.0226999999999999</v>
      </c>
      <c r="Y451" s="149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7">
        <v>2.1747244732387672</v>
      </c>
    </row>
    <row r="452" spans="1:65">
      <c r="A452" s="29"/>
      <c r="B452" s="19">
        <v>1</v>
      </c>
      <c r="C452" s="9">
        <v>5</v>
      </c>
      <c r="D452" s="11">
        <v>2.15</v>
      </c>
      <c r="E452" s="11">
        <v>2.09</v>
      </c>
      <c r="F452" s="11">
        <v>2.1252108000000001</v>
      </c>
      <c r="G452" s="11">
        <v>2.17</v>
      </c>
      <c r="H452" s="11">
        <v>2.15</v>
      </c>
      <c r="I452" s="11">
        <v>2.2412999999999998</v>
      </c>
      <c r="J452" s="11">
        <v>2.2200000000000002</v>
      </c>
      <c r="K452" s="11">
        <v>2.16</v>
      </c>
      <c r="L452" s="11">
        <v>2.25</v>
      </c>
      <c r="M452" s="11">
        <v>2.13</v>
      </c>
      <c r="N452" s="11">
        <v>2.2200000000000002</v>
      </c>
      <c r="O452" s="11">
        <v>2.1703999999999999</v>
      </c>
      <c r="P452" s="11">
        <v>2.1194000000000002</v>
      </c>
      <c r="Q452" s="144">
        <v>2.31</v>
      </c>
      <c r="R452" s="11">
        <v>2.1521180008181999</v>
      </c>
      <c r="S452" s="11">
        <v>2.3676384933105554</v>
      </c>
      <c r="T452" s="11">
        <v>2.2445171014841043</v>
      </c>
      <c r="U452" s="11">
        <v>2.13</v>
      </c>
      <c r="V452" s="11">
        <v>2.13</v>
      </c>
      <c r="W452" s="11">
        <v>2.1</v>
      </c>
      <c r="X452" s="11">
        <v>2.3755999999999999</v>
      </c>
      <c r="Y452" s="149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7">
        <v>93</v>
      </c>
    </row>
    <row r="453" spans="1:65">
      <c r="A453" s="29"/>
      <c r="B453" s="19">
        <v>1</v>
      </c>
      <c r="C453" s="9">
        <v>6</v>
      </c>
      <c r="D453" s="11">
        <v>2.13</v>
      </c>
      <c r="E453" s="11">
        <v>2.1800000000000002</v>
      </c>
      <c r="F453" s="11">
        <v>2.1110613600000003</v>
      </c>
      <c r="G453" s="11">
        <v>2.0699999999999998</v>
      </c>
      <c r="H453" s="11">
        <v>2.33</v>
      </c>
      <c r="I453" s="11">
        <v>2.2523</v>
      </c>
      <c r="J453" s="11">
        <v>2.19</v>
      </c>
      <c r="K453" s="11">
        <v>2.15</v>
      </c>
      <c r="L453" s="11">
        <v>2.14</v>
      </c>
      <c r="M453" s="11">
        <v>2.17</v>
      </c>
      <c r="N453" s="11">
        <v>2.2000000000000002</v>
      </c>
      <c r="O453" s="11">
        <v>2.1444999999999999</v>
      </c>
      <c r="P453" s="11">
        <v>2.0920999999999998</v>
      </c>
      <c r="Q453" s="144">
        <v>2.36</v>
      </c>
      <c r="R453" s="11">
        <v>2.1335371076678276</v>
      </c>
      <c r="S453" s="11">
        <v>2.3705807745175398</v>
      </c>
      <c r="T453" s="11">
        <v>2.2664369006077441</v>
      </c>
      <c r="U453" s="11">
        <v>2.1800000000000002</v>
      </c>
      <c r="V453" s="11">
        <v>2.14</v>
      </c>
      <c r="W453" s="11">
        <v>2.09</v>
      </c>
      <c r="X453" s="11">
        <v>2.1757</v>
      </c>
      <c r="Y453" s="149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5"/>
    </row>
    <row r="454" spans="1:65">
      <c r="A454" s="29"/>
      <c r="B454" s="20" t="s">
        <v>257</v>
      </c>
      <c r="C454" s="12"/>
      <c r="D454" s="22">
        <v>2.1083333333333329</v>
      </c>
      <c r="E454" s="22">
        <v>2.1349999999999998</v>
      </c>
      <c r="F454" s="22">
        <v>2.1198305999999998</v>
      </c>
      <c r="G454" s="22">
        <v>2.1283333333333334</v>
      </c>
      <c r="H454" s="22">
        <v>2.3066666666666666</v>
      </c>
      <c r="I454" s="22">
        <v>2.2142833333333334</v>
      </c>
      <c r="J454" s="22">
        <v>2.2083333333333335</v>
      </c>
      <c r="K454" s="22">
        <v>2.1583333333333337</v>
      </c>
      <c r="L454" s="22">
        <v>2.1716666666666669</v>
      </c>
      <c r="M454" s="22">
        <v>2.1566666666666667</v>
      </c>
      <c r="N454" s="22">
        <v>2.1999999999999997</v>
      </c>
      <c r="O454" s="22">
        <v>2.1638833333333332</v>
      </c>
      <c r="P454" s="22">
        <v>2.1253666666666668</v>
      </c>
      <c r="Q454" s="22">
        <v>2.378333333333333</v>
      </c>
      <c r="R454" s="22">
        <v>2.1486966575453081</v>
      </c>
      <c r="S454" s="22">
        <v>2.2974993384178259</v>
      </c>
      <c r="T454" s="22">
        <v>2.219546202145541</v>
      </c>
      <c r="U454" s="22">
        <v>2.2133333333333329</v>
      </c>
      <c r="V454" s="22">
        <v>2.1316666666666664</v>
      </c>
      <c r="W454" s="22">
        <v>2.09</v>
      </c>
      <c r="X454" s="22">
        <v>2.2197166666666668</v>
      </c>
      <c r="Y454" s="149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5"/>
    </row>
    <row r="455" spans="1:65">
      <c r="A455" s="29"/>
      <c r="B455" s="3" t="s">
        <v>258</v>
      </c>
      <c r="C455" s="28"/>
      <c r="D455" s="11">
        <v>2.1150000000000002</v>
      </c>
      <c r="E455" s="11">
        <v>2.1349999999999998</v>
      </c>
      <c r="F455" s="11">
        <v>2.1196966800000001</v>
      </c>
      <c r="G455" s="11">
        <v>2.0999999999999996</v>
      </c>
      <c r="H455" s="11">
        <v>2.3149999999999999</v>
      </c>
      <c r="I455" s="11">
        <v>2.2038500000000001</v>
      </c>
      <c r="J455" s="11">
        <v>2.2149999999999999</v>
      </c>
      <c r="K455" s="11">
        <v>2.1550000000000002</v>
      </c>
      <c r="L455" s="11">
        <v>2.16</v>
      </c>
      <c r="M455" s="11">
        <v>2.16</v>
      </c>
      <c r="N455" s="11">
        <v>2.1950000000000003</v>
      </c>
      <c r="O455" s="11">
        <v>2.1653500000000001</v>
      </c>
      <c r="P455" s="11">
        <v>2.1282000000000001</v>
      </c>
      <c r="Q455" s="11">
        <v>2.355</v>
      </c>
      <c r="R455" s="11">
        <v>2.1498414790828146</v>
      </c>
      <c r="S455" s="11">
        <v>2.3111399087321374</v>
      </c>
      <c r="T455" s="11">
        <v>2.2200389814190746</v>
      </c>
      <c r="U455" s="11">
        <v>2.21</v>
      </c>
      <c r="V455" s="11">
        <v>2.1349999999999998</v>
      </c>
      <c r="W455" s="11">
        <v>2.0949999999999998</v>
      </c>
      <c r="X455" s="11">
        <v>2.2237499999999999</v>
      </c>
      <c r="Y455" s="149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5"/>
    </row>
    <row r="456" spans="1:65">
      <c r="A456" s="29"/>
      <c r="B456" s="3" t="s">
        <v>259</v>
      </c>
      <c r="C456" s="28"/>
      <c r="D456" s="23">
        <v>3.6009258068816941E-2</v>
      </c>
      <c r="E456" s="23">
        <v>4.0373258476372839E-2</v>
      </c>
      <c r="F456" s="23">
        <v>6.4903049381918806E-3</v>
      </c>
      <c r="G456" s="23">
        <v>6.9402209378856744E-2</v>
      </c>
      <c r="H456" s="23">
        <v>9.3094933625126303E-2</v>
      </c>
      <c r="I456" s="23">
        <v>2.6214684180181653E-2</v>
      </c>
      <c r="J456" s="23">
        <v>1.9407902170679524E-2</v>
      </c>
      <c r="K456" s="23">
        <v>2.6394443859772236E-2</v>
      </c>
      <c r="L456" s="23">
        <v>5.0365331992022706E-2</v>
      </c>
      <c r="M456" s="23">
        <v>3.8815804341359027E-2</v>
      </c>
      <c r="N456" s="23">
        <v>4.3358966777357573E-2</v>
      </c>
      <c r="O456" s="23">
        <v>1.2860080352263251E-2</v>
      </c>
      <c r="P456" s="23">
        <v>2.4935008856358257E-2</v>
      </c>
      <c r="Q456" s="23">
        <v>7.7824589087682666E-2</v>
      </c>
      <c r="R456" s="23">
        <v>1.3148793834841929E-2</v>
      </c>
      <c r="S456" s="23">
        <v>8.9268628332470276E-2</v>
      </c>
      <c r="T456" s="23">
        <v>4.7311414804975416E-2</v>
      </c>
      <c r="U456" s="23">
        <v>5.9553897157672751E-2</v>
      </c>
      <c r="V456" s="23">
        <v>1.7224014243685061E-2</v>
      </c>
      <c r="W456" s="23">
        <v>1.7888543819998284E-2</v>
      </c>
      <c r="X456" s="23">
        <v>0.13046951240296203</v>
      </c>
      <c r="Y456" s="199"/>
      <c r="Z456" s="200"/>
      <c r="AA456" s="200"/>
      <c r="AB456" s="200"/>
      <c r="AC456" s="200"/>
      <c r="AD456" s="200"/>
      <c r="AE456" s="200"/>
      <c r="AF456" s="200"/>
      <c r="AG456" s="200"/>
      <c r="AH456" s="200"/>
      <c r="AI456" s="200"/>
      <c r="AJ456" s="200"/>
      <c r="AK456" s="200"/>
      <c r="AL456" s="200"/>
      <c r="AM456" s="200"/>
      <c r="AN456" s="200"/>
      <c r="AO456" s="200"/>
      <c r="AP456" s="200"/>
      <c r="AQ456" s="200"/>
      <c r="AR456" s="200"/>
      <c r="AS456" s="200"/>
      <c r="AT456" s="200"/>
      <c r="AU456" s="200"/>
      <c r="AV456" s="200"/>
      <c r="AW456" s="200"/>
      <c r="AX456" s="200"/>
      <c r="AY456" s="200"/>
      <c r="AZ456" s="200"/>
      <c r="BA456" s="200"/>
      <c r="BB456" s="200"/>
      <c r="BC456" s="200"/>
      <c r="BD456" s="200"/>
      <c r="BE456" s="200"/>
      <c r="BF456" s="200"/>
      <c r="BG456" s="200"/>
      <c r="BH456" s="200"/>
      <c r="BI456" s="200"/>
      <c r="BJ456" s="200"/>
      <c r="BK456" s="200"/>
      <c r="BL456" s="200"/>
      <c r="BM456" s="56"/>
    </row>
    <row r="457" spans="1:65">
      <c r="A457" s="29"/>
      <c r="B457" s="3" t="s">
        <v>86</v>
      </c>
      <c r="C457" s="28"/>
      <c r="D457" s="13">
        <v>1.7079489993114757E-2</v>
      </c>
      <c r="E457" s="13">
        <v>1.891019132382803E-2</v>
      </c>
      <c r="F457" s="13">
        <v>3.0617092413855527E-3</v>
      </c>
      <c r="G457" s="13">
        <v>3.2608712315829326E-2</v>
      </c>
      <c r="H457" s="13">
        <v>4.0359075271008515E-2</v>
      </c>
      <c r="I457" s="13">
        <v>1.1838902359761993E-2</v>
      </c>
      <c r="J457" s="13">
        <v>8.7884840018171428E-3</v>
      </c>
      <c r="K457" s="13">
        <v>1.2229085958195629E-2</v>
      </c>
      <c r="L457" s="13">
        <v>2.3192017801391882E-2</v>
      </c>
      <c r="M457" s="13">
        <v>1.7998054563226749E-2</v>
      </c>
      <c r="N457" s="13">
        <v>1.9708621262435264E-2</v>
      </c>
      <c r="O457" s="13">
        <v>5.9430562425253604E-3</v>
      </c>
      <c r="P457" s="13">
        <v>1.1732097452843393E-2</v>
      </c>
      <c r="Q457" s="13">
        <v>3.2722321970994818E-2</v>
      </c>
      <c r="R457" s="13">
        <v>6.1194276952351379E-3</v>
      </c>
      <c r="S457" s="13">
        <v>3.8854691637885373E-2</v>
      </c>
      <c r="T457" s="13">
        <v>2.1315805347616321E-2</v>
      </c>
      <c r="U457" s="13">
        <v>2.690688124593649E-2</v>
      </c>
      <c r="V457" s="13">
        <v>8.0800692308139466E-3</v>
      </c>
      <c r="W457" s="13">
        <v>8.559111875597266E-3</v>
      </c>
      <c r="X457" s="13">
        <v>5.8777552271519047E-2</v>
      </c>
      <c r="Y457" s="149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55"/>
    </row>
    <row r="458" spans="1:65">
      <c r="A458" s="29"/>
      <c r="B458" s="3" t="s">
        <v>260</v>
      </c>
      <c r="C458" s="28"/>
      <c r="D458" s="13">
        <v>-3.0528529348161304E-2</v>
      </c>
      <c r="E458" s="13">
        <v>-1.8266439600786111E-2</v>
      </c>
      <c r="F458" s="13">
        <v>-2.5241760008804737E-2</v>
      </c>
      <c r="G458" s="13">
        <v>-2.133196203762977E-2</v>
      </c>
      <c r="H458" s="13">
        <v>6.0670763147940843E-2</v>
      </c>
      <c r="I458" s="13">
        <v>1.8190285979378329E-2</v>
      </c>
      <c r="J458" s="13">
        <v>1.5454307204495477E-2</v>
      </c>
      <c r="K458" s="13">
        <v>-7.5371110718327472E-3</v>
      </c>
      <c r="L458" s="13">
        <v>-1.4060661981453171E-3</v>
      </c>
      <c r="M458" s="13">
        <v>-8.3034916810438286E-3</v>
      </c>
      <c r="N458" s="13">
        <v>1.1622404158440514E-2</v>
      </c>
      <c r="O458" s="13">
        <v>-4.9850636431605366E-3</v>
      </c>
      <c r="P458" s="13">
        <v>-2.2696119522025215E-2</v>
      </c>
      <c r="Q458" s="13">
        <v>9.3625129344011127E-2</v>
      </c>
      <c r="R458" s="13">
        <v>-1.1968327948549962E-2</v>
      </c>
      <c r="S458" s="13">
        <v>5.6455365583030881E-2</v>
      </c>
      <c r="T458" s="13">
        <v>2.0610302343276654E-2</v>
      </c>
      <c r="U458" s="13">
        <v>1.7753449032128055E-2</v>
      </c>
      <c r="V458" s="13">
        <v>-1.9799200819208052E-2</v>
      </c>
      <c r="W458" s="13">
        <v>-3.8958716049481423E-2</v>
      </c>
      <c r="X458" s="13">
        <v>2.0688686765406139E-2</v>
      </c>
      <c r="Y458" s="149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55"/>
    </row>
    <row r="459" spans="1:65">
      <c r="A459" s="29"/>
      <c r="B459" s="45" t="s">
        <v>261</v>
      </c>
      <c r="C459" s="46"/>
      <c r="D459" s="44">
        <v>0.85</v>
      </c>
      <c r="E459" s="44">
        <v>0.44</v>
      </c>
      <c r="F459" s="44">
        <v>0.67</v>
      </c>
      <c r="G459" s="44">
        <v>0.54</v>
      </c>
      <c r="H459" s="44">
        <v>2.19</v>
      </c>
      <c r="I459" s="44">
        <v>0.77</v>
      </c>
      <c r="J459" s="44">
        <v>0.68</v>
      </c>
      <c r="K459" s="44">
        <v>0.08</v>
      </c>
      <c r="L459" s="44">
        <v>0.12</v>
      </c>
      <c r="M459" s="44">
        <v>0.11</v>
      </c>
      <c r="N459" s="44">
        <v>0.55000000000000004</v>
      </c>
      <c r="O459" s="44">
        <v>0</v>
      </c>
      <c r="P459" s="44">
        <v>0.59</v>
      </c>
      <c r="Q459" s="44">
        <v>3.28</v>
      </c>
      <c r="R459" s="44">
        <v>0.23</v>
      </c>
      <c r="S459" s="44">
        <v>2.0499999999999998</v>
      </c>
      <c r="T459" s="44">
        <v>0.85</v>
      </c>
      <c r="U459" s="44">
        <v>0.76</v>
      </c>
      <c r="V459" s="44">
        <v>0.49</v>
      </c>
      <c r="W459" s="44">
        <v>1.1299999999999999</v>
      </c>
      <c r="X459" s="44">
        <v>0.85</v>
      </c>
      <c r="Y459" s="149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5"/>
    </row>
    <row r="460" spans="1:65">
      <c r="B460" s="3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BM460" s="55"/>
    </row>
    <row r="461" spans="1:65" ht="15">
      <c r="B461" s="8" t="s">
        <v>519</v>
      </c>
      <c r="BM461" s="27" t="s">
        <v>66</v>
      </c>
    </row>
    <row r="462" spans="1:65" ht="15">
      <c r="A462" s="24" t="s">
        <v>17</v>
      </c>
      <c r="B462" s="18" t="s">
        <v>111</v>
      </c>
      <c r="C462" s="15" t="s">
        <v>112</v>
      </c>
      <c r="D462" s="16" t="s">
        <v>222</v>
      </c>
      <c r="E462" s="17" t="s">
        <v>222</v>
      </c>
      <c r="F462" s="17" t="s">
        <v>222</v>
      </c>
      <c r="G462" s="17" t="s">
        <v>222</v>
      </c>
      <c r="H462" s="17" t="s">
        <v>222</v>
      </c>
      <c r="I462" s="17" t="s">
        <v>222</v>
      </c>
      <c r="J462" s="17" t="s">
        <v>222</v>
      </c>
      <c r="K462" s="17" t="s">
        <v>222</v>
      </c>
      <c r="L462" s="17" t="s">
        <v>222</v>
      </c>
      <c r="M462" s="17" t="s">
        <v>222</v>
      </c>
      <c r="N462" s="17" t="s">
        <v>222</v>
      </c>
      <c r="O462" s="17" t="s">
        <v>222</v>
      </c>
      <c r="P462" s="17" t="s">
        <v>222</v>
      </c>
      <c r="Q462" s="17" t="s">
        <v>222</v>
      </c>
      <c r="R462" s="17" t="s">
        <v>222</v>
      </c>
      <c r="S462" s="17" t="s">
        <v>222</v>
      </c>
      <c r="T462" s="17" t="s">
        <v>222</v>
      </c>
      <c r="U462" s="17" t="s">
        <v>222</v>
      </c>
      <c r="V462" s="17" t="s">
        <v>222</v>
      </c>
      <c r="W462" s="17" t="s">
        <v>222</v>
      </c>
      <c r="X462" s="149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7">
        <v>1</v>
      </c>
    </row>
    <row r="463" spans="1:65">
      <c r="A463" s="29"/>
      <c r="B463" s="19" t="s">
        <v>223</v>
      </c>
      <c r="C463" s="9" t="s">
        <v>223</v>
      </c>
      <c r="D463" s="147" t="s">
        <v>226</v>
      </c>
      <c r="E463" s="148" t="s">
        <v>227</v>
      </c>
      <c r="F463" s="148" t="s">
        <v>228</v>
      </c>
      <c r="G463" s="148" t="s">
        <v>229</v>
      </c>
      <c r="H463" s="148" t="s">
        <v>230</v>
      </c>
      <c r="I463" s="148" t="s">
        <v>231</v>
      </c>
      <c r="J463" s="148" t="s">
        <v>233</v>
      </c>
      <c r="K463" s="148" t="s">
        <v>234</v>
      </c>
      <c r="L463" s="148" t="s">
        <v>235</v>
      </c>
      <c r="M463" s="148" t="s">
        <v>236</v>
      </c>
      <c r="N463" s="148" t="s">
        <v>263</v>
      </c>
      <c r="O463" s="148" t="s">
        <v>237</v>
      </c>
      <c r="P463" s="148" t="s">
        <v>238</v>
      </c>
      <c r="Q463" s="148" t="s">
        <v>239</v>
      </c>
      <c r="R463" s="148" t="s">
        <v>240</v>
      </c>
      <c r="S463" s="148" t="s">
        <v>241</v>
      </c>
      <c r="T463" s="148" t="s">
        <v>243</v>
      </c>
      <c r="U463" s="148" t="s">
        <v>244</v>
      </c>
      <c r="V463" s="148" t="s">
        <v>245</v>
      </c>
      <c r="W463" s="148" t="s">
        <v>247</v>
      </c>
      <c r="X463" s="149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7" t="s">
        <v>3</v>
      </c>
    </row>
    <row r="464" spans="1:65">
      <c r="A464" s="29"/>
      <c r="B464" s="19"/>
      <c r="C464" s="9"/>
      <c r="D464" s="10" t="s">
        <v>291</v>
      </c>
      <c r="E464" s="11" t="s">
        <v>291</v>
      </c>
      <c r="F464" s="11" t="s">
        <v>291</v>
      </c>
      <c r="G464" s="11" t="s">
        <v>292</v>
      </c>
      <c r="H464" s="11" t="s">
        <v>291</v>
      </c>
      <c r="I464" s="11" t="s">
        <v>291</v>
      </c>
      <c r="J464" s="11" t="s">
        <v>292</v>
      </c>
      <c r="K464" s="11" t="s">
        <v>292</v>
      </c>
      <c r="L464" s="11" t="s">
        <v>292</v>
      </c>
      <c r="M464" s="11" t="s">
        <v>292</v>
      </c>
      <c r="N464" s="11" t="s">
        <v>292</v>
      </c>
      <c r="O464" s="11" t="s">
        <v>291</v>
      </c>
      <c r="P464" s="11" t="s">
        <v>292</v>
      </c>
      <c r="Q464" s="11" t="s">
        <v>291</v>
      </c>
      <c r="R464" s="11" t="s">
        <v>291</v>
      </c>
      <c r="S464" s="11" t="s">
        <v>291</v>
      </c>
      <c r="T464" s="11" t="s">
        <v>292</v>
      </c>
      <c r="U464" s="11" t="s">
        <v>291</v>
      </c>
      <c r="V464" s="11" t="s">
        <v>292</v>
      </c>
      <c r="W464" s="11" t="s">
        <v>291</v>
      </c>
      <c r="X464" s="149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7">
        <v>1</v>
      </c>
    </row>
    <row r="465" spans="1:65">
      <c r="A465" s="29"/>
      <c r="B465" s="19"/>
      <c r="C465" s="9"/>
      <c r="D465" s="25"/>
      <c r="E465" s="25"/>
      <c r="F465" s="25"/>
      <c r="G465" s="25"/>
      <c r="H465" s="25"/>
      <c r="I465" s="25"/>
      <c r="J465" s="25"/>
      <c r="K465" s="25"/>
      <c r="L465" s="25"/>
      <c r="M465" s="25"/>
      <c r="N465" s="25"/>
      <c r="O465" s="25"/>
      <c r="P465" s="25"/>
      <c r="Q465" s="25"/>
      <c r="R465" s="25"/>
      <c r="S465" s="25"/>
      <c r="T465" s="25"/>
      <c r="U465" s="25"/>
      <c r="V465" s="25"/>
      <c r="W465" s="25"/>
      <c r="X465" s="149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7">
        <v>2</v>
      </c>
    </row>
    <row r="466" spans="1:65">
      <c r="A466" s="29"/>
      <c r="B466" s="18">
        <v>1</v>
      </c>
      <c r="C466" s="14">
        <v>1</v>
      </c>
      <c r="D466" s="208">
        <v>26.4</v>
      </c>
      <c r="E466" s="207">
        <v>23.726942032225569</v>
      </c>
      <c r="F466" s="208">
        <v>29.925935294843299</v>
      </c>
      <c r="G466" s="208">
        <v>29.5</v>
      </c>
      <c r="H466" s="207">
        <v>21.2</v>
      </c>
      <c r="I466" s="208">
        <v>28.55</v>
      </c>
      <c r="J466" s="208">
        <v>30.1</v>
      </c>
      <c r="K466" s="208">
        <v>29.9</v>
      </c>
      <c r="L466" s="208">
        <v>29.6</v>
      </c>
      <c r="M466" s="208">
        <v>28.7</v>
      </c>
      <c r="N466" s="208">
        <v>29.1</v>
      </c>
      <c r="O466" s="208">
        <v>30.72</v>
      </c>
      <c r="P466" s="208">
        <v>28.4</v>
      </c>
      <c r="Q466" s="208">
        <v>26.4</v>
      </c>
      <c r="R466" s="208">
        <v>29.55945458795869</v>
      </c>
      <c r="S466" s="207">
        <v>25.701610319107193</v>
      </c>
      <c r="T466" s="208">
        <v>28.9</v>
      </c>
      <c r="U466" s="208">
        <v>28.79</v>
      </c>
      <c r="V466" s="208">
        <v>27</v>
      </c>
      <c r="W466" s="208">
        <v>28.51</v>
      </c>
      <c r="X466" s="209"/>
      <c r="Y466" s="210"/>
      <c r="Z466" s="210"/>
      <c r="AA466" s="210"/>
      <c r="AB466" s="210"/>
      <c r="AC466" s="210"/>
      <c r="AD466" s="210"/>
      <c r="AE466" s="210"/>
      <c r="AF466" s="210"/>
      <c r="AG466" s="210"/>
      <c r="AH466" s="210"/>
      <c r="AI466" s="210"/>
      <c r="AJ466" s="210"/>
      <c r="AK466" s="210"/>
      <c r="AL466" s="210"/>
      <c r="AM466" s="210"/>
      <c r="AN466" s="210"/>
      <c r="AO466" s="210"/>
      <c r="AP466" s="210"/>
      <c r="AQ466" s="210"/>
      <c r="AR466" s="210"/>
      <c r="AS466" s="210"/>
      <c r="AT466" s="210"/>
      <c r="AU466" s="210"/>
      <c r="AV466" s="210"/>
      <c r="AW466" s="210"/>
      <c r="AX466" s="210"/>
      <c r="AY466" s="210"/>
      <c r="AZ466" s="210"/>
      <c r="BA466" s="210"/>
      <c r="BB466" s="210"/>
      <c r="BC466" s="210"/>
      <c r="BD466" s="210"/>
      <c r="BE466" s="210"/>
      <c r="BF466" s="210"/>
      <c r="BG466" s="210"/>
      <c r="BH466" s="210"/>
      <c r="BI466" s="210"/>
      <c r="BJ466" s="210"/>
      <c r="BK466" s="210"/>
      <c r="BL466" s="210"/>
      <c r="BM466" s="211">
        <v>1</v>
      </c>
    </row>
    <row r="467" spans="1:65">
      <c r="A467" s="29"/>
      <c r="B467" s="19">
        <v>1</v>
      </c>
      <c r="C467" s="9">
        <v>2</v>
      </c>
      <c r="D467" s="213">
        <v>25</v>
      </c>
      <c r="E467" s="212">
        <v>26.489289944450668</v>
      </c>
      <c r="F467" s="213">
        <v>29.925227531620202</v>
      </c>
      <c r="G467" s="213">
        <v>29.9</v>
      </c>
      <c r="H467" s="212">
        <v>22.4</v>
      </c>
      <c r="I467" s="213">
        <v>29.36</v>
      </c>
      <c r="J467" s="213">
        <v>29.9</v>
      </c>
      <c r="K467" s="213">
        <v>31.8</v>
      </c>
      <c r="L467" s="213">
        <v>30.2</v>
      </c>
      <c r="M467" s="213">
        <v>28.5</v>
      </c>
      <c r="N467" s="213">
        <v>29</v>
      </c>
      <c r="O467" s="213">
        <v>30.87</v>
      </c>
      <c r="P467" s="213">
        <v>27.9</v>
      </c>
      <c r="Q467" s="213">
        <v>24.5</v>
      </c>
      <c r="R467" s="213">
        <v>28.862829066816964</v>
      </c>
      <c r="S467" s="212">
        <v>25.862314340727671</v>
      </c>
      <c r="T467" s="213">
        <v>30.5</v>
      </c>
      <c r="U467" s="213">
        <v>28.78</v>
      </c>
      <c r="V467" s="213">
        <v>27</v>
      </c>
      <c r="W467" s="213">
        <v>29.31</v>
      </c>
      <c r="X467" s="209"/>
      <c r="Y467" s="210"/>
      <c r="Z467" s="210"/>
      <c r="AA467" s="210"/>
      <c r="AB467" s="210"/>
      <c r="AC467" s="210"/>
      <c r="AD467" s="210"/>
      <c r="AE467" s="210"/>
      <c r="AF467" s="210"/>
      <c r="AG467" s="210"/>
      <c r="AH467" s="210"/>
      <c r="AI467" s="210"/>
      <c r="AJ467" s="210"/>
      <c r="AK467" s="210"/>
      <c r="AL467" s="210"/>
      <c r="AM467" s="210"/>
      <c r="AN467" s="210"/>
      <c r="AO467" s="210"/>
      <c r="AP467" s="210"/>
      <c r="AQ467" s="210"/>
      <c r="AR467" s="210"/>
      <c r="AS467" s="210"/>
      <c r="AT467" s="210"/>
      <c r="AU467" s="210"/>
      <c r="AV467" s="210"/>
      <c r="AW467" s="210"/>
      <c r="AX467" s="210"/>
      <c r="AY467" s="210"/>
      <c r="AZ467" s="210"/>
      <c r="BA467" s="210"/>
      <c r="BB467" s="210"/>
      <c r="BC467" s="210"/>
      <c r="BD467" s="210"/>
      <c r="BE467" s="210"/>
      <c r="BF467" s="210"/>
      <c r="BG467" s="210"/>
      <c r="BH467" s="210"/>
      <c r="BI467" s="210"/>
      <c r="BJ467" s="210"/>
      <c r="BK467" s="210"/>
      <c r="BL467" s="210"/>
      <c r="BM467" s="211" t="e">
        <v>#N/A</v>
      </c>
    </row>
    <row r="468" spans="1:65">
      <c r="A468" s="29"/>
      <c r="B468" s="19">
        <v>1</v>
      </c>
      <c r="C468" s="9">
        <v>3</v>
      </c>
      <c r="D468" s="213">
        <v>26.3</v>
      </c>
      <c r="E468" s="212">
        <v>23.918471727934367</v>
      </c>
      <c r="F468" s="213">
        <v>29.969400633314699</v>
      </c>
      <c r="G468" s="213">
        <v>30.3</v>
      </c>
      <c r="H468" s="212">
        <v>20.100000000000001</v>
      </c>
      <c r="I468" s="213">
        <v>28.39</v>
      </c>
      <c r="J468" s="213">
        <v>29.5</v>
      </c>
      <c r="K468" s="213">
        <v>28.5</v>
      </c>
      <c r="L468" s="213">
        <v>31</v>
      </c>
      <c r="M468" s="213">
        <v>28.6</v>
      </c>
      <c r="N468" s="213">
        <v>28.3</v>
      </c>
      <c r="O468" s="213">
        <v>30.879999999999995</v>
      </c>
      <c r="P468" s="213">
        <v>27.6</v>
      </c>
      <c r="Q468" s="213">
        <v>27.1</v>
      </c>
      <c r="R468" s="213">
        <v>29.36131013596437</v>
      </c>
      <c r="S468" s="212">
        <v>24.902748700269441</v>
      </c>
      <c r="T468" s="213">
        <v>32.200000000000003</v>
      </c>
      <c r="U468" s="213">
        <v>29.38</v>
      </c>
      <c r="V468" s="213">
        <v>28</v>
      </c>
      <c r="W468" s="213">
        <v>29.39</v>
      </c>
      <c r="X468" s="209"/>
      <c r="Y468" s="210"/>
      <c r="Z468" s="210"/>
      <c r="AA468" s="210"/>
      <c r="AB468" s="210"/>
      <c r="AC468" s="210"/>
      <c r="AD468" s="210"/>
      <c r="AE468" s="210"/>
      <c r="AF468" s="210"/>
      <c r="AG468" s="210"/>
      <c r="AH468" s="210"/>
      <c r="AI468" s="210"/>
      <c r="AJ468" s="210"/>
      <c r="AK468" s="210"/>
      <c r="AL468" s="210"/>
      <c r="AM468" s="210"/>
      <c r="AN468" s="210"/>
      <c r="AO468" s="210"/>
      <c r="AP468" s="210"/>
      <c r="AQ468" s="210"/>
      <c r="AR468" s="210"/>
      <c r="AS468" s="210"/>
      <c r="AT468" s="210"/>
      <c r="AU468" s="210"/>
      <c r="AV468" s="210"/>
      <c r="AW468" s="210"/>
      <c r="AX468" s="210"/>
      <c r="AY468" s="210"/>
      <c r="AZ468" s="210"/>
      <c r="BA468" s="210"/>
      <c r="BB468" s="210"/>
      <c r="BC468" s="210"/>
      <c r="BD468" s="210"/>
      <c r="BE468" s="210"/>
      <c r="BF468" s="210"/>
      <c r="BG468" s="210"/>
      <c r="BH468" s="210"/>
      <c r="BI468" s="210"/>
      <c r="BJ468" s="210"/>
      <c r="BK468" s="210"/>
      <c r="BL468" s="210"/>
      <c r="BM468" s="211">
        <v>16</v>
      </c>
    </row>
    <row r="469" spans="1:65">
      <c r="A469" s="29"/>
      <c r="B469" s="19">
        <v>1</v>
      </c>
      <c r="C469" s="9">
        <v>4</v>
      </c>
      <c r="D469" s="213">
        <v>26.5</v>
      </c>
      <c r="E469" s="212">
        <v>26.907262515450366</v>
      </c>
      <c r="F469" s="213">
        <v>29.982039032186599</v>
      </c>
      <c r="G469" s="216">
        <v>32</v>
      </c>
      <c r="H469" s="212">
        <v>21.7</v>
      </c>
      <c r="I469" s="213">
        <v>28.55</v>
      </c>
      <c r="J469" s="213">
        <v>30.599999999999998</v>
      </c>
      <c r="K469" s="213">
        <v>30.3</v>
      </c>
      <c r="L469" s="213">
        <v>28.6</v>
      </c>
      <c r="M469" s="213">
        <v>29</v>
      </c>
      <c r="N469" s="213">
        <v>29.5</v>
      </c>
      <c r="O469" s="213">
        <v>31.01</v>
      </c>
      <c r="P469" s="213">
        <v>28.5</v>
      </c>
      <c r="Q469" s="213">
        <v>27.4</v>
      </c>
      <c r="R469" s="213">
        <v>29.215282389768422</v>
      </c>
      <c r="S469" s="212">
        <v>25.661758394171382</v>
      </c>
      <c r="T469" s="213">
        <v>30.9</v>
      </c>
      <c r="U469" s="213">
        <v>29.38</v>
      </c>
      <c r="V469" s="213">
        <v>29</v>
      </c>
      <c r="W469" s="213">
        <v>29.71</v>
      </c>
      <c r="X469" s="209"/>
      <c r="Y469" s="210"/>
      <c r="Z469" s="210"/>
      <c r="AA469" s="210"/>
      <c r="AB469" s="210"/>
      <c r="AC469" s="210"/>
      <c r="AD469" s="210"/>
      <c r="AE469" s="210"/>
      <c r="AF469" s="210"/>
      <c r="AG469" s="210"/>
      <c r="AH469" s="210"/>
      <c r="AI469" s="210"/>
      <c r="AJ469" s="210"/>
      <c r="AK469" s="210"/>
      <c r="AL469" s="210"/>
      <c r="AM469" s="210"/>
      <c r="AN469" s="210"/>
      <c r="AO469" s="210"/>
      <c r="AP469" s="210"/>
      <c r="AQ469" s="210"/>
      <c r="AR469" s="210"/>
      <c r="AS469" s="210"/>
      <c r="AT469" s="210"/>
      <c r="AU469" s="210"/>
      <c r="AV469" s="210"/>
      <c r="AW469" s="210"/>
      <c r="AX469" s="210"/>
      <c r="AY469" s="210"/>
      <c r="AZ469" s="210"/>
      <c r="BA469" s="210"/>
      <c r="BB469" s="210"/>
      <c r="BC469" s="210"/>
      <c r="BD469" s="210"/>
      <c r="BE469" s="210"/>
      <c r="BF469" s="210"/>
      <c r="BG469" s="210"/>
      <c r="BH469" s="210"/>
      <c r="BI469" s="210"/>
      <c r="BJ469" s="210"/>
      <c r="BK469" s="210"/>
      <c r="BL469" s="210"/>
      <c r="BM469" s="211">
        <v>28.885370981135672</v>
      </c>
    </row>
    <row r="470" spans="1:65">
      <c r="A470" s="29"/>
      <c r="B470" s="19">
        <v>1</v>
      </c>
      <c r="C470" s="9">
        <v>5</v>
      </c>
      <c r="D470" s="213">
        <v>26.7</v>
      </c>
      <c r="E470" s="212">
        <v>24.822959260110768</v>
      </c>
      <c r="F470" s="213">
        <v>30.018481310781901</v>
      </c>
      <c r="G470" s="213">
        <v>29.5</v>
      </c>
      <c r="H470" s="212">
        <v>21.5</v>
      </c>
      <c r="I470" s="213">
        <v>28.88</v>
      </c>
      <c r="J470" s="213">
        <v>30.7</v>
      </c>
      <c r="K470" s="213">
        <v>28.9</v>
      </c>
      <c r="L470" s="213">
        <v>27.1</v>
      </c>
      <c r="M470" s="213">
        <v>28.2</v>
      </c>
      <c r="N470" s="213">
        <v>29</v>
      </c>
      <c r="O470" s="213">
        <v>30.540000000000003</v>
      </c>
      <c r="P470" s="213">
        <v>27.9</v>
      </c>
      <c r="Q470" s="213">
        <v>25.8</v>
      </c>
      <c r="R470" s="213">
        <v>29.835542396022209</v>
      </c>
      <c r="S470" s="212">
        <v>26.00385288160907</v>
      </c>
      <c r="T470" s="213">
        <v>25.7</v>
      </c>
      <c r="U470" s="213">
        <v>29.96</v>
      </c>
      <c r="V470" s="213">
        <v>27</v>
      </c>
      <c r="W470" s="213">
        <v>30.01</v>
      </c>
      <c r="X470" s="209"/>
      <c r="Y470" s="210"/>
      <c r="Z470" s="210"/>
      <c r="AA470" s="210"/>
      <c r="AB470" s="210"/>
      <c r="AC470" s="210"/>
      <c r="AD470" s="210"/>
      <c r="AE470" s="210"/>
      <c r="AF470" s="210"/>
      <c r="AG470" s="210"/>
      <c r="AH470" s="210"/>
      <c r="AI470" s="210"/>
      <c r="AJ470" s="210"/>
      <c r="AK470" s="210"/>
      <c r="AL470" s="210"/>
      <c r="AM470" s="210"/>
      <c r="AN470" s="210"/>
      <c r="AO470" s="210"/>
      <c r="AP470" s="210"/>
      <c r="AQ470" s="210"/>
      <c r="AR470" s="210"/>
      <c r="AS470" s="210"/>
      <c r="AT470" s="210"/>
      <c r="AU470" s="210"/>
      <c r="AV470" s="210"/>
      <c r="AW470" s="210"/>
      <c r="AX470" s="210"/>
      <c r="AY470" s="210"/>
      <c r="AZ470" s="210"/>
      <c r="BA470" s="210"/>
      <c r="BB470" s="210"/>
      <c r="BC470" s="210"/>
      <c r="BD470" s="210"/>
      <c r="BE470" s="210"/>
      <c r="BF470" s="210"/>
      <c r="BG470" s="210"/>
      <c r="BH470" s="210"/>
      <c r="BI470" s="210"/>
      <c r="BJ470" s="210"/>
      <c r="BK470" s="210"/>
      <c r="BL470" s="210"/>
      <c r="BM470" s="211">
        <v>94</v>
      </c>
    </row>
    <row r="471" spans="1:65">
      <c r="A471" s="29"/>
      <c r="B471" s="19">
        <v>1</v>
      </c>
      <c r="C471" s="9">
        <v>6</v>
      </c>
      <c r="D471" s="213">
        <v>25.4</v>
      </c>
      <c r="E471" s="212">
        <v>26.942971671364567</v>
      </c>
      <c r="F471" s="213">
        <v>29.9777869835602</v>
      </c>
      <c r="G471" s="213">
        <v>29</v>
      </c>
      <c r="H471" s="212">
        <v>24</v>
      </c>
      <c r="I471" s="213">
        <v>29.57</v>
      </c>
      <c r="J471" s="213">
        <v>29.5</v>
      </c>
      <c r="K471" s="213">
        <v>29.5</v>
      </c>
      <c r="L471" s="213">
        <v>30.2</v>
      </c>
      <c r="M471" s="213">
        <v>28.9</v>
      </c>
      <c r="N471" s="213">
        <v>28.5</v>
      </c>
      <c r="O471" s="213">
        <v>29.54</v>
      </c>
      <c r="P471" s="213">
        <v>27.5</v>
      </c>
      <c r="Q471" s="213">
        <v>26.8</v>
      </c>
      <c r="R471" s="213">
        <v>29.144550713001113</v>
      </c>
      <c r="S471" s="212">
        <v>24.465571304076601</v>
      </c>
      <c r="T471" s="213">
        <v>28.4</v>
      </c>
      <c r="U471" s="213">
        <v>28.3</v>
      </c>
      <c r="V471" s="213">
        <v>27</v>
      </c>
      <c r="W471" s="213">
        <v>29.41</v>
      </c>
      <c r="X471" s="209"/>
      <c r="Y471" s="210"/>
      <c r="Z471" s="210"/>
      <c r="AA471" s="210"/>
      <c r="AB471" s="210"/>
      <c r="AC471" s="210"/>
      <c r="AD471" s="210"/>
      <c r="AE471" s="210"/>
      <c r="AF471" s="210"/>
      <c r="AG471" s="210"/>
      <c r="AH471" s="210"/>
      <c r="AI471" s="210"/>
      <c r="AJ471" s="210"/>
      <c r="AK471" s="210"/>
      <c r="AL471" s="210"/>
      <c r="AM471" s="210"/>
      <c r="AN471" s="210"/>
      <c r="AO471" s="210"/>
      <c r="AP471" s="210"/>
      <c r="AQ471" s="210"/>
      <c r="AR471" s="210"/>
      <c r="AS471" s="210"/>
      <c r="AT471" s="210"/>
      <c r="AU471" s="210"/>
      <c r="AV471" s="210"/>
      <c r="AW471" s="210"/>
      <c r="AX471" s="210"/>
      <c r="AY471" s="210"/>
      <c r="AZ471" s="210"/>
      <c r="BA471" s="210"/>
      <c r="BB471" s="210"/>
      <c r="BC471" s="210"/>
      <c r="BD471" s="210"/>
      <c r="BE471" s="210"/>
      <c r="BF471" s="210"/>
      <c r="BG471" s="210"/>
      <c r="BH471" s="210"/>
      <c r="BI471" s="210"/>
      <c r="BJ471" s="210"/>
      <c r="BK471" s="210"/>
      <c r="BL471" s="210"/>
      <c r="BM471" s="214"/>
    </row>
    <row r="472" spans="1:65">
      <c r="A472" s="29"/>
      <c r="B472" s="20" t="s">
        <v>257</v>
      </c>
      <c r="C472" s="12"/>
      <c r="D472" s="215">
        <v>26.05</v>
      </c>
      <c r="E472" s="215">
        <v>25.467982858589384</v>
      </c>
      <c r="F472" s="215">
        <v>29.966478464384483</v>
      </c>
      <c r="G472" s="215">
        <v>30.033333333333331</v>
      </c>
      <c r="H472" s="215">
        <v>21.816666666666663</v>
      </c>
      <c r="I472" s="215">
        <v>28.883333333333329</v>
      </c>
      <c r="J472" s="215">
        <v>30.049999999999997</v>
      </c>
      <c r="K472" s="215">
        <v>29.816666666666666</v>
      </c>
      <c r="L472" s="215">
        <v>29.45</v>
      </c>
      <c r="M472" s="215">
        <v>28.650000000000002</v>
      </c>
      <c r="N472" s="215">
        <v>28.900000000000002</v>
      </c>
      <c r="O472" s="215">
        <v>30.593333333333334</v>
      </c>
      <c r="P472" s="215">
        <v>27.966666666666669</v>
      </c>
      <c r="Q472" s="215">
        <v>26.333333333333339</v>
      </c>
      <c r="R472" s="215">
        <v>29.32982821492196</v>
      </c>
      <c r="S472" s="215">
        <v>25.432975989993562</v>
      </c>
      <c r="T472" s="215">
        <v>29.433333333333334</v>
      </c>
      <c r="U472" s="215">
        <v>29.098333333333333</v>
      </c>
      <c r="V472" s="215">
        <v>27.5</v>
      </c>
      <c r="W472" s="215">
        <v>29.39</v>
      </c>
      <c r="X472" s="209"/>
      <c r="Y472" s="210"/>
      <c r="Z472" s="210"/>
      <c r="AA472" s="210"/>
      <c r="AB472" s="210"/>
      <c r="AC472" s="210"/>
      <c r="AD472" s="210"/>
      <c r="AE472" s="210"/>
      <c r="AF472" s="210"/>
      <c r="AG472" s="210"/>
      <c r="AH472" s="210"/>
      <c r="AI472" s="210"/>
      <c r="AJ472" s="210"/>
      <c r="AK472" s="210"/>
      <c r="AL472" s="210"/>
      <c r="AM472" s="210"/>
      <c r="AN472" s="210"/>
      <c r="AO472" s="210"/>
      <c r="AP472" s="210"/>
      <c r="AQ472" s="210"/>
      <c r="AR472" s="210"/>
      <c r="AS472" s="210"/>
      <c r="AT472" s="210"/>
      <c r="AU472" s="210"/>
      <c r="AV472" s="210"/>
      <c r="AW472" s="210"/>
      <c r="AX472" s="210"/>
      <c r="AY472" s="210"/>
      <c r="AZ472" s="210"/>
      <c r="BA472" s="210"/>
      <c r="BB472" s="210"/>
      <c r="BC472" s="210"/>
      <c r="BD472" s="210"/>
      <c r="BE472" s="210"/>
      <c r="BF472" s="210"/>
      <c r="BG472" s="210"/>
      <c r="BH472" s="210"/>
      <c r="BI472" s="210"/>
      <c r="BJ472" s="210"/>
      <c r="BK472" s="210"/>
      <c r="BL472" s="210"/>
      <c r="BM472" s="214"/>
    </row>
    <row r="473" spans="1:65">
      <c r="A473" s="29"/>
      <c r="B473" s="3" t="s">
        <v>258</v>
      </c>
      <c r="C473" s="28"/>
      <c r="D473" s="213">
        <v>26.35</v>
      </c>
      <c r="E473" s="213">
        <v>25.65612460228072</v>
      </c>
      <c r="F473" s="213">
        <v>29.97359380843745</v>
      </c>
      <c r="G473" s="213">
        <v>29.7</v>
      </c>
      <c r="H473" s="213">
        <v>21.6</v>
      </c>
      <c r="I473" s="213">
        <v>28.715</v>
      </c>
      <c r="J473" s="213">
        <v>30</v>
      </c>
      <c r="K473" s="213">
        <v>29.7</v>
      </c>
      <c r="L473" s="213">
        <v>29.9</v>
      </c>
      <c r="M473" s="213">
        <v>28.65</v>
      </c>
      <c r="N473" s="213">
        <v>29</v>
      </c>
      <c r="O473" s="213">
        <v>30.795000000000002</v>
      </c>
      <c r="P473" s="213">
        <v>27.9</v>
      </c>
      <c r="Q473" s="213">
        <v>26.6</v>
      </c>
      <c r="R473" s="213">
        <v>29.288296262866396</v>
      </c>
      <c r="S473" s="213">
        <v>25.681684356639288</v>
      </c>
      <c r="T473" s="213">
        <v>29.7</v>
      </c>
      <c r="U473" s="213">
        <v>29.085000000000001</v>
      </c>
      <c r="V473" s="213">
        <v>27</v>
      </c>
      <c r="W473" s="213">
        <v>29.4</v>
      </c>
      <c r="X473" s="209"/>
      <c r="Y473" s="210"/>
      <c r="Z473" s="210"/>
      <c r="AA473" s="210"/>
      <c r="AB473" s="210"/>
      <c r="AC473" s="210"/>
      <c r="AD473" s="210"/>
      <c r="AE473" s="210"/>
      <c r="AF473" s="210"/>
      <c r="AG473" s="210"/>
      <c r="AH473" s="210"/>
      <c r="AI473" s="210"/>
      <c r="AJ473" s="210"/>
      <c r="AK473" s="210"/>
      <c r="AL473" s="210"/>
      <c r="AM473" s="210"/>
      <c r="AN473" s="210"/>
      <c r="AO473" s="210"/>
      <c r="AP473" s="210"/>
      <c r="AQ473" s="210"/>
      <c r="AR473" s="210"/>
      <c r="AS473" s="210"/>
      <c r="AT473" s="210"/>
      <c r="AU473" s="210"/>
      <c r="AV473" s="210"/>
      <c r="AW473" s="210"/>
      <c r="AX473" s="210"/>
      <c r="AY473" s="210"/>
      <c r="AZ473" s="210"/>
      <c r="BA473" s="210"/>
      <c r="BB473" s="210"/>
      <c r="BC473" s="210"/>
      <c r="BD473" s="210"/>
      <c r="BE473" s="210"/>
      <c r="BF473" s="210"/>
      <c r="BG473" s="210"/>
      <c r="BH473" s="210"/>
      <c r="BI473" s="210"/>
      <c r="BJ473" s="210"/>
      <c r="BK473" s="210"/>
      <c r="BL473" s="210"/>
      <c r="BM473" s="214"/>
    </row>
    <row r="474" spans="1:65">
      <c r="A474" s="29"/>
      <c r="B474" s="3" t="s">
        <v>259</v>
      </c>
      <c r="C474" s="28"/>
      <c r="D474" s="23">
        <v>0.68337398253079551</v>
      </c>
      <c r="E474" s="23">
        <v>1.4925447690290545</v>
      </c>
      <c r="F474" s="23">
        <v>3.5855925678555355E-2</v>
      </c>
      <c r="G474" s="23">
        <v>1.0576703960434304</v>
      </c>
      <c r="H474" s="23">
        <v>1.3075422236649437</v>
      </c>
      <c r="I474" s="23">
        <v>0.48256260388333694</v>
      </c>
      <c r="J474" s="23">
        <v>0.52057660339281431</v>
      </c>
      <c r="K474" s="23">
        <v>1.170327589466585</v>
      </c>
      <c r="L474" s="23">
        <v>1.3996428115772959</v>
      </c>
      <c r="M474" s="23">
        <v>0.28809720581775855</v>
      </c>
      <c r="N474" s="23">
        <v>0.43358966777357594</v>
      </c>
      <c r="O474" s="23">
        <v>0.54050593582926243</v>
      </c>
      <c r="P474" s="23">
        <v>0.40824829046386252</v>
      </c>
      <c r="Q474" s="23">
        <v>1.0576703960434302</v>
      </c>
      <c r="R474" s="23">
        <v>0.33911735980965235</v>
      </c>
      <c r="S474" s="23">
        <v>0.60856395574067068</v>
      </c>
      <c r="T474" s="23">
        <v>2.2905603390145983</v>
      </c>
      <c r="U474" s="23">
        <v>0.58904725333937891</v>
      </c>
      <c r="V474" s="23">
        <v>0.83666002653407556</v>
      </c>
      <c r="W474" s="23">
        <v>0.50358713248056675</v>
      </c>
      <c r="X474" s="149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29"/>
      <c r="B475" s="3" t="s">
        <v>86</v>
      </c>
      <c r="C475" s="28"/>
      <c r="D475" s="13">
        <v>2.623316631596144E-2</v>
      </c>
      <c r="E475" s="13">
        <v>5.8604750023446631E-2</v>
      </c>
      <c r="F475" s="13">
        <v>1.1965345117602173E-3</v>
      </c>
      <c r="G475" s="13">
        <v>3.5216550367705789E-2</v>
      </c>
      <c r="H475" s="13">
        <v>5.9933180611074589E-2</v>
      </c>
      <c r="I475" s="13">
        <v>1.670730307732269E-2</v>
      </c>
      <c r="J475" s="13">
        <v>1.7323680645351558E-2</v>
      </c>
      <c r="K475" s="13">
        <v>3.9250785560645665E-2</v>
      </c>
      <c r="L475" s="13">
        <v>4.7526071700417519E-2</v>
      </c>
      <c r="M475" s="13">
        <v>1.0055748894162601E-2</v>
      </c>
      <c r="N475" s="13">
        <v>1.5003102691127194E-2</v>
      </c>
      <c r="O475" s="13">
        <v>1.7667441790017294E-2</v>
      </c>
      <c r="P475" s="13">
        <v>1.4597674271651817E-2</v>
      </c>
      <c r="Q475" s="13">
        <v>4.0164698583927717E-2</v>
      </c>
      <c r="R475" s="13">
        <v>1.1562200682686633E-2</v>
      </c>
      <c r="S475" s="13">
        <v>2.3928145726245572E-2</v>
      </c>
      <c r="T475" s="13">
        <v>7.7821982072976165E-2</v>
      </c>
      <c r="U475" s="13">
        <v>2.02433330662482E-2</v>
      </c>
      <c r="V475" s="13">
        <v>3.0424000964875474E-2</v>
      </c>
      <c r="W475" s="13">
        <v>1.7134642139522517E-2</v>
      </c>
      <c r="X475" s="149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A476" s="29"/>
      <c r="B476" s="3" t="s">
        <v>260</v>
      </c>
      <c r="C476" s="28"/>
      <c r="D476" s="13">
        <v>-9.815941027682773E-2</v>
      </c>
      <c r="E476" s="13">
        <v>-0.11830861112284485</v>
      </c>
      <c r="F476" s="13">
        <v>3.7427509030604211E-2</v>
      </c>
      <c r="G476" s="13">
        <v>3.9741997876619362E-2</v>
      </c>
      <c r="H476" s="13">
        <v>-0.24471571852358787</v>
      </c>
      <c r="I476" s="13">
        <v>-7.0542552618513277E-5</v>
      </c>
      <c r="J476" s="13">
        <v>4.0318991216173661E-2</v>
      </c>
      <c r="K476" s="13">
        <v>3.2241084462415248E-2</v>
      </c>
      <c r="L476" s="13">
        <v>1.9547230992223552E-2</v>
      </c>
      <c r="M476" s="13">
        <v>-8.1484493063767038E-3</v>
      </c>
      <c r="N476" s="13">
        <v>5.0645078693589696E-4</v>
      </c>
      <c r="O476" s="13">
        <v>5.9128974085639774E-2</v>
      </c>
      <c r="P476" s="13">
        <v>-3.1805176228097864E-2</v>
      </c>
      <c r="Q476" s="13">
        <v>-8.8350523504406642E-2</v>
      </c>
      <c r="R476" s="13">
        <v>1.5386931816681493E-2</v>
      </c>
      <c r="S476" s="13">
        <v>-0.11952053492395109</v>
      </c>
      <c r="T476" s="13">
        <v>1.8970237652669253E-2</v>
      </c>
      <c r="U476" s="13">
        <v>7.3726715276303256E-3</v>
      </c>
      <c r="V476" s="13">
        <v>-4.7960989735614801E-2</v>
      </c>
      <c r="W476" s="13">
        <v>1.7470054969828563E-2</v>
      </c>
      <c r="X476" s="149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55"/>
    </row>
    <row r="477" spans="1:65">
      <c r="A477" s="29"/>
      <c r="B477" s="45" t="s">
        <v>261</v>
      </c>
      <c r="C477" s="46"/>
      <c r="D477" s="44">
        <v>1.99</v>
      </c>
      <c r="E477" s="44">
        <v>2.38</v>
      </c>
      <c r="F477" s="44">
        <v>0.65</v>
      </c>
      <c r="G477" s="44">
        <v>0.7</v>
      </c>
      <c r="H477" s="44">
        <v>4.84</v>
      </c>
      <c r="I477" s="44">
        <v>0.08</v>
      </c>
      <c r="J477" s="44">
        <v>0.71</v>
      </c>
      <c r="K477" s="44">
        <v>0.55000000000000004</v>
      </c>
      <c r="L477" s="44">
        <v>0.3</v>
      </c>
      <c r="M477" s="44">
        <v>0.24</v>
      </c>
      <c r="N477" s="44">
        <v>7.0000000000000007E-2</v>
      </c>
      <c r="O477" s="44">
        <v>1.08</v>
      </c>
      <c r="P477" s="44">
        <v>0.7</v>
      </c>
      <c r="Q477" s="44">
        <v>1.8</v>
      </c>
      <c r="R477" s="44">
        <v>0.22</v>
      </c>
      <c r="S477" s="44">
        <v>2.4</v>
      </c>
      <c r="T477" s="44">
        <v>0.28999999999999998</v>
      </c>
      <c r="U477" s="44">
        <v>7.0000000000000007E-2</v>
      </c>
      <c r="V477" s="44">
        <v>1.01</v>
      </c>
      <c r="W477" s="44">
        <v>0.26</v>
      </c>
      <c r="X477" s="149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55"/>
    </row>
    <row r="478" spans="1:65">
      <c r="B478" s="3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BM478" s="55"/>
    </row>
    <row r="479" spans="1:65" ht="15">
      <c r="B479" s="8" t="s">
        <v>520</v>
      </c>
      <c r="BM479" s="27" t="s">
        <v>66</v>
      </c>
    </row>
    <row r="480" spans="1:65" ht="15">
      <c r="A480" s="24" t="s">
        <v>20</v>
      </c>
      <c r="B480" s="18" t="s">
        <v>111</v>
      </c>
      <c r="C480" s="15" t="s">
        <v>112</v>
      </c>
      <c r="D480" s="16" t="s">
        <v>222</v>
      </c>
      <c r="E480" s="17" t="s">
        <v>222</v>
      </c>
      <c r="F480" s="17" t="s">
        <v>222</v>
      </c>
      <c r="G480" s="17" t="s">
        <v>222</v>
      </c>
      <c r="H480" s="17" t="s">
        <v>222</v>
      </c>
      <c r="I480" s="17" t="s">
        <v>222</v>
      </c>
      <c r="J480" s="17" t="s">
        <v>222</v>
      </c>
      <c r="K480" s="17" t="s">
        <v>222</v>
      </c>
      <c r="L480" s="17" t="s">
        <v>222</v>
      </c>
      <c r="M480" s="17" t="s">
        <v>222</v>
      </c>
      <c r="N480" s="17" t="s">
        <v>222</v>
      </c>
      <c r="O480" s="17" t="s">
        <v>222</v>
      </c>
      <c r="P480" s="17" t="s">
        <v>222</v>
      </c>
      <c r="Q480" s="17" t="s">
        <v>222</v>
      </c>
      <c r="R480" s="17" t="s">
        <v>222</v>
      </c>
      <c r="S480" s="17" t="s">
        <v>222</v>
      </c>
      <c r="T480" s="17" t="s">
        <v>222</v>
      </c>
      <c r="U480" s="17" t="s">
        <v>222</v>
      </c>
      <c r="V480" s="17" t="s">
        <v>222</v>
      </c>
      <c r="W480" s="17" t="s">
        <v>222</v>
      </c>
      <c r="X480" s="17" t="s">
        <v>222</v>
      </c>
      <c r="Y480" s="149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1</v>
      </c>
    </row>
    <row r="481" spans="1:65">
      <c r="A481" s="29"/>
      <c r="B481" s="19" t="s">
        <v>223</v>
      </c>
      <c r="C481" s="9" t="s">
        <v>223</v>
      </c>
      <c r="D481" s="147" t="s">
        <v>225</v>
      </c>
      <c r="E481" s="148" t="s">
        <v>226</v>
      </c>
      <c r="F481" s="148" t="s">
        <v>227</v>
      </c>
      <c r="G481" s="148" t="s">
        <v>228</v>
      </c>
      <c r="H481" s="148" t="s">
        <v>229</v>
      </c>
      <c r="I481" s="148" t="s">
        <v>230</v>
      </c>
      <c r="J481" s="148" t="s">
        <v>231</v>
      </c>
      <c r="K481" s="148" t="s">
        <v>233</v>
      </c>
      <c r="L481" s="148" t="s">
        <v>234</v>
      </c>
      <c r="M481" s="148" t="s">
        <v>235</v>
      </c>
      <c r="N481" s="148" t="s">
        <v>236</v>
      </c>
      <c r="O481" s="148" t="s">
        <v>263</v>
      </c>
      <c r="P481" s="148" t="s">
        <v>237</v>
      </c>
      <c r="Q481" s="148" t="s">
        <v>238</v>
      </c>
      <c r="R481" s="148" t="s">
        <v>240</v>
      </c>
      <c r="S481" s="148" t="s">
        <v>241</v>
      </c>
      <c r="T481" s="148" t="s">
        <v>242</v>
      </c>
      <c r="U481" s="148" t="s">
        <v>243</v>
      </c>
      <c r="V481" s="148" t="s">
        <v>244</v>
      </c>
      <c r="W481" s="148" t="s">
        <v>245</v>
      </c>
      <c r="X481" s="148" t="s">
        <v>247</v>
      </c>
      <c r="Y481" s="149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 t="s">
        <v>3</v>
      </c>
    </row>
    <row r="482" spans="1:65">
      <c r="A482" s="29"/>
      <c r="B482" s="19"/>
      <c r="C482" s="9"/>
      <c r="D482" s="10" t="s">
        <v>291</v>
      </c>
      <c r="E482" s="11" t="s">
        <v>291</v>
      </c>
      <c r="F482" s="11" t="s">
        <v>291</v>
      </c>
      <c r="G482" s="11" t="s">
        <v>291</v>
      </c>
      <c r="H482" s="11" t="s">
        <v>292</v>
      </c>
      <c r="I482" s="11" t="s">
        <v>291</v>
      </c>
      <c r="J482" s="11" t="s">
        <v>291</v>
      </c>
      <c r="K482" s="11" t="s">
        <v>292</v>
      </c>
      <c r="L482" s="11" t="s">
        <v>292</v>
      </c>
      <c r="M482" s="11" t="s">
        <v>292</v>
      </c>
      <c r="N482" s="11" t="s">
        <v>292</v>
      </c>
      <c r="O482" s="11" t="s">
        <v>292</v>
      </c>
      <c r="P482" s="11" t="s">
        <v>291</v>
      </c>
      <c r="Q482" s="11" t="s">
        <v>292</v>
      </c>
      <c r="R482" s="11" t="s">
        <v>291</v>
      </c>
      <c r="S482" s="11" t="s">
        <v>291</v>
      </c>
      <c r="T482" s="11" t="s">
        <v>114</v>
      </c>
      <c r="U482" s="11" t="s">
        <v>292</v>
      </c>
      <c r="V482" s="11" t="s">
        <v>292</v>
      </c>
      <c r="W482" s="11" t="s">
        <v>292</v>
      </c>
      <c r="X482" s="11" t="s">
        <v>291</v>
      </c>
      <c r="Y482" s="149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7">
        <v>1</v>
      </c>
    </row>
    <row r="483" spans="1:65">
      <c r="A483" s="29"/>
      <c r="B483" s="19"/>
      <c r="C483" s="9"/>
      <c r="D483" s="25"/>
      <c r="E483" s="25"/>
      <c r="F483" s="25"/>
      <c r="G483" s="25"/>
      <c r="H483" s="25"/>
      <c r="I483" s="25"/>
      <c r="J483" s="25"/>
      <c r="K483" s="25"/>
      <c r="L483" s="25"/>
      <c r="M483" s="25"/>
      <c r="N483" s="25"/>
      <c r="O483" s="25"/>
      <c r="P483" s="25"/>
      <c r="Q483" s="25"/>
      <c r="R483" s="25"/>
      <c r="S483" s="25"/>
      <c r="T483" s="25"/>
      <c r="U483" s="25"/>
      <c r="V483" s="25"/>
      <c r="W483" s="25"/>
      <c r="X483" s="25"/>
      <c r="Y483" s="149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7">
        <v>2</v>
      </c>
    </row>
    <row r="484" spans="1:65">
      <c r="A484" s="29"/>
      <c r="B484" s="18">
        <v>1</v>
      </c>
      <c r="C484" s="14">
        <v>1</v>
      </c>
      <c r="D484" s="208">
        <v>18.100000000000001</v>
      </c>
      <c r="E484" s="207">
        <v>15.9</v>
      </c>
      <c r="F484" s="208">
        <v>16.825470379316819</v>
      </c>
      <c r="G484" s="208">
        <v>17.327207850480001</v>
      </c>
      <c r="H484" s="208">
        <v>16</v>
      </c>
      <c r="I484" s="208">
        <v>17.399999999999999</v>
      </c>
      <c r="J484" s="208">
        <v>17</v>
      </c>
      <c r="K484" s="208">
        <v>17.8</v>
      </c>
      <c r="L484" s="208">
        <v>17.7</v>
      </c>
      <c r="M484" s="208">
        <v>18</v>
      </c>
      <c r="N484" s="208">
        <v>17.8</v>
      </c>
      <c r="O484" s="208">
        <v>18</v>
      </c>
      <c r="P484" s="208">
        <v>17.100000000000001</v>
      </c>
      <c r="Q484" s="207">
        <v>18</v>
      </c>
      <c r="R484" s="208">
        <v>17.819030925209361</v>
      </c>
      <c r="S484" s="207">
        <v>18.093501112347962</v>
      </c>
      <c r="T484" s="208">
        <v>15.682241586237197</v>
      </c>
      <c r="U484" s="207">
        <v>20</v>
      </c>
      <c r="V484" s="207">
        <v>18</v>
      </c>
      <c r="W484" s="208">
        <v>17.600000000000001</v>
      </c>
      <c r="X484" s="208">
        <v>17.3</v>
      </c>
      <c r="Y484" s="209"/>
      <c r="Z484" s="210"/>
      <c r="AA484" s="210"/>
      <c r="AB484" s="210"/>
      <c r="AC484" s="210"/>
      <c r="AD484" s="210"/>
      <c r="AE484" s="210"/>
      <c r="AF484" s="210"/>
      <c r="AG484" s="210"/>
      <c r="AH484" s="210"/>
      <c r="AI484" s="210"/>
      <c r="AJ484" s="210"/>
      <c r="AK484" s="210"/>
      <c r="AL484" s="210"/>
      <c r="AM484" s="210"/>
      <c r="AN484" s="210"/>
      <c r="AO484" s="210"/>
      <c r="AP484" s="210"/>
      <c r="AQ484" s="210"/>
      <c r="AR484" s="210"/>
      <c r="AS484" s="210"/>
      <c r="AT484" s="210"/>
      <c r="AU484" s="210"/>
      <c r="AV484" s="210"/>
      <c r="AW484" s="210"/>
      <c r="AX484" s="210"/>
      <c r="AY484" s="210"/>
      <c r="AZ484" s="210"/>
      <c r="BA484" s="210"/>
      <c r="BB484" s="210"/>
      <c r="BC484" s="210"/>
      <c r="BD484" s="210"/>
      <c r="BE484" s="210"/>
      <c r="BF484" s="210"/>
      <c r="BG484" s="210"/>
      <c r="BH484" s="210"/>
      <c r="BI484" s="210"/>
      <c r="BJ484" s="210"/>
      <c r="BK484" s="210"/>
      <c r="BL484" s="210"/>
      <c r="BM484" s="211">
        <v>1</v>
      </c>
    </row>
    <row r="485" spans="1:65">
      <c r="A485" s="29"/>
      <c r="B485" s="19">
        <v>1</v>
      </c>
      <c r="C485" s="9">
        <v>2</v>
      </c>
      <c r="D485" s="213">
        <v>18.100000000000001</v>
      </c>
      <c r="E485" s="212">
        <v>14.9</v>
      </c>
      <c r="F485" s="213">
        <v>17.393041915436118</v>
      </c>
      <c r="G485" s="213">
        <v>17.449064451526802</v>
      </c>
      <c r="H485" s="213">
        <v>16</v>
      </c>
      <c r="I485" s="213">
        <v>17.3</v>
      </c>
      <c r="J485" s="213">
        <v>17.3</v>
      </c>
      <c r="K485" s="213">
        <v>17.899999999999999</v>
      </c>
      <c r="L485" s="213">
        <v>18.3</v>
      </c>
      <c r="M485" s="213">
        <v>18</v>
      </c>
      <c r="N485" s="213">
        <v>17.399999999999999</v>
      </c>
      <c r="O485" s="213">
        <v>17.5</v>
      </c>
      <c r="P485" s="213">
        <v>16.899999999999999</v>
      </c>
      <c r="Q485" s="212">
        <v>19</v>
      </c>
      <c r="R485" s="213">
        <v>17.717506367664974</v>
      </c>
      <c r="S485" s="212">
        <v>12.583121085461602</v>
      </c>
      <c r="T485" s="213">
        <v>17.547487576405967</v>
      </c>
      <c r="U485" s="212">
        <v>20</v>
      </c>
      <c r="V485" s="212">
        <v>19</v>
      </c>
      <c r="W485" s="213">
        <v>18.2</v>
      </c>
      <c r="X485" s="213">
        <v>17.399999999999999</v>
      </c>
      <c r="Y485" s="209"/>
      <c r="Z485" s="210"/>
      <c r="AA485" s="210"/>
      <c r="AB485" s="210"/>
      <c r="AC485" s="210"/>
      <c r="AD485" s="210"/>
      <c r="AE485" s="210"/>
      <c r="AF485" s="210"/>
      <c r="AG485" s="210"/>
      <c r="AH485" s="210"/>
      <c r="AI485" s="210"/>
      <c r="AJ485" s="210"/>
      <c r="AK485" s="210"/>
      <c r="AL485" s="210"/>
      <c r="AM485" s="210"/>
      <c r="AN485" s="210"/>
      <c r="AO485" s="210"/>
      <c r="AP485" s="210"/>
      <c r="AQ485" s="210"/>
      <c r="AR485" s="210"/>
      <c r="AS485" s="210"/>
      <c r="AT485" s="210"/>
      <c r="AU485" s="210"/>
      <c r="AV485" s="210"/>
      <c r="AW485" s="210"/>
      <c r="AX485" s="210"/>
      <c r="AY485" s="210"/>
      <c r="AZ485" s="210"/>
      <c r="BA485" s="210"/>
      <c r="BB485" s="210"/>
      <c r="BC485" s="210"/>
      <c r="BD485" s="210"/>
      <c r="BE485" s="210"/>
      <c r="BF485" s="210"/>
      <c r="BG485" s="210"/>
      <c r="BH485" s="210"/>
      <c r="BI485" s="210"/>
      <c r="BJ485" s="210"/>
      <c r="BK485" s="210"/>
      <c r="BL485" s="210"/>
      <c r="BM485" s="211" t="e">
        <v>#N/A</v>
      </c>
    </row>
    <row r="486" spans="1:65">
      <c r="A486" s="29"/>
      <c r="B486" s="19">
        <v>1</v>
      </c>
      <c r="C486" s="9">
        <v>3</v>
      </c>
      <c r="D486" s="213">
        <v>18.399999999999999</v>
      </c>
      <c r="E486" s="212">
        <v>15.1</v>
      </c>
      <c r="F486" s="213">
        <v>15.868721979389422</v>
      </c>
      <c r="G486" s="213">
        <v>17.288679802231201</v>
      </c>
      <c r="H486" s="213">
        <v>17</v>
      </c>
      <c r="I486" s="213">
        <v>15.8</v>
      </c>
      <c r="J486" s="213">
        <v>17.399999999999999</v>
      </c>
      <c r="K486" s="213">
        <v>17.600000000000001</v>
      </c>
      <c r="L486" s="213">
        <v>17.7</v>
      </c>
      <c r="M486" s="213">
        <v>18</v>
      </c>
      <c r="N486" s="213">
        <v>18.2</v>
      </c>
      <c r="O486" s="213">
        <v>17.3</v>
      </c>
      <c r="P486" s="213">
        <v>17.3</v>
      </c>
      <c r="Q486" s="212">
        <v>17</v>
      </c>
      <c r="R486" s="213">
        <v>17.932053573312434</v>
      </c>
      <c r="S486" s="212">
        <v>13.894077247965201</v>
      </c>
      <c r="T486" s="213">
        <v>15.450306120399848</v>
      </c>
      <c r="U486" s="212">
        <v>21</v>
      </c>
      <c r="V486" s="212">
        <v>18</v>
      </c>
      <c r="W486" s="213">
        <v>18</v>
      </c>
      <c r="X486" s="213">
        <v>18.7</v>
      </c>
      <c r="Y486" s="209"/>
      <c r="Z486" s="210"/>
      <c r="AA486" s="210"/>
      <c r="AB486" s="210"/>
      <c r="AC486" s="210"/>
      <c r="AD486" s="210"/>
      <c r="AE486" s="210"/>
      <c r="AF486" s="210"/>
      <c r="AG486" s="210"/>
      <c r="AH486" s="210"/>
      <c r="AI486" s="210"/>
      <c r="AJ486" s="210"/>
      <c r="AK486" s="210"/>
      <c r="AL486" s="210"/>
      <c r="AM486" s="210"/>
      <c r="AN486" s="210"/>
      <c r="AO486" s="210"/>
      <c r="AP486" s="210"/>
      <c r="AQ486" s="210"/>
      <c r="AR486" s="210"/>
      <c r="AS486" s="210"/>
      <c r="AT486" s="210"/>
      <c r="AU486" s="210"/>
      <c r="AV486" s="210"/>
      <c r="AW486" s="210"/>
      <c r="AX486" s="210"/>
      <c r="AY486" s="210"/>
      <c r="AZ486" s="210"/>
      <c r="BA486" s="210"/>
      <c r="BB486" s="210"/>
      <c r="BC486" s="210"/>
      <c r="BD486" s="210"/>
      <c r="BE486" s="210"/>
      <c r="BF486" s="210"/>
      <c r="BG486" s="210"/>
      <c r="BH486" s="210"/>
      <c r="BI486" s="210"/>
      <c r="BJ486" s="210"/>
      <c r="BK486" s="210"/>
      <c r="BL486" s="210"/>
      <c r="BM486" s="211">
        <v>16</v>
      </c>
    </row>
    <row r="487" spans="1:65">
      <c r="A487" s="29"/>
      <c r="B487" s="19">
        <v>1</v>
      </c>
      <c r="C487" s="9">
        <v>4</v>
      </c>
      <c r="D487" s="213">
        <v>18.100000000000001</v>
      </c>
      <c r="E487" s="212">
        <v>15.6</v>
      </c>
      <c r="F487" s="213">
        <v>15.708472204729921</v>
      </c>
      <c r="G487" s="213">
        <v>17.395589427340798</v>
      </c>
      <c r="H487" s="213">
        <v>17</v>
      </c>
      <c r="I487" s="213">
        <v>15.2</v>
      </c>
      <c r="J487" s="213">
        <v>17.600000000000001</v>
      </c>
      <c r="K487" s="213">
        <v>18.100000000000001</v>
      </c>
      <c r="L487" s="213">
        <v>17.8</v>
      </c>
      <c r="M487" s="213">
        <v>17.399999999999999</v>
      </c>
      <c r="N487" s="213">
        <v>18</v>
      </c>
      <c r="O487" s="213">
        <v>18.399999999999999</v>
      </c>
      <c r="P487" s="213">
        <v>17.100000000000001</v>
      </c>
      <c r="Q487" s="212">
        <v>18</v>
      </c>
      <c r="R487" s="213">
        <v>17.724353384781239</v>
      </c>
      <c r="S487" s="212">
        <v>14.262670309665051</v>
      </c>
      <c r="T487" s="213">
        <v>15.965638017926624</v>
      </c>
      <c r="U487" s="212">
        <v>20</v>
      </c>
      <c r="V487" s="212">
        <v>19</v>
      </c>
      <c r="W487" s="213">
        <v>16.2</v>
      </c>
      <c r="X487" s="213">
        <v>17.5</v>
      </c>
      <c r="Y487" s="209"/>
      <c r="Z487" s="210"/>
      <c r="AA487" s="210"/>
      <c r="AB487" s="210"/>
      <c r="AC487" s="210"/>
      <c r="AD487" s="210"/>
      <c r="AE487" s="210"/>
      <c r="AF487" s="210"/>
      <c r="AG487" s="210"/>
      <c r="AH487" s="210"/>
      <c r="AI487" s="210"/>
      <c r="AJ487" s="210"/>
      <c r="AK487" s="210"/>
      <c r="AL487" s="210"/>
      <c r="AM487" s="210"/>
      <c r="AN487" s="210"/>
      <c r="AO487" s="210"/>
      <c r="AP487" s="210"/>
      <c r="AQ487" s="210"/>
      <c r="AR487" s="210"/>
      <c r="AS487" s="210"/>
      <c r="AT487" s="210"/>
      <c r="AU487" s="210"/>
      <c r="AV487" s="210"/>
      <c r="AW487" s="210"/>
      <c r="AX487" s="210"/>
      <c r="AY487" s="210"/>
      <c r="AZ487" s="210"/>
      <c r="BA487" s="210"/>
      <c r="BB487" s="210"/>
      <c r="BC487" s="210"/>
      <c r="BD487" s="210"/>
      <c r="BE487" s="210"/>
      <c r="BF487" s="210"/>
      <c r="BG487" s="210"/>
      <c r="BH487" s="210"/>
      <c r="BI487" s="210"/>
      <c r="BJ487" s="210"/>
      <c r="BK487" s="210"/>
      <c r="BL487" s="210"/>
      <c r="BM487" s="211">
        <v>17.393009468723907</v>
      </c>
    </row>
    <row r="488" spans="1:65">
      <c r="A488" s="29"/>
      <c r="B488" s="19">
        <v>1</v>
      </c>
      <c r="C488" s="9">
        <v>5</v>
      </c>
      <c r="D488" s="213">
        <v>18.100000000000001</v>
      </c>
      <c r="E488" s="212">
        <v>15.9</v>
      </c>
      <c r="F488" s="213">
        <v>17.623422970018819</v>
      </c>
      <c r="G488" s="213">
        <v>17.284131095879999</v>
      </c>
      <c r="H488" s="213">
        <v>17</v>
      </c>
      <c r="I488" s="213">
        <v>17.2</v>
      </c>
      <c r="J488" s="213">
        <v>17.8</v>
      </c>
      <c r="K488" s="213">
        <v>17.7</v>
      </c>
      <c r="L488" s="213">
        <v>17.600000000000001</v>
      </c>
      <c r="M488" s="213">
        <v>18.8</v>
      </c>
      <c r="N488" s="213">
        <v>17.2</v>
      </c>
      <c r="O488" s="213">
        <v>18.100000000000001</v>
      </c>
      <c r="P488" s="213">
        <v>16.899999999999999</v>
      </c>
      <c r="Q488" s="212">
        <v>18</v>
      </c>
      <c r="R488" s="213">
        <v>17.96473573203631</v>
      </c>
      <c r="S488" s="212">
        <v>16.12053437080138</v>
      </c>
      <c r="T488" s="213">
        <v>17.185952378072226</v>
      </c>
      <c r="U488" s="212">
        <v>19</v>
      </c>
      <c r="V488" s="212">
        <v>19</v>
      </c>
      <c r="W488" s="213">
        <v>19</v>
      </c>
      <c r="X488" s="213">
        <v>17.899999999999999</v>
      </c>
      <c r="Y488" s="209"/>
      <c r="Z488" s="210"/>
      <c r="AA488" s="210"/>
      <c r="AB488" s="210"/>
      <c r="AC488" s="210"/>
      <c r="AD488" s="210"/>
      <c r="AE488" s="210"/>
      <c r="AF488" s="210"/>
      <c r="AG488" s="210"/>
      <c r="AH488" s="210"/>
      <c r="AI488" s="210"/>
      <c r="AJ488" s="210"/>
      <c r="AK488" s="210"/>
      <c r="AL488" s="210"/>
      <c r="AM488" s="210"/>
      <c r="AN488" s="210"/>
      <c r="AO488" s="210"/>
      <c r="AP488" s="210"/>
      <c r="AQ488" s="210"/>
      <c r="AR488" s="210"/>
      <c r="AS488" s="210"/>
      <c r="AT488" s="210"/>
      <c r="AU488" s="210"/>
      <c r="AV488" s="210"/>
      <c r="AW488" s="210"/>
      <c r="AX488" s="210"/>
      <c r="AY488" s="210"/>
      <c r="AZ488" s="210"/>
      <c r="BA488" s="210"/>
      <c r="BB488" s="210"/>
      <c r="BC488" s="210"/>
      <c r="BD488" s="210"/>
      <c r="BE488" s="210"/>
      <c r="BF488" s="210"/>
      <c r="BG488" s="210"/>
      <c r="BH488" s="210"/>
      <c r="BI488" s="210"/>
      <c r="BJ488" s="210"/>
      <c r="BK488" s="210"/>
      <c r="BL488" s="210"/>
      <c r="BM488" s="211">
        <v>95</v>
      </c>
    </row>
    <row r="489" spans="1:65">
      <c r="A489" s="29"/>
      <c r="B489" s="19">
        <v>1</v>
      </c>
      <c r="C489" s="9">
        <v>6</v>
      </c>
      <c r="D489" s="213">
        <v>18.2</v>
      </c>
      <c r="E489" s="212">
        <v>15.299999999999999</v>
      </c>
      <c r="F489" s="213">
        <v>15.17381782681022</v>
      </c>
      <c r="G489" s="213">
        <v>17.447207850480002</v>
      </c>
      <c r="H489" s="213">
        <v>17</v>
      </c>
      <c r="I489" s="213">
        <v>17.600000000000001</v>
      </c>
      <c r="J489" s="213">
        <v>17.600000000000001</v>
      </c>
      <c r="K489" s="213">
        <v>18</v>
      </c>
      <c r="L489" s="213">
        <v>17.8</v>
      </c>
      <c r="M489" s="213">
        <v>17.399999999999999</v>
      </c>
      <c r="N489" s="213">
        <v>17.899999999999999</v>
      </c>
      <c r="O489" s="213">
        <v>17.8</v>
      </c>
      <c r="P489" s="213">
        <v>16.7</v>
      </c>
      <c r="Q489" s="212">
        <v>17</v>
      </c>
      <c r="R489" s="213">
        <v>17.796073660445707</v>
      </c>
      <c r="S489" s="212">
        <v>14.1529242865049</v>
      </c>
      <c r="T489" s="213">
        <v>15.158701921363324</v>
      </c>
      <c r="U489" s="212">
        <v>21</v>
      </c>
      <c r="V489" s="212">
        <v>19</v>
      </c>
      <c r="W489" s="213">
        <v>16.5</v>
      </c>
      <c r="X489" s="213">
        <v>17.3</v>
      </c>
      <c r="Y489" s="209"/>
      <c r="Z489" s="210"/>
      <c r="AA489" s="210"/>
      <c r="AB489" s="210"/>
      <c r="AC489" s="210"/>
      <c r="AD489" s="210"/>
      <c r="AE489" s="210"/>
      <c r="AF489" s="210"/>
      <c r="AG489" s="210"/>
      <c r="AH489" s="210"/>
      <c r="AI489" s="210"/>
      <c r="AJ489" s="210"/>
      <c r="AK489" s="210"/>
      <c r="AL489" s="210"/>
      <c r="AM489" s="210"/>
      <c r="AN489" s="210"/>
      <c r="AO489" s="210"/>
      <c r="AP489" s="210"/>
      <c r="AQ489" s="210"/>
      <c r="AR489" s="210"/>
      <c r="AS489" s="210"/>
      <c r="AT489" s="210"/>
      <c r="AU489" s="210"/>
      <c r="AV489" s="210"/>
      <c r="AW489" s="210"/>
      <c r="AX489" s="210"/>
      <c r="AY489" s="210"/>
      <c r="AZ489" s="210"/>
      <c r="BA489" s="210"/>
      <c r="BB489" s="210"/>
      <c r="BC489" s="210"/>
      <c r="BD489" s="210"/>
      <c r="BE489" s="210"/>
      <c r="BF489" s="210"/>
      <c r="BG489" s="210"/>
      <c r="BH489" s="210"/>
      <c r="BI489" s="210"/>
      <c r="BJ489" s="210"/>
      <c r="BK489" s="210"/>
      <c r="BL489" s="210"/>
      <c r="BM489" s="214"/>
    </row>
    <row r="490" spans="1:65">
      <c r="A490" s="29"/>
      <c r="B490" s="20" t="s">
        <v>257</v>
      </c>
      <c r="C490" s="12"/>
      <c r="D490" s="215">
        <v>18.166666666666668</v>
      </c>
      <c r="E490" s="215">
        <v>15.450000000000001</v>
      </c>
      <c r="F490" s="215">
        <v>16.432157879283555</v>
      </c>
      <c r="G490" s="215">
        <v>17.365313412989799</v>
      </c>
      <c r="H490" s="215">
        <v>16.666666666666668</v>
      </c>
      <c r="I490" s="215">
        <v>16.75</v>
      </c>
      <c r="J490" s="215">
        <v>17.45</v>
      </c>
      <c r="K490" s="215">
        <v>17.850000000000001</v>
      </c>
      <c r="L490" s="215">
        <v>17.816666666666666</v>
      </c>
      <c r="M490" s="215">
        <v>17.933333333333334</v>
      </c>
      <c r="N490" s="215">
        <v>17.75</v>
      </c>
      <c r="O490" s="215">
        <v>17.849999999999998</v>
      </c>
      <c r="P490" s="215">
        <v>17.000000000000004</v>
      </c>
      <c r="Q490" s="215">
        <v>17.833333333333332</v>
      </c>
      <c r="R490" s="215">
        <v>17.825625607241673</v>
      </c>
      <c r="S490" s="215">
        <v>14.851138068791016</v>
      </c>
      <c r="T490" s="215">
        <v>16.165054600067531</v>
      </c>
      <c r="U490" s="215">
        <v>20.166666666666668</v>
      </c>
      <c r="V490" s="215">
        <v>18.666666666666668</v>
      </c>
      <c r="W490" s="215">
        <v>17.583333333333332</v>
      </c>
      <c r="X490" s="215">
        <v>17.683333333333334</v>
      </c>
      <c r="Y490" s="209"/>
      <c r="Z490" s="210"/>
      <c r="AA490" s="210"/>
      <c r="AB490" s="210"/>
      <c r="AC490" s="210"/>
      <c r="AD490" s="210"/>
      <c r="AE490" s="210"/>
      <c r="AF490" s="210"/>
      <c r="AG490" s="210"/>
      <c r="AH490" s="210"/>
      <c r="AI490" s="210"/>
      <c r="AJ490" s="210"/>
      <c r="AK490" s="210"/>
      <c r="AL490" s="210"/>
      <c r="AM490" s="210"/>
      <c r="AN490" s="210"/>
      <c r="AO490" s="210"/>
      <c r="AP490" s="210"/>
      <c r="AQ490" s="210"/>
      <c r="AR490" s="210"/>
      <c r="AS490" s="210"/>
      <c r="AT490" s="210"/>
      <c r="AU490" s="210"/>
      <c r="AV490" s="210"/>
      <c r="AW490" s="210"/>
      <c r="AX490" s="210"/>
      <c r="AY490" s="210"/>
      <c r="AZ490" s="210"/>
      <c r="BA490" s="210"/>
      <c r="BB490" s="210"/>
      <c r="BC490" s="210"/>
      <c r="BD490" s="210"/>
      <c r="BE490" s="210"/>
      <c r="BF490" s="210"/>
      <c r="BG490" s="210"/>
      <c r="BH490" s="210"/>
      <c r="BI490" s="210"/>
      <c r="BJ490" s="210"/>
      <c r="BK490" s="210"/>
      <c r="BL490" s="210"/>
      <c r="BM490" s="214"/>
    </row>
    <row r="491" spans="1:65">
      <c r="A491" s="29"/>
      <c r="B491" s="3" t="s">
        <v>258</v>
      </c>
      <c r="C491" s="28"/>
      <c r="D491" s="213">
        <v>18.100000000000001</v>
      </c>
      <c r="E491" s="213">
        <v>15.45</v>
      </c>
      <c r="F491" s="213">
        <v>16.34709617935312</v>
      </c>
      <c r="G491" s="213">
        <v>17.361398638910401</v>
      </c>
      <c r="H491" s="213">
        <v>17</v>
      </c>
      <c r="I491" s="213">
        <v>17.25</v>
      </c>
      <c r="J491" s="213">
        <v>17.5</v>
      </c>
      <c r="K491" s="213">
        <v>17.850000000000001</v>
      </c>
      <c r="L491" s="213">
        <v>17.75</v>
      </c>
      <c r="M491" s="213">
        <v>18</v>
      </c>
      <c r="N491" s="213">
        <v>17.850000000000001</v>
      </c>
      <c r="O491" s="213">
        <v>17.899999999999999</v>
      </c>
      <c r="P491" s="213">
        <v>17</v>
      </c>
      <c r="Q491" s="213">
        <v>18</v>
      </c>
      <c r="R491" s="213">
        <v>17.807552292827534</v>
      </c>
      <c r="S491" s="213">
        <v>14.207797298084976</v>
      </c>
      <c r="T491" s="213">
        <v>15.82393980208191</v>
      </c>
      <c r="U491" s="213">
        <v>20</v>
      </c>
      <c r="V491" s="213">
        <v>19</v>
      </c>
      <c r="W491" s="213">
        <v>17.8</v>
      </c>
      <c r="X491" s="213">
        <v>17.45</v>
      </c>
      <c r="Y491" s="209"/>
      <c r="Z491" s="210"/>
      <c r="AA491" s="210"/>
      <c r="AB491" s="210"/>
      <c r="AC491" s="210"/>
      <c r="AD491" s="210"/>
      <c r="AE491" s="210"/>
      <c r="AF491" s="210"/>
      <c r="AG491" s="210"/>
      <c r="AH491" s="210"/>
      <c r="AI491" s="210"/>
      <c r="AJ491" s="210"/>
      <c r="AK491" s="210"/>
      <c r="AL491" s="210"/>
      <c r="AM491" s="210"/>
      <c r="AN491" s="210"/>
      <c r="AO491" s="210"/>
      <c r="AP491" s="210"/>
      <c r="AQ491" s="210"/>
      <c r="AR491" s="210"/>
      <c r="AS491" s="210"/>
      <c r="AT491" s="210"/>
      <c r="AU491" s="210"/>
      <c r="AV491" s="210"/>
      <c r="AW491" s="210"/>
      <c r="AX491" s="210"/>
      <c r="AY491" s="210"/>
      <c r="AZ491" s="210"/>
      <c r="BA491" s="210"/>
      <c r="BB491" s="210"/>
      <c r="BC491" s="210"/>
      <c r="BD491" s="210"/>
      <c r="BE491" s="210"/>
      <c r="BF491" s="210"/>
      <c r="BG491" s="210"/>
      <c r="BH491" s="210"/>
      <c r="BI491" s="210"/>
      <c r="BJ491" s="210"/>
      <c r="BK491" s="210"/>
      <c r="BL491" s="210"/>
      <c r="BM491" s="214"/>
    </row>
    <row r="492" spans="1:65">
      <c r="A492" s="29"/>
      <c r="B492" s="3" t="s">
        <v>259</v>
      </c>
      <c r="C492" s="28"/>
      <c r="D492" s="23">
        <v>0.12110601416389845</v>
      </c>
      <c r="E492" s="23">
        <v>0.41833001326703789</v>
      </c>
      <c r="F492" s="23">
        <v>0.99213971057729655</v>
      </c>
      <c r="G492" s="23">
        <v>7.5568360040760049E-2</v>
      </c>
      <c r="H492" s="23">
        <v>0.5163977794943222</v>
      </c>
      <c r="I492" s="23">
        <v>0.99548982917958551</v>
      </c>
      <c r="J492" s="23">
        <v>0.28106938645110435</v>
      </c>
      <c r="K492" s="23">
        <v>0.18708286933869706</v>
      </c>
      <c r="L492" s="23">
        <v>0.24832774042918915</v>
      </c>
      <c r="M492" s="23">
        <v>0.51639777949432308</v>
      </c>
      <c r="N492" s="23">
        <v>0.37815340802378095</v>
      </c>
      <c r="O492" s="23">
        <v>0.40373258476372653</v>
      </c>
      <c r="P492" s="23">
        <v>0.20976176963403126</v>
      </c>
      <c r="Q492" s="23">
        <v>0.752772652709081</v>
      </c>
      <c r="R492" s="23">
        <v>0.10348060608790099</v>
      </c>
      <c r="S492" s="23">
        <v>1.9502793809358201</v>
      </c>
      <c r="T492" s="23">
        <v>0.97466298687104758</v>
      </c>
      <c r="U492" s="23">
        <v>0.752772652709081</v>
      </c>
      <c r="V492" s="23">
        <v>0.5163977794943222</v>
      </c>
      <c r="W492" s="23">
        <v>1.0628577828979129</v>
      </c>
      <c r="X492" s="23">
        <v>0.54558836742242423</v>
      </c>
      <c r="Y492" s="149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5"/>
    </row>
    <row r="493" spans="1:65">
      <c r="A493" s="29"/>
      <c r="B493" s="3" t="s">
        <v>86</v>
      </c>
      <c r="C493" s="28"/>
      <c r="D493" s="13">
        <v>6.6663861007650515E-3</v>
      </c>
      <c r="E493" s="13">
        <v>2.7076376263238697E-2</v>
      </c>
      <c r="F493" s="13">
        <v>6.0377931971315385E-2</v>
      </c>
      <c r="G493" s="13">
        <v>4.3516842019236199E-3</v>
      </c>
      <c r="H493" s="13">
        <v>3.0983866769659328E-2</v>
      </c>
      <c r="I493" s="13">
        <v>5.9432228607736448E-2</v>
      </c>
      <c r="J493" s="13">
        <v>1.610712816338707E-2</v>
      </c>
      <c r="K493" s="13">
        <v>1.0480833016173504E-2</v>
      </c>
      <c r="L493" s="13">
        <v>1.393794614195636E-2</v>
      </c>
      <c r="M493" s="13">
        <v>2.8795415213438091E-2</v>
      </c>
      <c r="N493" s="13">
        <v>2.1304417353452447E-2</v>
      </c>
      <c r="O493" s="13">
        <v>2.2618071975558911E-2</v>
      </c>
      <c r="P493" s="13">
        <v>1.2338927625531248E-2</v>
      </c>
      <c r="Q493" s="13">
        <v>4.2211550619200809E-2</v>
      </c>
      <c r="R493" s="13">
        <v>5.8051598506512966E-3</v>
      </c>
      <c r="S493" s="13">
        <v>0.13132188064659114</v>
      </c>
      <c r="T493" s="13">
        <v>6.0294444465840272E-2</v>
      </c>
      <c r="U493" s="13">
        <v>3.7327569555822199E-2</v>
      </c>
      <c r="V493" s="13">
        <v>2.76641667586244E-2</v>
      </c>
      <c r="W493" s="13">
        <v>6.0446888126895526E-2</v>
      </c>
      <c r="X493" s="13">
        <v>3.0853253577139916E-2</v>
      </c>
      <c r="Y493" s="149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5"/>
    </row>
    <row r="494" spans="1:65">
      <c r="A494" s="29"/>
      <c r="B494" s="3" t="s">
        <v>260</v>
      </c>
      <c r="C494" s="28"/>
      <c r="D494" s="13">
        <v>4.4480927773537404E-2</v>
      </c>
      <c r="E494" s="13">
        <v>-0.11171209170085394</v>
      </c>
      <c r="F494" s="13">
        <v>-5.5243550069247971E-2</v>
      </c>
      <c r="G494" s="13">
        <v>-1.5923670819538716E-3</v>
      </c>
      <c r="H494" s="13">
        <v>-4.1760616721525312E-2</v>
      </c>
      <c r="I494" s="13">
        <v>-3.6969419805133019E-2</v>
      </c>
      <c r="J494" s="13">
        <v>3.2766342925629743E-3</v>
      </c>
      <c r="K494" s="13">
        <v>2.6274379491246336E-2</v>
      </c>
      <c r="L494" s="13">
        <v>2.4357900724689463E-2</v>
      </c>
      <c r="M494" s="13">
        <v>3.1065576407638629E-2</v>
      </c>
      <c r="N494" s="13">
        <v>2.0524943191575495E-2</v>
      </c>
      <c r="O494" s="13">
        <v>2.6274379491246336E-2</v>
      </c>
      <c r="P494" s="13">
        <v>-2.2595829055955696E-2</v>
      </c>
      <c r="Q494" s="13">
        <v>2.5316140107967788E-2</v>
      </c>
      <c r="R494" s="13">
        <v>2.4872989306174764E-2</v>
      </c>
      <c r="S494" s="13">
        <v>-0.14614327695869322</v>
      </c>
      <c r="T494" s="13">
        <v>-7.0600482962105193E-2</v>
      </c>
      <c r="U494" s="13">
        <v>0.15946965376695443</v>
      </c>
      <c r="V494" s="13">
        <v>7.3228109271891606E-2</v>
      </c>
      <c r="W494" s="13">
        <v>1.0942549358790687E-2</v>
      </c>
      <c r="X494" s="13">
        <v>1.6691985658461528E-2</v>
      </c>
      <c r="Y494" s="149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55"/>
    </row>
    <row r="495" spans="1:65">
      <c r="A495" s="29"/>
      <c r="B495" s="45" t="s">
        <v>261</v>
      </c>
      <c r="C495" s="46"/>
      <c r="D495" s="44">
        <v>1.17</v>
      </c>
      <c r="E495" s="44">
        <v>3.72</v>
      </c>
      <c r="F495" s="44">
        <v>1.95</v>
      </c>
      <c r="G495" s="44">
        <v>0.27</v>
      </c>
      <c r="H495" s="44">
        <v>1.53</v>
      </c>
      <c r="I495" s="44">
        <v>1.38</v>
      </c>
      <c r="J495" s="44">
        <v>0.12</v>
      </c>
      <c r="K495" s="44">
        <v>0.6</v>
      </c>
      <c r="L495" s="44">
        <v>0.54</v>
      </c>
      <c r="M495" s="44">
        <v>0.75</v>
      </c>
      <c r="N495" s="44">
        <v>0.42</v>
      </c>
      <c r="O495" s="44">
        <v>0.6</v>
      </c>
      <c r="P495" s="44">
        <v>0.93</v>
      </c>
      <c r="Q495" s="44" t="s">
        <v>262</v>
      </c>
      <c r="R495" s="44">
        <v>0.56000000000000005</v>
      </c>
      <c r="S495" s="44">
        <v>4.79</v>
      </c>
      <c r="T495" s="44">
        <v>2.4300000000000002</v>
      </c>
      <c r="U495" s="44" t="s">
        <v>262</v>
      </c>
      <c r="V495" s="44" t="s">
        <v>262</v>
      </c>
      <c r="W495" s="44">
        <v>0.12</v>
      </c>
      <c r="X495" s="44">
        <v>0.3</v>
      </c>
      <c r="Y495" s="149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55"/>
    </row>
    <row r="496" spans="1:65">
      <c r="B496" s="30" t="s">
        <v>302</v>
      </c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BM496" s="55"/>
    </row>
    <row r="497" spans="1:65">
      <c r="BM497" s="55"/>
    </row>
    <row r="498" spans="1:65" ht="15">
      <c r="B498" s="8" t="s">
        <v>521</v>
      </c>
      <c r="BM498" s="27" t="s">
        <v>66</v>
      </c>
    </row>
    <row r="499" spans="1:65" ht="15">
      <c r="A499" s="24" t="s">
        <v>23</v>
      </c>
      <c r="B499" s="18" t="s">
        <v>111</v>
      </c>
      <c r="C499" s="15" t="s">
        <v>112</v>
      </c>
      <c r="D499" s="16" t="s">
        <v>222</v>
      </c>
      <c r="E499" s="17" t="s">
        <v>222</v>
      </c>
      <c r="F499" s="17" t="s">
        <v>222</v>
      </c>
      <c r="G499" s="17" t="s">
        <v>222</v>
      </c>
      <c r="H499" s="17" t="s">
        <v>222</v>
      </c>
      <c r="I499" s="17" t="s">
        <v>222</v>
      </c>
      <c r="J499" s="17" t="s">
        <v>222</v>
      </c>
      <c r="K499" s="17" t="s">
        <v>222</v>
      </c>
      <c r="L499" s="17" t="s">
        <v>222</v>
      </c>
      <c r="M499" s="17" t="s">
        <v>222</v>
      </c>
      <c r="N499" s="149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>
        <v>1</v>
      </c>
    </row>
    <row r="500" spans="1:65">
      <c r="A500" s="29"/>
      <c r="B500" s="19" t="s">
        <v>223</v>
      </c>
      <c r="C500" s="9" t="s">
        <v>223</v>
      </c>
      <c r="D500" s="147" t="s">
        <v>226</v>
      </c>
      <c r="E500" s="148" t="s">
        <v>227</v>
      </c>
      <c r="F500" s="148" t="s">
        <v>229</v>
      </c>
      <c r="G500" s="148" t="s">
        <v>230</v>
      </c>
      <c r="H500" s="148" t="s">
        <v>231</v>
      </c>
      <c r="I500" s="148" t="s">
        <v>237</v>
      </c>
      <c r="J500" s="148" t="s">
        <v>238</v>
      </c>
      <c r="K500" s="148" t="s">
        <v>241</v>
      </c>
      <c r="L500" s="148" t="s">
        <v>243</v>
      </c>
      <c r="M500" s="148" t="s">
        <v>244</v>
      </c>
      <c r="N500" s="149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 t="s">
        <v>3</v>
      </c>
    </row>
    <row r="501" spans="1:65">
      <c r="A501" s="29"/>
      <c r="B501" s="19"/>
      <c r="C501" s="9"/>
      <c r="D501" s="10" t="s">
        <v>291</v>
      </c>
      <c r="E501" s="11" t="s">
        <v>291</v>
      </c>
      <c r="F501" s="11" t="s">
        <v>292</v>
      </c>
      <c r="G501" s="11" t="s">
        <v>291</v>
      </c>
      <c r="H501" s="11" t="s">
        <v>291</v>
      </c>
      <c r="I501" s="11" t="s">
        <v>291</v>
      </c>
      <c r="J501" s="11" t="s">
        <v>292</v>
      </c>
      <c r="K501" s="11" t="s">
        <v>291</v>
      </c>
      <c r="L501" s="11" t="s">
        <v>292</v>
      </c>
      <c r="M501" s="11" t="s">
        <v>291</v>
      </c>
      <c r="N501" s="149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7">
        <v>3</v>
      </c>
    </row>
    <row r="502" spans="1:65">
      <c r="A502" s="29"/>
      <c r="B502" s="19"/>
      <c r="C502" s="9"/>
      <c r="D502" s="25"/>
      <c r="E502" s="25"/>
      <c r="F502" s="25"/>
      <c r="G502" s="25"/>
      <c r="H502" s="25"/>
      <c r="I502" s="25"/>
      <c r="J502" s="25"/>
      <c r="K502" s="25"/>
      <c r="L502" s="25"/>
      <c r="M502" s="25"/>
      <c r="N502" s="149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7">
        <v>3</v>
      </c>
    </row>
    <row r="503" spans="1:65">
      <c r="A503" s="29"/>
      <c r="B503" s="18">
        <v>1</v>
      </c>
      <c r="C503" s="14">
        <v>1</v>
      </c>
      <c r="D503" s="197">
        <v>0.08</v>
      </c>
      <c r="E503" s="198">
        <v>6.2921791252093143E-2</v>
      </c>
      <c r="F503" s="198">
        <v>0.1</v>
      </c>
      <c r="G503" s="198" t="s">
        <v>108</v>
      </c>
      <c r="H503" s="197">
        <v>0.09</v>
      </c>
      <c r="I503" s="197">
        <v>0.08</v>
      </c>
      <c r="J503" s="197">
        <v>0.08</v>
      </c>
      <c r="K503" s="197">
        <v>8.1146913029790199E-2</v>
      </c>
      <c r="L503" s="197">
        <v>0.08</v>
      </c>
      <c r="M503" s="197">
        <v>0.08</v>
      </c>
      <c r="N503" s="199"/>
      <c r="O503" s="200"/>
      <c r="P503" s="200"/>
      <c r="Q503" s="200"/>
      <c r="R503" s="200"/>
      <c r="S503" s="200"/>
      <c r="T503" s="200"/>
      <c r="U503" s="200"/>
      <c r="V503" s="200"/>
      <c r="W503" s="200"/>
      <c r="X503" s="200"/>
      <c r="Y503" s="200"/>
      <c r="Z503" s="200"/>
      <c r="AA503" s="200"/>
      <c r="AB503" s="200"/>
      <c r="AC503" s="200"/>
      <c r="AD503" s="200"/>
      <c r="AE503" s="200"/>
      <c r="AF503" s="200"/>
      <c r="AG503" s="200"/>
      <c r="AH503" s="200"/>
      <c r="AI503" s="200"/>
      <c r="AJ503" s="200"/>
      <c r="AK503" s="200"/>
      <c r="AL503" s="200"/>
      <c r="AM503" s="200"/>
      <c r="AN503" s="200"/>
      <c r="AO503" s="200"/>
      <c r="AP503" s="200"/>
      <c r="AQ503" s="200"/>
      <c r="AR503" s="200"/>
      <c r="AS503" s="200"/>
      <c r="AT503" s="200"/>
      <c r="AU503" s="200"/>
      <c r="AV503" s="200"/>
      <c r="AW503" s="200"/>
      <c r="AX503" s="200"/>
      <c r="AY503" s="200"/>
      <c r="AZ503" s="200"/>
      <c r="BA503" s="200"/>
      <c r="BB503" s="200"/>
      <c r="BC503" s="200"/>
      <c r="BD503" s="200"/>
      <c r="BE503" s="200"/>
      <c r="BF503" s="200"/>
      <c r="BG503" s="200"/>
      <c r="BH503" s="200"/>
      <c r="BI503" s="200"/>
      <c r="BJ503" s="200"/>
      <c r="BK503" s="200"/>
      <c r="BL503" s="200"/>
      <c r="BM503" s="201">
        <v>1</v>
      </c>
    </row>
    <row r="504" spans="1:65">
      <c r="A504" s="29"/>
      <c r="B504" s="19">
        <v>1</v>
      </c>
      <c r="C504" s="9">
        <v>2</v>
      </c>
      <c r="D504" s="23">
        <v>7.0000000000000007E-2</v>
      </c>
      <c r="E504" s="203">
        <v>7.1677171774108844E-2</v>
      </c>
      <c r="F504" s="203" t="s">
        <v>108</v>
      </c>
      <c r="G504" s="203" t="s">
        <v>108</v>
      </c>
      <c r="H504" s="23">
        <v>0.08</v>
      </c>
      <c r="I504" s="23">
        <v>0.08</v>
      </c>
      <c r="J504" s="23">
        <v>0.08</v>
      </c>
      <c r="K504" s="23">
        <v>7.9505894211484518E-2</v>
      </c>
      <c r="L504" s="204">
        <v>0.19</v>
      </c>
      <c r="M504" s="23">
        <v>0.09</v>
      </c>
      <c r="N504" s="199"/>
      <c r="O504" s="200"/>
      <c r="P504" s="200"/>
      <c r="Q504" s="200"/>
      <c r="R504" s="200"/>
      <c r="S504" s="200"/>
      <c r="T504" s="200"/>
      <c r="U504" s="200"/>
      <c r="V504" s="200"/>
      <c r="W504" s="200"/>
      <c r="X504" s="200"/>
      <c r="Y504" s="200"/>
      <c r="Z504" s="200"/>
      <c r="AA504" s="200"/>
      <c r="AB504" s="200"/>
      <c r="AC504" s="200"/>
      <c r="AD504" s="200"/>
      <c r="AE504" s="200"/>
      <c r="AF504" s="200"/>
      <c r="AG504" s="200"/>
      <c r="AH504" s="200"/>
      <c r="AI504" s="200"/>
      <c r="AJ504" s="200"/>
      <c r="AK504" s="200"/>
      <c r="AL504" s="200"/>
      <c r="AM504" s="200"/>
      <c r="AN504" s="200"/>
      <c r="AO504" s="200"/>
      <c r="AP504" s="200"/>
      <c r="AQ504" s="200"/>
      <c r="AR504" s="200"/>
      <c r="AS504" s="200"/>
      <c r="AT504" s="200"/>
      <c r="AU504" s="200"/>
      <c r="AV504" s="200"/>
      <c r="AW504" s="200"/>
      <c r="AX504" s="200"/>
      <c r="AY504" s="200"/>
      <c r="AZ504" s="200"/>
      <c r="BA504" s="200"/>
      <c r="BB504" s="200"/>
      <c r="BC504" s="200"/>
      <c r="BD504" s="200"/>
      <c r="BE504" s="200"/>
      <c r="BF504" s="200"/>
      <c r="BG504" s="200"/>
      <c r="BH504" s="200"/>
      <c r="BI504" s="200"/>
      <c r="BJ504" s="200"/>
      <c r="BK504" s="200"/>
      <c r="BL504" s="200"/>
      <c r="BM504" s="201">
        <v>8</v>
      </c>
    </row>
    <row r="505" spans="1:65">
      <c r="A505" s="29"/>
      <c r="B505" s="19">
        <v>1</v>
      </c>
      <c r="C505" s="9">
        <v>3</v>
      </c>
      <c r="D505" s="23">
        <v>7.0000000000000007E-2</v>
      </c>
      <c r="E505" s="203">
        <v>7.6967179208436431E-2</v>
      </c>
      <c r="F505" s="203" t="s">
        <v>108</v>
      </c>
      <c r="G505" s="203" t="s">
        <v>108</v>
      </c>
      <c r="H505" s="23">
        <v>0.08</v>
      </c>
      <c r="I505" s="23">
        <v>0.09</v>
      </c>
      <c r="J505" s="23">
        <v>0.08</v>
      </c>
      <c r="K505" s="23">
        <v>7.7165630904364652E-2</v>
      </c>
      <c r="L505" s="204">
        <v>0.1</v>
      </c>
      <c r="M505" s="23">
        <v>0.08</v>
      </c>
      <c r="N505" s="199"/>
      <c r="O505" s="200"/>
      <c r="P505" s="200"/>
      <c r="Q505" s="200"/>
      <c r="R505" s="200"/>
      <c r="S505" s="200"/>
      <c r="T505" s="200"/>
      <c r="U505" s="200"/>
      <c r="V505" s="200"/>
      <c r="W505" s="200"/>
      <c r="X505" s="200"/>
      <c r="Y505" s="200"/>
      <c r="Z505" s="200"/>
      <c r="AA505" s="200"/>
      <c r="AB505" s="200"/>
      <c r="AC505" s="200"/>
      <c r="AD505" s="200"/>
      <c r="AE505" s="200"/>
      <c r="AF505" s="200"/>
      <c r="AG505" s="200"/>
      <c r="AH505" s="200"/>
      <c r="AI505" s="200"/>
      <c r="AJ505" s="200"/>
      <c r="AK505" s="200"/>
      <c r="AL505" s="200"/>
      <c r="AM505" s="200"/>
      <c r="AN505" s="200"/>
      <c r="AO505" s="200"/>
      <c r="AP505" s="200"/>
      <c r="AQ505" s="200"/>
      <c r="AR505" s="200"/>
      <c r="AS505" s="200"/>
      <c r="AT505" s="200"/>
      <c r="AU505" s="200"/>
      <c r="AV505" s="200"/>
      <c r="AW505" s="200"/>
      <c r="AX505" s="200"/>
      <c r="AY505" s="200"/>
      <c r="AZ505" s="200"/>
      <c r="BA505" s="200"/>
      <c r="BB505" s="200"/>
      <c r="BC505" s="200"/>
      <c r="BD505" s="200"/>
      <c r="BE505" s="200"/>
      <c r="BF505" s="200"/>
      <c r="BG505" s="200"/>
      <c r="BH505" s="200"/>
      <c r="BI505" s="200"/>
      <c r="BJ505" s="200"/>
      <c r="BK505" s="200"/>
      <c r="BL505" s="200"/>
      <c r="BM505" s="201">
        <v>16</v>
      </c>
    </row>
    <row r="506" spans="1:65">
      <c r="A506" s="29"/>
      <c r="B506" s="19">
        <v>1</v>
      </c>
      <c r="C506" s="9">
        <v>4</v>
      </c>
      <c r="D506" s="23">
        <v>0.08</v>
      </c>
      <c r="E506" s="203">
        <v>6.5943622019906542E-2</v>
      </c>
      <c r="F506" s="203" t="s">
        <v>108</v>
      </c>
      <c r="G506" s="203" t="s">
        <v>108</v>
      </c>
      <c r="H506" s="23">
        <v>0.09</v>
      </c>
      <c r="I506" s="23">
        <v>0.08</v>
      </c>
      <c r="J506" s="23">
        <v>0.08</v>
      </c>
      <c r="K506" s="23">
        <v>7.5910146122110195E-2</v>
      </c>
      <c r="L506" s="23">
        <v>0.08</v>
      </c>
      <c r="M506" s="23">
        <v>0.08</v>
      </c>
      <c r="N506" s="199"/>
      <c r="O506" s="200"/>
      <c r="P506" s="200"/>
      <c r="Q506" s="200"/>
      <c r="R506" s="200"/>
      <c r="S506" s="200"/>
      <c r="T506" s="200"/>
      <c r="U506" s="200"/>
      <c r="V506" s="200"/>
      <c r="W506" s="200"/>
      <c r="X506" s="200"/>
      <c r="Y506" s="200"/>
      <c r="Z506" s="200"/>
      <c r="AA506" s="200"/>
      <c r="AB506" s="200"/>
      <c r="AC506" s="200"/>
      <c r="AD506" s="200"/>
      <c r="AE506" s="200"/>
      <c r="AF506" s="200"/>
      <c r="AG506" s="200"/>
      <c r="AH506" s="200"/>
      <c r="AI506" s="200"/>
      <c r="AJ506" s="200"/>
      <c r="AK506" s="200"/>
      <c r="AL506" s="200"/>
      <c r="AM506" s="200"/>
      <c r="AN506" s="200"/>
      <c r="AO506" s="200"/>
      <c r="AP506" s="200"/>
      <c r="AQ506" s="200"/>
      <c r="AR506" s="200"/>
      <c r="AS506" s="200"/>
      <c r="AT506" s="200"/>
      <c r="AU506" s="200"/>
      <c r="AV506" s="200"/>
      <c r="AW506" s="200"/>
      <c r="AX506" s="200"/>
      <c r="AY506" s="200"/>
      <c r="AZ506" s="200"/>
      <c r="BA506" s="200"/>
      <c r="BB506" s="200"/>
      <c r="BC506" s="200"/>
      <c r="BD506" s="200"/>
      <c r="BE506" s="200"/>
      <c r="BF506" s="200"/>
      <c r="BG506" s="200"/>
      <c r="BH506" s="200"/>
      <c r="BI506" s="200"/>
      <c r="BJ506" s="200"/>
      <c r="BK506" s="200"/>
      <c r="BL506" s="200"/>
      <c r="BM506" s="201">
        <v>7.9702062029524373E-2</v>
      </c>
    </row>
    <row r="507" spans="1:65">
      <c r="A507" s="29"/>
      <c r="B507" s="19">
        <v>1</v>
      </c>
      <c r="C507" s="9">
        <v>5</v>
      </c>
      <c r="D507" s="23">
        <v>0.08</v>
      </c>
      <c r="E507" s="203">
        <v>6.9246679856764234E-2</v>
      </c>
      <c r="F507" s="203" t="s">
        <v>108</v>
      </c>
      <c r="G507" s="203" t="s">
        <v>108</v>
      </c>
      <c r="H507" s="23">
        <v>0.09</v>
      </c>
      <c r="I507" s="23">
        <v>0.08</v>
      </c>
      <c r="J507" s="23">
        <v>0.08</v>
      </c>
      <c r="K507" s="23">
        <v>7.8917567858506857E-2</v>
      </c>
      <c r="L507" s="23">
        <v>7.0000000000000007E-2</v>
      </c>
      <c r="M507" s="23">
        <v>0.08</v>
      </c>
      <c r="N507" s="199"/>
      <c r="O507" s="200"/>
      <c r="P507" s="200"/>
      <c r="Q507" s="200"/>
      <c r="R507" s="200"/>
      <c r="S507" s="200"/>
      <c r="T507" s="200"/>
      <c r="U507" s="200"/>
      <c r="V507" s="200"/>
      <c r="W507" s="200"/>
      <c r="X507" s="200"/>
      <c r="Y507" s="200"/>
      <c r="Z507" s="200"/>
      <c r="AA507" s="200"/>
      <c r="AB507" s="200"/>
      <c r="AC507" s="200"/>
      <c r="AD507" s="200"/>
      <c r="AE507" s="200"/>
      <c r="AF507" s="200"/>
      <c r="AG507" s="200"/>
      <c r="AH507" s="200"/>
      <c r="AI507" s="200"/>
      <c r="AJ507" s="200"/>
      <c r="AK507" s="200"/>
      <c r="AL507" s="200"/>
      <c r="AM507" s="200"/>
      <c r="AN507" s="200"/>
      <c r="AO507" s="200"/>
      <c r="AP507" s="200"/>
      <c r="AQ507" s="200"/>
      <c r="AR507" s="200"/>
      <c r="AS507" s="200"/>
      <c r="AT507" s="200"/>
      <c r="AU507" s="200"/>
      <c r="AV507" s="200"/>
      <c r="AW507" s="200"/>
      <c r="AX507" s="200"/>
      <c r="AY507" s="200"/>
      <c r="AZ507" s="200"/>
      <c r="BA507" s="200"/>
      <c r="BB507" s="200"/>
      <c r="BC507" s="200"/>
      <c r="BD507" s="200"/>
      <c r="BE507" s="200"/>
      <c r="BF507" s="200"/>
      <c r="BG507" s="200"/>
      <c r="BH507" s="200"/>
      <c r="BI507" s="200"/>
      <c r="BJ507" s="200"/>
      <c r="BK507" s="200"/>
      <c r="BL507" s="200"/>
      <c r="BM507" s="201">
        <v>96</v>
      </c>
    </row>
    <row r="508" spans="1:65">
      <c r="A508" s="29"/>
      <c r="B508" s="19">
        <v>1</v>
      </c>
      <c r="C508" s="9">
        <v>6</v>
      </c>
      <c r="D508" s="23">
        <v>0.08</v>
      </c>
      <c r="E508" s="203">
        <v>6.3142364218065336E-2</v>
      </c>
      <c r="F508" s="203" t="s">
        <v>108</v>
      </c>
      <c r="G508" s="203" t="s">
        <v>108</v>
      </c>
      <c r="H508" s="23">
        <v>0.08</v>
      </c>
      <c r="I508" s="23">
        <v>7.0000000000000007E-2</v>
      </c>
      <c r="J508" s="23">
        <v>0.08</v>
      </c>
      <c r="K508" s="23">
        <v>6.9840453113767603E-2</v>
      </c>
      <c r="L508" s="23">
        <v>0.08</v>
      </c>
      <c r="M508" s="23">
        <v>0.08</v>
      </c>
      <c r="N508" s="199"/>
      <c r="O508" s="200"/>
      <c r="P508" s="200"/>
      <c r="Q508" s="200"/>
      <c r="R508" s="200"/>
      <c r="S508" s="200"/>
      <c r="T508" s="200"/>
      <c r="U508" s="200"/>
      <c r="V508" s="200"/>
      <c r="W508" s="200"/>
      <c r="X508" s="200"/>
      <c r="Y508" s="200"/>
      <c r="Z508" s="200"/>
      <c r="AA508" s="200"/>
      <c r="AB508" s="200"/>
      <c r="AC508" s="200"/>
      <c r="AD508" s="200"/>
      <c r="AE508" s="200"/>
      <c r="AF508" s="200"/>
      <c r="AG508" s="200"/>
      <c r="AH508" s="200"/>
      <c r="AI508" s="200"/>
      <c r="AJ508" s="200"/>
      <c r="AK508" s="200"/>
      <c r="AL508" s="200"/>
      <c r="AM508" s="200"/>
      <c r="AN508" s="200"/>
      <c r="AO508" s="200"/>
      <c r="AP508" s="200"/>
      <c r="AQ508" s="200"/>
      <c r="AR508" s="200"/>
      <c r="AS508" s="200"/>
      <c r="AT508" s="200"/>
      <c r="AU508" s="200"/>
      <c r="AV508" s="200"/>
      <c r="AW508" s="200"/>
      <c r="AX508" s="200"/>
      <c r="AY508" s="200"/>
      <c r="AZ508" s="200"/>
      <c r="BA508" s="200"/>
      <c r="BB508" s="200"/>
      <c r="BC508" s="200"/>
      <c r="BD508" s="200"/>
      <c r="BE508" s="200"/>
      <c r="BF508" s="200"/>
      <c r="BG508" s="200"/>
      <c r="BH508" s="200"/>
      <c r="BI508" s="200"/>
      <c r="BJ508" s="200"/>
      <c r="BK508" s="200"/>
      <c r="BL508" s="200"/>
      <c r="BM508" s="56"/>
    </row>
    <row r="509" spans="1:65">
      <c r="A509" s="29"/>
      <c r="B509" s="20" t="s">
        <v>257</v>
      </c>
      <c r="C509" s="12"/>
      <c r="D509" s="205">
        <v>7.6666666666666675E-2</v>
      </c>
      <c r="E509" s="205">
        <v>6.831646805489576E-2</v>
      </c>
      <c r="F509" s="205">
        <v>0.1</v>
      </c>
      <c r="G509" s="205" t="s">
        <v>612</v>
      </c>
      <c r="H509" s="205">
        <v>8.4999999999999978E-2</v>
      </c>
      <c r="I509" s="205">
        <v>0.08</v>
      </c>
      <c r="J509" s="205">
        <v>0.08</v>
      </c>
      <c r="K509" s="205">
        <v>7.7081100873337347E-2</v>
      </c>
      <c r="L509" s="205">
        <v>9.9999999999999992E-2</v>
      </c>
      <c r="M509" s="205">
        <v>8.1666666666666679E-2</v>
      </c>
      <c r="N509" s="199"/>
      <c r="O509" s="200"/>
      <c r="P509" s="200"/>
      <c r="Q509" s="200"/>
      <c r="R509" s="200"/>
      <c r="S509" s="200"/>
      <c r="T509" s="200"/>
      <c r="U509" s="200"/>
      <c r="V509" s="200"/>
      <c r="W509" s="200"/>
      <c r="X509" s="200"/>
      <c r="Y509" s="200"/>
      <c r="Z509" s="200"/>
      <c r="AA509" s="200"/>
      <c r="AB509" s="200"/>
      <c r="AC509" s="200"/>
      <c r="AD509" s="200"/>
      <c r="AE509" s="200"/>
      <c r="AF509" s="200"/>
      <c r="AG509" s="200"/>
      <c r="AH509" s="200"/>
      <c r="AI509" s="200"/>
      <c r="AJ509" s="200"/>
      <c r="AK509" s="200"/>
      <c r="AL509" s="200"/>
      <c r="AM509" s="200"/>
      <c r="AN509" s="200"/>
      <c r="AO509" s="200"/>
      <c r="AP509" s="200"/>
      <c r="AQ509" s="200"/>
      <c r="AR509" s="200"/>
      <c r="AS509" s="200"/>
      <c r="AT509" s="200"/>
      <c r="AU509" s="200"/>
      <c r="AV509" s="200"/>
      <c r="AW509" s="200"/>
      <c r="AX509" s="200"/>
      <c r="AY509" s="200"/>
      <c r="AZ509" s="200"/>
      <c r="BA509" s="200"/>
      <c r="BB509" s="200"/>
      <c r="BC509" s="200"/>
      <c r="BD509" s="200"/>
      <c r="BE509" s="200"/>
      <c r="BF509" s="200"/>
      <c r="BG509" s="200"/>
      <c r="BH509" s="200"/>
      <c r="BI509" s="200"/>
      <c r="BJ509" s="200"/>
      <c r="BK509" s="200"/>
      <c r="BL509" s="200"/>
      <c r="BM509" s="56"/>
    </row>
    <row r="510" spans="1:65">
      <c r="A510" s="29"/>
      <c r="B510" s="3" t="s">
        <v>258</v>
      </c>
      <c r="C510" s="28"/>
      <c r="D510" s="23">
        <v>0.08</v>
      </c>
      <c r="E510" s="23">
        <v>6.7595150938335388E-2</v>
      </c>
      <c r="F510" s="23">
        <v>0.1</v>
      </c>
      <c r="G510" s="23" t="s">
        <v>612</v>
      </c>
      <c r="H510" s="23">
        <v>8.4999999999999992E-2</v>
      </c>
      <c r="I510" s="23">
        <v>0.08</v>
      </c>
      <c r="J510" s="23">
        <v>0.08</v>
      </c>
      <c r="K510" s="23">
        <v>7.8041599381435761E-2</v>
      </c>
      <c r="L510" s="23">
        <v>0.08</v>
      </c>
      <c r="M510" s="23">
        <v>0.08</v>
      </c>
      <c r="N510" s="199"/>
      <c r="O510" s="200"/>
      <c r="P510" s="200"/>
      <c r="Q510" s="200"/>
      <c r="R510" s="200"/>
      <c r="S510" s="200"/>
      <c r="T510" s="200"/>
      <c r="U510" s="200"/>
      <c r="V510" s="200"/>
      <c r="W510" s="200"/>
      <c r="X510" s="200"/>
      <c r="Y510" s="200"/>
      <c r="Z510" s="200"/>
      <c r="AA510" s="200"/>
      <c r="AB510" s="200"/>
      <c r="AC510" s="200"/>
      <c r="AD510" s="200"/>
      <c r="AE510" s="200"/>
      <c r="AF510" s="200"/>
      <c r="AG510" s="200"/>
      <c r="AH510" s="200"/>
      <c r="AI510" s="200"/>
      <c r="AJ510" s="200"/>
      <c r="AK510" s="200"/>
      <c r="AL510" s="200"/>
      <c r="AM510" s="200"/>
      <c r="AN510" s="200"/>
      <c r="AO510" s="200"/>
      <c r="AP510" s="200"/>
      <c r="AQ510" s="200"/>
      <c r="AR510" s="200"/>
      <c r="AS510" s="200"/>
      <c r="AT510" s="200"/>
      <c r="AU510" s="200"/>
      <c r="AV510" s="200"/>
      <c r="AW510" s="200"/>
      <c r="AX510" s="200"/>
      <c r="AY510" s="200"/>
      <c r="AZ510" s="200"/>
      <c r="BA510" s="200"/>
      <c r="BB510" s="200"/>
      <c r="BC510" s="200"/>
      <c r="BD510" s="200"/>
      <c r="BE510" s="200"/>
      <c r="BF510" s="200"/>
      <c r="BG510" s="200"/>
      <c r="BH510" s="200"/>
      <c r="BI510" s="200"/>
      <c r="BJ510" s="200"/>
      <c r="BK510" s="200"/>
      <c r="BL510" s="200"/>
      <c r="BM510" s="56"/>
    </row>
    <row r="511" spans="1:65">
      <c r="A511" s="29"/>
      <c r="B511" s="3" t="s">
        <v>259</v>
      </c>
      <c r="C511" s="28"/>
      <c r="D511" s="23">
        <v>5.1639777949432199E-3</v>
      </c>
      <c r="E511" s="23">
        <v>5.4497470321736045E-3</v>
      </c>
      <c r="F511" s="23" t="s">
        <v>612</v>
      </c>
      <c r="G511" s="23" t="s">
        <v>612</v>
      </c>
      <c r="H511" s="23">
        <v>5.4772255750516587E-3</v>
      </c>
      <c r="I511" s="23">
        <v>6.3245553203367553E-3</v>
      </c>
      <c r="J511" s="23">
        <v>0</v>
      </c>
      <c r="K511" s="23">
        <v>3.9896947889689399E-3</v>
      </c>
      <c r="L511" s="23">
        <v>4.516635916254489E-2</v>
      </c>
      <c r="M511" s="23">
        <v>4.0824829046386289E-3</v>
      </c>
      <c r="N511" s="199"/>
      <c r="O511" s="200"/>
      <c r="P511" s="200"/>
      <c r="Q511" s="200"/>
      <c r="R511" s="200"/>
      <c r="S511" s="200"/>
      <c r="T511" s="200"/>
      <c r="U511" s="200"/>
      <c r="V511" s="200"/>
      <c r="W511" s="200"/>
      <c r="X511" s="200"/>
      <c r="Y511" s="200"/>
      <c r="Z511" s="200"/>
      <c r="AA511" s="200"/>
      <c r="AB511" s="200"/>
      <c r="AC511" s="200"/>
      <c r="AD511" s="200"/>
      <c r="AE511" s="200"/>
      <c r="AF511" s="200"/>
      <c r="AG511" s="200"/>
      <c r="AH511" s="200"/>
      <c r="AI511" s="200"/>
      <c r="AJ511" s="200"/>
      <c r="AK511" s="200"/>
      <c r="AL511" s="200"/>
      <c r="AM511" s="200"/>
      <c r="AN511" s="200"/>
      <c r="AO511" s="200"/>
      <c r="AP511" s="200"/>
      <c r="AQ511" s="200"/>
      <c r="AR511" s="200"/>
      <c r="AS511" s="200"/>
      <c r="AT511" s="200"/>
      <c r="AU511" s="200"/>
      <c r="AV511" s="200"/>
      <c r="AW511" s="200"/>
      <c r="AX511" s="200"/>
      <c r="AY511" s="200"/>
      <c r="AZ511" s="200"/>
      <c r="BA511" s="200"/>
      <c r="BB511" s="200"/>
      <c r="BC511" s="200"/>
      <c r="BD511" s="200"/>
      <c r="BE511" s="200"/>
      <c r="BF511" s="200"/>
      <c r="BG511" s="200"/>
      <c r="BH511" s="200"/>
      <c r="BI511" s="200"/>
      <c r="BJ511" s="200"/>
      <c r="BK511" s="200"/>
      <c r="BL511" s="200"/>
      <c r="BM511" s="56"/>
    </row>
    <row r="512" spans="1:65">
      <c r="A512" s="29"/>
      <c r="B512" s="3" t="s">
        <v>86</v>
      </c>
      <c r="C512" s="28"/>
      <c r="D512" s="13">
        <v>6.7356232107955036E-2</v>
      </c>
      <c r="E512" s="13">
        <v>7.9772084057308928E-2</v>
      </c>
      <c r="F512" s="13" t="s">
        <v>612</v>
      </c>
      <c r="G512" s="13" t="s">
        <v>612</v>
      </c>
      <c r="H512" s="13">
        <v>6.4437947941784243E-2</v>
      </c>
      <c r="I512" s="13">
        <v>7.9056941504209444E-2</v>
      </c>
      <c r="J512" s="13">
        <v>0</v>
      </c>
      <c r="K512" s="13">
        <v>5.1759701713717882E-2</v>
      </c>
      <c r="L512" s="13">
        <v>0.45166359162544895</v>
      </c>
      <c r="M512" s="13">
        <v>4.9989586587411775E-2</v>
      </c>
      <c r="N512" s="149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55"/>
    </row>
    <row r="513" spans="1:65">
      <c r="A513" s="29"/>
      <c r="B513" s="3" t="s">
        <v>260</v>
      </c>
      <c r="C513" s="28"/>
      <c r="D513" s="13">
        <v>-3.8084276436076148E-2</v>
      </c>
      <c r="E513" s="13">
        <v>-0.14285193738665125</v>
      </c>
      <c r="F513" s="13">
        <v>0.25467268290946588</v>
      </c>
      <c r="G513" s="13" t="s">
        <v>612</v>
      </c>
      <c r="H513" s="13">
        <v>6.6471780473045472E-2</v>
      </c>
      <c r="I513" s="13">
        <v>3.7381463275725224E-3</v>
      </c>
      <c r="J513" s="13">
        <v>3.7381463275725224E-3</v>
      </c>
      <c r="K513" s="13">
        <v>-3.2884483656346664E-2</v>
      </c>
      <c r="L513" s="13">
        <v>0.25467268290946565</v>
      </c>
      <c r="M513" s="13">
        <v>2.4649357709397135E-2</v>
      </c>
      <c r="N513" s="149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55"/>
    </row>
    <row r="514" spans="1:65">
      <c r="A514" s="29"/>
      <c r="B514" s="45" t="s">
        <v>261</v>
      </c>
      <c r="C514" s="46"/>
      <c r="D514" s="44">
        <v>0.26</v>
      </c>
      <c r="E514" s="44">
        <v>1.44</v>
      </c>
      <c r="F514" s="44">
        <v>2.84</v>
      </c>
      <c r="G514" s="44">
        <v>4.0199999999999996</v>
      </c>
      <c r="H514" s="44">
        <v>0.91</v>
      </c>
      <c r="I514" s="44">
        <v>0.21</v>
      </c>
      <c r="J514" s="44">
        <v>0.21</v>
      </c>
      <c r="K514" s="44">
        <v>0.21</v>
      </c>
      <c r="L514" s="44">
        <v>3.02</v>
      </c>
      <c r="M514" s="44">
        <v>0.44</v>
      </c>
      <c r="N514" s="149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55"/>
    </row>
    <row r="515" spans="1:65">
      <c r="B515" s="3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BM515" s="55"/>
    </row>
    <row r="516" spans="1:65" ht="15">
      <c r="B516" s="8" t="s">
        <v>522</v>
      </c>
      <c r="BM516" s="27" t="s">
        <v>66</v>
      </c>
    </row>
    <row r="517" spans="1:65" ht="15">
      <c r="A517" s="24" t="s">
        <v>55</v>
      </c>
      <c r="B517" s="18" t="s">
        <v>111</v>
      </c>
      <c r="C517" s="15" t="s">
        <v>112</v>
      </c>
      <c r="D517" s="16" t="s">
        <v>222</v>
      </c>
      <c r="E517" s="17" t="s">
        <v>222</v>
      </c>
      <c r="F517" s="17" t="s">
        <v>222</v>
      </c>
      <c r="G517" s="17" t="s">
        <v>222</v>
      </c>
      <c r="H517" s="17" t="s">
        <v>222</v>
      </c>
      <c r="I517" s="17" t="s">
        <v>222</v>
      </c>
      <c r="J517" s="17" t="s">
        <v>222</v>
      </c>
      <c r="K517" s="17" t="s">
        <v>222</v>
      </c>
      <c r="L517" s="17" t="s">
        <v>222</v>
      </c>
      <c r="M517" s="17" t="s">
        <v>222</v>
      </c>
      <c r="N517" s="17" t="s">
        <v>222</v>
      </c>
      <c r="O517" s="17" t="s">
        <v>222</v>
      </c>
      <c r="P517" s="17" t="s">
        <v>222</v>
      </c>
      <c r="Q517" s="17" t="s">
        <v>222</v>
      </c>
      <c r="R517" s="17" t="s">
        <v>222</v>
      </c>
      <c r="S517" s="17" t="s">
        <v>222</v>
      </c>
      <c r="T517" s="17" t="s">
        <v>222</v>
      </c>
      <c r="U517" s="17" t="s">
        <v>222</v>
      </c>
      <c r="V517" s="17" t="s">
        <v>222</v>
      </c>
      <c r="W517" s="17" t="s">
        <v>222</v>
      </c>
      <c r="X517" s="17" t="s">
        <v>222</v>
      </c>
      <c r="Y517" s="17" t="s">
        <v>222</v>
      </c>
      <c r="Z517" s="149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7">
        <v>1</v>
      </c>
    </row>
    <row r="518" spans="1:65">
      <c r="A518" s="29"/>
      <c r="B518" s="19" t="s">
        <v>223</v>
      </c>
      <c r="C518" s="9" t="s">
        <v>223</v>
      </c>
      <c r="D518" s="147" t="s">
        <v>225</v>
      </c>
      <c r="E518" s="148" t="s">
        <v>226</v>
      </c>
      <c r="F518" s="148" t="s">
        <v>227</v>
      </c>
      <c r="G518" s="148" t="s">
        <v>228</v>
      </c>
      <c r="H518" s="148" t="s">
        <v>229</v>
      </c>
      <c r="I518" s="148" t="s">
        <v>230</v>
      </c>
      <c r="J518" s="148" t="s">
        <v>231</v>
      </c>
      <c r="K518" s="148" t="s">
        <v>233</v>
      </c>
      <c r="L518" s="148" t="s">
        <v>234</v>
      </c>
      <c r="M518" s="148" t="s">
        <v>235</v>
      </c>
      <c r="N518" s="148" t="s">
        <v>236</v>
      </c>
      <c r="O518" s="148" t="s">
        <v>263</v>
      </c>
      <c r="P518" s="148" t="s">
        <v>237</v>
      </c>
      <c r="Q518" s="148" t="s">
        <v>238</v>
      </c>
      <c r="R518" s="148" t="s">
        <v>239</v>
      </c>
      <c r="S518" s="148" t="s">
        <v>240</v>
      </c>
      <c r="T518" s="148" t="s">
        <v>241</v>
      </c>
      <c r="U518" s="148" t="s">
        <v>242</v>
      </c>
      <c r="V518" s="148" t="s">
        <v>243</v>
      </c>
      <c r="W518" s="148" t="s">
        <v>244</v>
      </c>
      <c r="X518" s="148" t="s">
        <v>245</v>
      </c>
      <c r="Y518" s="148" t="s">
        <v>247</v>
      </c>
      <c r="Z518" s="149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7" t="s">
        <v>1</v>
      </c>
    </row>
    <row r="519" spans="1:65">
      <c r="A519" s="29"/>
      <c r="B519" s="19"/>
      <c r="C519" s="9"/>
      <c r="D519" s="10" t="s">
        <v>114</v>
      </c>
      <c r="E519" s="11" t="s">
        <v>114</v>
      </c>
      <c r="F519" s="11" t="s">
        <v>114</v>
      </c>
      <c r="G519" s="11" t="s">
        <v>114</v>
      </c>
      <c r="H519" s="11" t="s">
        <v>292</v>
      </c>
      <c r="I519" s="11" t="s">
        <v>291</v>
      </c>
      <c r="J519" s="11" t="s">
        <v>291</v>
      </c>
      <c r="K519" s="11" t="s">
        <v>292</v>
      </c>
      <c r="L519" s="11" t="s">
        <v>292</v>
      </c>
      <c r="M519" s="11" t="s">
        <v>292</v>
      </c>
      <c r="N519" s="11" t="s">
        <v>292</v>
      </c>
      <c r="O519" s="11" t="s">
        <v>292</v>
      </c>
      <c r="P519" s="11" t="s">
        <v>114</v>
      </c>
      <c r="Q519" s="11" t="s">
        <v>292</v>
      </c>
      <c r="R519" s="11" t="s">
        <v>291</v>
      </c>
      <c r="S519" s="11" t="s">
        <v>291</v>
      </c>
      <c r="T519" s="11" t="s">
        <v>291</v>
      </c>
      <c r="U519" s="11" t="s">
        <v>114</v>
      </c>
      <c r="V519" s="11" t="s">
        <v>292</v>
      </c>
      <c r="W519" s="11" t="s">
        <v>292</v>
      </c>
      <c r="X519" s="11" t="s">
        <v>292</v>
      </c>
      <c r="Y519" s="11" t="s">
        <v>291</v>
      </c>
      <c r="Z519" s="149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7">
        <v>2</v>
      </c>
    </row>
    <row r="520" spans="1:65">
      <c r="A520" s="29"/>
      <c r="B520" s="19"/>
      <c r="C520" s="9"/>
      <c r="D520" s="25"/>
      <c r="E520" s="25"/>
      <c r="F520" s="25"/>
      <c r="G520" s="25"/>
      <c r="H520" s="25"/>
      <c r="I520" s="25"/>
      <c r="J520" s="25"/>
      <c r="K520" s="25"/>
      <c r="L520" s="25"/>
      <c r="M520" s="25"/>
      <c r="N520" s="25"/>
      <c r="O520" s="25"/>
      <c r="P520" s="25"/>
      <c r="Q520" s="25"/>
      <c r="R520" s="25"/>
      <c r="S520" s="25"/>
      <c r="T520" s="25"/>
      <c r="U520" s="25"/>
      <c r="V520" s="25"/>
      <c r="W520" s="25"/>
      <c r="X520" s="25"/>
      <c r="Y520" s="25"/>
      <c r="Z520" s="149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7">
        <v>3</v>
      </c>
    </row>
    <row r="521" spans="1:65">
      <c r="A521" s="29"/>
      <c r="B521" s="18">
        <v>1</v>
      </c>
      <c r="C521" s="14">
        <v>1</v>
      </c>
      <c r="D521" s="143">
        <v>1.28</v>
      </c>
      <c r="E521" s="21">
        <v>1.37</v>
      </c>
      <c r="F521" s="143">
        <v>4.6209249999999993E-2</v>
      </c>
      <c r="G521" s="21">
        <v>1.3115356800000002</v>
      </c>
      <c r="H521" s="143">
        <v>1.26</v>
      </c>
      <c r="I521" s="21">
        <v>1.34</v>
      </c>
      <c r="J521" s="21">
        <v>1.2845</v>
      </c>
      <c r="K521" s="21">
        <v>1.33</v>
      </c>
      <c r="L521" s="21">
        <v>1.27</v>
      </c>
      <c r="M521" s="21">
        <v>1.29</v>
      </c>
      <c r="N521" s="21">
        <v>1.31</v>
      </c>
      <c r="O521" s="21">
        <v>1.28</v>
      </c>
      <c r="P521" s="21">
        <v>1.3121</v>
      </c>
      <c r="Q521" s="21">
        <v>1.3322000000000001</v>
      </c>
      <c r="R521" s="21">
        <v>1.42</v>
      </c>
      <c r="S521" s="21">
        <v>1.3095267257446503</v>
      </c>
      <c r="T521" s="21">
        <v>1.3556237191180751</v>
      </c>
      <c r="U521" s="143">
        <v>1.4175221540771739</v>
      </c>
      <c r="V521" s="21">
        <v>1.35</v>
      </c>
      <c r="W521" s="21">
        <v>1.306</v>
      </c>
      <c r="X521" s="143">
        <v>1.37</v>
      </c>
      <c r="Y521" s="21">
        <v>1.3098000000000001</v>
      </c>
      <c r="Z521" s="149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7">
        <v>1</v>
      </c>
    </row>
    <row r="522" spans="1:65">
      <c r="A522" s="29"/>
      <c r="B522" s="19">
        <v>1</v>
      </c>
      <c r="C522" s="9">
        <v>2</v>
      </c>
      <c r="D522" s="144">
        <v>1.28</v>
      </c>
      <c r="E522" s="11">
        <v>1.33</v>
      </c>
      <c r="F522" s="144">
        <v>4.6447959999999996E-2</v>
      </c>
      <c r="G522" s="11">
        <v>1.3168396800000002</v>
      </c>
      <c r="H522" s="144">
        <v>1.26</v>
      </c>
      <c r="I522" s="11">
        <v>1.38</v>
      </c>
      <c r="J522" s="11">
        <v>1.3004</v>
      </c>
      <c r="K522" s="11">
        <v>1.34</v>
      </c>
      <c r="L522" s="11">
        <v>1.32</v>
      </c>
      <c r="M522" s="11">
        <v>1.34</v>
      </c>
      <c r="N522" s="11">
        <v>1.28</v>
      </c>
      <c r="O522" s="11">
        <v>1.24</v>
      </c>
      <c r="P522" s="11">
        <v>1.3243</v>
      </c>
      <c r="Q522" s="11">
        <v>1.3185</v>
      </c>
      <c r="R522" s="11">
        <v>1.21</v>
      </c>
      <c r="S522" s="11">
        <v>1.2974307241903162</v>
      </c>
      <c r="T522" s="11">
        <v>1.3698513237628782</v>
      </c>
      <c r="U522" s="144">
        <v>1.383299580230112</v>
      </c>
      <c r="V522" s="11">
        <v>1.32</v>
      </c>
      <c r="W522" s="11">
        <v>1.3109999999999999</v>
      </c>
      <c r="X522" s="144">
        <v>1.33</v>
      </c>
      <c r="Y522" s="11">
        <v>1.3306</v>
      </c>
      <c r="Z522" s="149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7" t="e">
        <v>#N/A</v>
      </c>
    </row>
    <row r="523" spans="1:65">
      <c r="A523" s="29"/>
      <c r="B523" s="19">
        <v>1</v>
      </c>
      <c r="C523" s="9">
        <v>3</v>
      </c>
      <c r="D523" s="144">
        <v>1.26</v>
      </c>
      <c r="E523" s="11">
        <v>1.35</v>
      </c>
      <c r="F523" s="144">
        <v>4.6228930000000001E-2</v>
      </c>
      <c r="G523" s="11">
        <v>1.3193855999999999</v>
      </c>
      <c r="H523" s="144">
        <v>1.28</v>
      </c>
      <c r="I523" s="11">
        <v>1.32</v>
      </c>
      <c r="J523" s="11">
        <v>1.2921</v>
      </c>
      <c r="K523" s="11">
        <v>1.31</v>
      </c>
      <c r="L523" s="11">
        <v>1.27</v>
      </c>
      <c r="M523" s="11">
        <v>1.35</v>
      </c>
      <c r="N523" s="11">
        <v>1.34</v>
      </c>
      <c r="O523" s="11">
        <v>1.24</v>
      </c>
      <c r="P523" s="11">
        <v>1.3146</v>
      </c>
      <c r="Q523" s="11">
        <v>1.29</v>
      </c>
      <c r="R523" s="11">
        <v>1.33</v>
      </c>
      <c r="S523" s="11">
        <v>1.3189220599583753</v>
      </c>
      <c r="T523" s="11">
        <v>1.2987458650356523</v>
      </c>
      <c r="U523" s="144">
        <v>1.3898928165745548</v>
      </c>
      <c r="V523" s="11">
        <v>1.38</v>
      </c>
      <c r="W523" s="11">
        <v>1.286</v>
      </c>
      <c r="X523" s="144">
        <v>1.35</v>
      </c>
      <c r="Y523" s="11">
        <v>1.3403</v>
      </c>
      <c r="Z523" s="149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7">
        <v>16</v>
      </c>
    </row>
    <row r="524" spans="1:65">
      <c r="A524" s="29"/>
      <c r="B524" s="19">
        <v>1</v>
      </c>
      <c r="C524" s="9">
        <v>4</v>
      </c>
      <c r="D524" s="144">
        <v>1.26</v>
      </c>
      <c r="E524" s="11">
        <v>1.37</v>
      </c>
      <c r="F524" s="144">
        <v>4.6279130000000002E-2</v>
      </c>
      <c r="G524" s="11">
        <v>1.3197932800000001</v>
      </c>
      <c r="H524" s="145">
        <v>1.36</v>
      </c>
      <c r="I524" s="11">
        <v>1.32</v>
      </c>
      <c r="J524" s="11">
        <v>1.3106</v>
      </c>
      <c r="K524" s="11">
        <v>1.35</v>
      </c>
      <c r="L524" s="11">
        <v>1.28</v>
      </c>
      <c r="M524" s="11">
        <v>1.29</v>
      </c>
      <c r="N524" s="11">
        <v>1.32</v>
      </c>
      <c r="O524" s="11">
        <v>1.33</v>
      </c>
      <c r="P524" s="11">
        <v>1.3210999999999999</v>
      </c>
      <c r="Q524" s="11">
        <v>1.3287</v>
      </c>
      <c r="R524" s="11">
        <v>1.34</v>
      </c>
      <c r="S524" s="11">
        <v>1.3059430549591897</v>
      </c>
      <c r="T524" s="11">
        <v>1.4290183703640573</v>
      </c>
      <c r="U524" s="144">
        <v>1.4068302065210183</v>
      </c>
      <c r="V524" s="145">
        <v>1.46</v>
      </c>
      <c r="W524" s="11">
        <v>1.3120000000000001</v>
      </c>
      <c r="X524" s="144">
        <v>1.39</v>
      </c>
      <c r="Y524" s="11">
        <v>1.3178000000000001</v>
      </c>
      <c r="Z524" s="149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7">
        <v>1.318476234286363</v>
      </c>
    </row>
    <row r="525" spans="1:65">
      <c r="A525" s="29"/>
      <c r="B525" s="19">
        <v>1</v>
      </c>
      <c r="C525" s="9">
        <v>5</v>
      </c>
      <c r="D525" s="144">
        <v>1.22</v>
      </c>
      <c r="E525" s="11">
        <v>1.37</v>
      </c>
      <c r="F525" s="144">
        <v>4.6321689999999999E-2</v>
      </c>
      <c r="G525" s="11">
        <v>1.3199159999999999</v>
      </c>
      <c r="H525" s="144">
        <v>1.29</v>
      </c>
      <c r="I525" s="11">
        <v>1.35</v>
      </c>
      <c r="J525" s="11">
        <v>1.3138000000000001</v>
      </c>
      <c r="K525" s="11">
        <v>1.33</v>
      </c>
      <c r="L525" s="11">
        <v>1.28</v>
      </c>
      <c r="M525" s="11">
        <v>1.42</v>
      </c>
      <c r="N525" s="11">
        <v>1.28</v>
      </c>
      <c r="O525" s="11">
        <v>1.28</v>
      </c>
      <c r="P525" s="11">
        <v>1.3244</v>
      </c>
      <c r="Q525" s="11">
        <v>1.3008</v>
      </c>
      <c r="R525" s="11">
        <v>1.31</v>
      </c>
      <c r="S525" s="11">
        <v>1.3172960293750944</v>
      </c>
      <c r="T525" s="11">
        <v>1.4328718525267852</v>
      </c>
      <c r="U525" s="144">
        <v>1.3888003983910473</v>
      </c>
      <c r="V525" s="11">
        <v>1.28</v>
      </c>
      <c r="W525" s="11">
        <v>1.3069999999999999</v>
      </c>
      <c r="X525" s="144">
        <v>1.35</v>
      </c>
      <c r="Y525" s="11">
        <v>1.3539000000000001</v>
      </c>
      <c r="Z525" s="149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7">
        <v>97</v>
      </c>
    </row>
    <row r="526" spans="1:65">
      <c r="A526" s="29"/>
      <c r="B526" s="19">
        <v>1</v>
      </c>
      <c r="C526" s="9">
        <v>6</v>
      </c>
      <c r="D526" s="144">
        <v>1.28</v>
      </c>
      <c r="E526" s="11">
        <v>1.36</v>
      </c>
      <c r="F526" s="144">
        <v>4.6319519999999996E-2</v>
      </c>
      <c r="G526" s="11">
        <v>1.3062316800000002</v>
      </c>
      <c r="H526" s="144">
        <v>1.25</v>
      </c>
      <c r="I526" s="11">
        <v>1.34</v>
      </c>
      <c r="J526" s="11">
        <v>1.3296999999999999</v>
      </c>
      <c r="K526" s="11">
        <v>1.28</v>
      </c>
      <c r="L526" s="11">
        <v>1.29</v>
      </c>
      <c r="M526" s="11">
        <v>1.29</v>
      </c>
      <c r="N526" s="11">
        <v>1.31</v>
      </c>
      <c r="O526" s="11">
        <v>1.28</v>
      </c>
      <c r="P526" s="11">
        <v>1.3051999999999999</v>
      </c>
      <c r="Q526" s="11">
        <v>1.2762</v>
      </c>
      <c r="R526" s="11">
        <v>1.33</v>
      </c>
      <c r="S526" s="11">
        <v>1.3075944355004909</v>
      </c>
      <c r="T526" s="11">
        <v>1.28164981667348</v>
      </c>
      <c r="U526" s="144">
        <v>1.4140152186747883</v>
      </c>
      <c r="V526" s="11">
        <v>1.31</v>
      </c>
      <c r="W526" s="11">
        <v>1.304</v>
      </c>
      <c r="X526" s="144">
        <v>1.42</v>
      </c>
      <c r="Y526" s="11">
        <v>1.2807999999999999</v>
      </c>
      <c r="Z526" s="149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5"/>
    </row>
    <row r="527" spans="1:65">
      <c r="A527" s="29"/>
      <c r="B527" s="20" t="s">
        <v>257</v>
      </c>
      <c r="C527" s="12"/>
      <c r="D527" s="22">
        <v>1.2633333333333334</v>
      </c>
      <c r="E527" s="22">
        <v>1.3583333333333334</v>
      </c>
      <c r="F527" s="22">
        <v>4.6301079999999994E-2</v>
      </c>
      <c r="G527" s="22">
        <v>1.3156169866666669</v>
      </c>
      <c r="H527" s="22">
        <v>1.2833333333333334</v>
      </c>
      <c r="I527" s="22">
        <v>1.3416666666666668</v>
      </c>
      <c r="J527" s="22">
        <v>1.3051833333333334</v>
      </c>
      <c r="K527" s="22">
        <v>1.3233333333333335</v>
      </c>
      <c r="L527" s="22">
        <v>1.2849999999999999</v>
      </c>
      <c r="M527" s="22">
        <v>1.3299999999999998</v>
      </c>
      <c r="N527" s="22">
        <v>1.3066666666666666</v>
      </c>
      <c r="O527" s="22">
        <v>1.2750000000000001</v>
      </c>
      <c r="P527" s="22">
        <v>1.3169500000000001</v>
      </c>
      <c r="Q527" s="22">
        <v>1.3077333333333334</v>
      </c>
      <c r="R527" s="22">
        <v>1.3233333333333333</v>
      </c>
      <c r="S527" s="22">
        <v>1.3094521716213527</v>
      </c>
      <c r="T527" s="22">
        <v>1.3612934912468215</v>
      </c>
      <c r="U527" s="22">
        <v>1.4000600624114492</v>
      </c>
      <c r="V527" s="22">
        <v>1.3499999999999999</v>
      </c>
      <c r="W527" s="22">
        <v>1.3043333333333333</v>
      </c>
      <c r="X527" s="22">
        <v>1.3683333333333334</v>
      </c>
      <c r="Y527" s="22">
        <v>1.3222000000000003</v>
      </c>
      <c r="Z527" s="149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5"/>
    </row>
    <row r="528" spans="1:65">
      <c r="A528" s="29"/>
      <c r="B528" s="3" t="s">
        <v>258</v>
      </c>
      <c r="C528" s="28"/>
      <c r="D528" s="11">
        <v>1.27</v>
      </c>
      <c r="E528" s="11">
        <v>1.3650000000000002</v>
      </c>
      <c r="F528" s="11">
        <v>4.6299325000000002E-2</v>
      </c>
      <c r="G528" s="11">
        <v>1.3181126400000001</v>
      </c>
      <c r="H528" s="11">
        <v>1.27</v>
      </c>
      <c r="I528" s="11">
        <v>1.34</v>
      </c>
      <c r="J528" s="11">
        <v>1.3054999999999999</v>
      </c>
      <c r="K528" s="11">
        <v>1.33</v>
      </c>
      <c r="L528" s="11">
        <v>1.28</v>
      </c>
      <c r="M528" s="11">
        <v>1.3149999999999999</v>
      </c>
      <c r="N528" s="11">
        <v>1.31</v>
      </c>
      <c r="O528" s="11">
        <v>1.28</v>
      </c>
      <c r="P528" s="11">
        <v>1.31785</v>
      </c>
      <c r="Q528" s="11">
        <v>1.30965</v>
      </c>
      <c r="R528" s="11">
        <v>1.33</v>
      </c>
      <c r="S528" s="11">
        <v>1.3085605806225706</v>
      </c>
      <c r="T528" s="11">
        <v>1.3627375214404767</v>
      </c>
      <c r="U528" s="11">
        <v>1.3983615115477865</v>
      </c>
      <c r="V528" s="11">
        <v>1.335</v>
      </c>
      <c r="W528" s="11">
        <v>1.3065</v>
      </c>
      <c r="X528" s="11">
        <v>1.36</v>
      </c>
      <c r="Y528" s="11">
        <v>1.3242</v>
      </c>
      <c r="Z528" s="149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55"/>
    </row>
    <row r="529" spans="1:65">
      <c r="A529" s="29"/>
      <c r="B529" s="3" t="s">
        <v>259</v>
      </c>
      <c r="C529" s="28"/>
      <c r="D529" s="23">
        <v>2.3380903889000264E-2</v>
      </c>
      <c r="E529" s="23">
        <v>1.6020819787597236E-2</v>
      </c>
      <c r="F529" s="23">
        <v>8.5391702172985984E-5</v>
      </c>
      <c r="G529" s="23">
        <v>5.5921625946413027E-3</v>
      </c>
      <c r="H529" s="23">
        <v>4.0331955899344497E-2</v>
      </c>
      <c r="I529" s="23">
        <v>2.2286019533928982E-2</v>
      </c>
      <c r="J529" s="23">
        <v>1.6288083578698442E-2</v>
      </c>
      <c r="K529" s="23">
        <v>2.5033311140691471E-2</v>
      </c>
      <c r="L529" s="23">
        <v>1.8708286933869726E-2</v>
      </c>
      <c r="M529" s="23">
        <v>5.176871642217911E-2</v>
      </c>
      <c r="N529" s="23">
        <v>2.3380903889000264E-2</v>
      </c>
      <c r="O529" s="23">
        <v>3.3316662497915393E-2</v>
      </c>
      <c r="P529" s="23">
        <v>7.6662246249376486E-3</v>
      </c>
      <c r="Q529" s="23">
        <v>2.2409968020206256E-2</v>
      </c>
      <c r="R529" s="23">
        <v>6.7428974978614845E-2</v>
      </c>
      <c r="S529" s="23">
        <v>7.8929174514181816E-3</v>
      </c>
      <c r="T529" s="23">
        <v>6.335743731012243E-2</v>
      </c>
      <c r="U529" s="23">
        <v>1.4536661017247515E-2</v>
      </c>
      <c r="V529" s="23">
        <v>6.3874877690685214E-2</v>
      </c>
      <c r="W529" s="23">
        <v>9.4798030921884879E-3</v>
      </c>
      <c r="X529" s="23">
        <v>3.2506409624359654E-2</v>
      </c>
      <c r="Y529" s="23">
        <v>2.5652056447778258E-2</v>
      </c>
      <c r="Z529" s="199"/>
      <c r="AA529" s="200"/>
      <c r="AB529" s="200"/>
      <c r="AC529" s="200"/>
      <c r="AD529" s="200"/>
      <c r="AE529" s="200"/>
      <c r="AF529" s="200"/>
      <c r="AG529" s="200"/>
      <c r="AH529" s="200"/>
      <c r="AI529" s="200"/>
      <c r="AJ529" s="200"/>
      <c r="AK529" s="200"/>
      <c r="AL529" s="200"/>
      <c r="AM529" s="200"/>
      <c r="AN529" s="200"/>
      <c r="AO529" s="200"/>
      <c r="AP529" s="200"/>
      <c r="AQ529" s="200"/>
      <c r="AR529" s="200"/>
      <c r="AS529" s="200"/>
      <c r="AT529" s="200"/>
      <c r="AU529" s="200"/>
      <c r="AV529" s="200"/>
      <c r="AW529" s="200"/>
      <c r="AX529" s="200"/>
      <c r="AY529" s="200"/>
      <c r="AZ529" s="200"/>
      <c r="BA529" s="200"/>
      <c r="BB529" s="200"/>
      <c r="BC529" s="200"/>
      <c r="BD529" s="200"/>
      <c r="BE529" s="200"/>
      <c r="BF529" s="200"/>
      <c r="BG529" s="200"/>
      <c r="BH529" s="200"/>
      <c r="BI529" s="200"/>
      <c r="BJ529" s="200"/>
      <c r="BK529" s="200"/>
      <c r="BL529" s="200"/>
      <c r="BM529" s="56"/>
    </row>
    <row r="530" spans="1:65">
      <c r="A530" s="29"/>
      <c r="B530" s="3" t="s">
        <v>86</v>
      </c>
      <c r="C530" s="28"/>
      <c r="D530" s="13">
        <v>1.8507311785488333E-2</v>
      </c>
      <c r="E530" s="13">
        <v>1.1794468555286309E-2</v>
      </c>
      <c r="F530" s="13">
        <v>1.8442702021850461E-3</v>
      </c>
      <c r="G530" s="13">
        <v>4.2506007837508778E-3</v>
      </c>
      <c r="H530" s="13">
        <v>3.1427498103385319E-2</v>
      </c>
      <c r="I530" s="13">
        <v>1.6610697789263835E-2</v>
      </c>
      <c r="J530" s="13">
        <v>1.2479536906972283E-2</v>
      </c>
      <c r="K530" s="13">
        <v>1.8916859804048967E-2</v>
      </c>
      <c r="L530" s="13">
        <v>1.4558978158653485E-2</v>
      </c>
      <c r="M530" s="13">
        <v>3.8923846933969261E-2</v>
      </c>
      <c r="N530" s="13">
        <v>1.789354889464306E-2</v>
      </c>
      <c r="O530" s="13">
        <v>2.6130715684639521E-2</v>
      </c>
      <c r="P530" s="13">
        <v>5.8211964197104277E-3</v>
      </c>
      <c r="Q530" s="13">
        <v>1.7136496752808615E-2</v>
      </c>
      <c r="R530" s="13">
        <v>5.0953885374268149E-2</v>
      </c>
      <c r="S530" s="13">
        <v>6.027648525448041E-3</v>
      </c>
      <c r="T530" s="13">
        <v>4.6542084948994179E-2</v>
      </c>
      <c r="U530" s="13">
        <v>1.0382883854432444E-2</v>
      </c>
      <c r="V530" s="13">
        <v>4.7314724215322387E-2</v>
      </c>
      <c r="W530" s="13">
        <v>7.2679297921199757E-3</v>
      </c>
      <c r="X530" s="13">
        <v>2.3756206790031414E-2</v>
      </c>
      <c r="Y530" s="13">
        <v>1.9401041028421006E-2</v>
      </c>
      <c r="Z530" s="149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29"/>
      <c r="B531" s="3" t="s">
        <v>260</v>
      </c>
      <c r="C531" s="28"/>
      <c r="D531" s="13">
        <v>-4.1823204331685293E-2</v>
      </c>
      <c r="E531" s="13">
        <v>3.0229668165800083E-2</v>
      </c>
      <c r="F531" s="13">
        <v>-0.96488288617120133</v>
      </c>
      <c r="G531" s="13">
        <v>-2.1686000440073183E-3</v>
      </c>
      <c r="H531" s="13">
        <v>-2.6654178542740992E-2</v>
      </c>
      <c r="I531" s="13">
        <v>1.7588813341679943E-2</v>
      </c>
      <c r="J531" s="13">
        <v>-1.0082017868319415E-2</v>
      </c>
      <c r="K531" s="13">
        <v>3.6838730351476112E-3</v>
      </c>
      <c r="L531" s="13">
        <v>-2.5390093060329133E-2</v>
      </c>
      <c r="M531" s="13">
        <v>8.7402149647954896E-3</v>
      </c>
      <c r="N531" s="13">
        <v>-8.956981788972751E-3</v>
      </c>
      <c r="O531" s="13">
        <v>-3.2974605954801062E-2</v>
      </c>
      <c r="P531" s="13">
        <v>-1.1575743624905321E-3</v>
      </c>
      <c r="Q531" s="13">
        <v>-8.1479670802290238E-3</v>
      </c>
      <c r="R531" s="13">
        <v>3.6838730351473892E-3</v>
      </c>
      <c r="S531" s="13">
        <v>-6.8443119643294414E-3</v>
      </c>
      <c r="T531" s="13">
        <v>3.2474803752252646E-2</v>
      </c>
      <c r="U531" s="13">
        <v>6.1877359639511686E-2</v>
      </c>
      <c r="V531" s="13">
        <v>2.3909240753739791E-2</v>
      </c>
      <c r="W531" s="13">
        <v>-1.0726701464349508E-2</v>
      </c>
      <c r="X531" s="13">
        <v>3.7814181060272345E-2</v>
      </c>
      <c r="Y531" s="13">
        <v>2.8242949071075607E-3</v>
      </c>
      <c r="Z531" s="149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A532" s="29"/>
      <c r="B532" s="45" t="s">
        <v>261</v>
      </c>
      <c r="C532" s="46"/>
      <c r="D532" s="44">
        <v>2.77</v>
      </c>
      <c r="E532" s="44">
        <v>2.14</v>
      </c>
      <c r="F532" s="44" t="s">
        <v>262</v>
      </c>
      <c r="G532" s="44">
        <v>7.0000000000000007E-2</v>
      </c>
      <c r="H532" s="44">
        <v>1.74</v>
      </c>
      <c r="I532" s="44">
        <v>1.28</v>
      </c>
      <c r="J532" s="44">
        <v>0.61</v>
      </c>
      <c r="K532" s="44">
        <v>0.33</v>
      </c>
      <c r="L532" s="44">
        <v>1.65</v>
      </c>
      <c r="M532" s="44">
        <v>0.67</v>
      </c>
      <c r="N532" s="44">
        <v>0.53</v>
      </c>
      <c r="O532" s="44">
        <v>2.17</v>
      </c>
      <c r="P532" s="44">
        <v>0</v>
      </c>
      <c r="Q532" s="44">
        <v>0.48</v>
      </c>
      <c r="R532" s="44">
        <v>0.33</v>
      </c>
      <c r="S532" s="44">
        <v>0.39</v>
      </c>
      <c r="T532" s="44">
        <v>2.29</v>
      </c>
      <c r="U532" s="44">
        <v>4.29</v>
      </c>
      <c r="V532" s="44">
        <v>1.71</v>
      </c>
      <c r="W532" s="44">
        <v>0.65</v>
      </c>
      <c r="X532" s="44">
        <v>2.66</v>
      </c>
      <c r="Y532" s="44">
        <v>0.27</v>
      </c>
      <c r="Z532" s="149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55"/>
    </row>
    <row r="533" spans="1:65">
      <c r="B533" s="30" t="s">
        <v>296</v>
      </c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BM533" s="55"/>
    </row>
    <row r="534" spans="1:65">
      <c r="BM534" s="55"/>
    </row>
    <row r="535" spans="1:65" ht="15">
      <c r="B535" s="8" t="s">
        <v>467</v>
      </c>
      <c r="BM535" s="27" t="s">
        <v>66</v>
      </c>
    </row>
    <row r="536" spans="1:65" ht="15">
      <c r="A536" s="24" t="s">
        <v>56</v>
      </c>
      <c r="B536" s="18" t="s">
        <v>111</v>
      </c>
      <c r="C536" s="15" t="s">
        <v>112</v>
      </c>
      <c r="D536" s="16" t="s">
        <v>222</v>
      </c>
      <c r="E536" s="17" t="s">
        <v>222</v>
      </c>
      <c r="F536" s="17" t="s">
        <v>222</v>
      </c>
      <c r="G536" s="17" t="s">
        <v>222</v>
      </c>
      <c r="H536" s="17" t="s">
        <v>222</v>
      </c>
      <c r="I536" s="17" t="s">
        <v>222</v>
      </c>
      <c r="J536" s="17" t="s">
        <v>222</v>
      </c>
      <c r="K536" s="17" t="s">
        <v>222</v>
      </c>
      <c r="L536" s="17" t="s">
        <v>222</v>
      </c>
      <c r="M536" s="17" t="s">
        <v>222</v>
      </c>
      <c r="N536" s="17" t="s">
        <v>222</v>
      </c>
      <c r="O536" s="17" t="s">
        <v>222</v>
      </c>
      <c r="P536" s="17" t="s">
        <v>222</v>
      </c>
      <c r="Q536" s="17" t="s">
        <v>222</v>
      </c>
      <c r="R536" s="17" t="s">
        <v>222</v>
      </c>
      <c r="S536" s="17" t="s">
        <v>222</v>
      </c>
      <c r="T536" s="17" t="s">
        <v>222</v>
      </c>
      <c r="U536" s="17" t="s">
        <v>222</v>
      </c>
      <c r="V536" s="17" t="s">
        <v>222</v>
      </c>
      <c r="W536" s="17" t="s">
        <v>222</v>
      </c>
      <c r="X536" s="17" t="s">
        <v>222</v>
      </c>
      <c r="Y536" s="17" t="s">
        <v>222</v>
      </c>
      <c r="Z536" s="149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1</v>
      </c>
    </row>
    <row r="537" spans="1:65">
      <c r="A537" s="29"/>
      <c r="B537" s="19" t="s">
        <v>223</v>
      </c>
      <c r="C537" s="9" t="s">
        <v>223</v>
      </c>
      <c r="D537" s="147" t="s">
        <v>225</v>
      </c>
      <c r="E537" s="148" t="s">
        <v>226</v>
      </c>
      <c r="F537" s="148" t="s">
        <v>227</v>
      </c>
      <c r="G537" s="148" t="s">
        <v>228</v>
      </c>
      <c r="H537" s="148" t="s">
        <v>229</v>
      </c>
      <c r="I537" s="148" t="s">
        <v>230</v>
      </c>
      <c r="J537" s="148" t="s">
        <v>231</v>
      </c>
      <c r="K537" s="148" t="s">
        <v>233</v>
      </c>
      <c r="L537" s="148" t="s">
        <v>234</v>
      </c>
      <c r="M537" s="148" t="s">
        <v>235</v>
      </c>
      <c r="N537" s="148" t="s">
        <v>236</v>
      </c>
      <c r="O537" s="148" t="s">
        <v>263</v>
      </c>
      <c r="P537" s="148" t="s">
        <v>237</v>
      </c>
      <c r="Q537" s="148" t="s">
        <v>238</v>
      </c>
      <c r="R537" s="148" t="s">
        <v>239</v>
      </c>
      <c r="S537" s="148" t="s">
        <v>240</v>
      </c>
      <c r="T537" s="148" t="s">
        <v>241</v>
      </c>
      <c r="U537" s="148" t="s">
        <v>242</v>
      </c>
      <c r="V537" s="148" t="s">
        <v>243</v>
      </c>
      <c r="W537" s="148" t="s">
        <v>244</v>
      </c>
      <c r="X537" s="148" t="s">
        <v>245</v>
      </c>
      <c r="Y537" s="148" t="s">
        <v>247</v>
      </c>
      <c r="Z537" s="149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7" t="s">
        <v>1</v>
      </c>
    </row>
    <row r="538" spans="1:65">
      <c r="A538" s="29"/>
      <c r="B538" s="19"/>
      <c r="C538" s="9"/>
      <c r="D538" s="10" t="s">
        <v>114</v>
      </c>
      <c r="E538" s="11" t="s">
        <v>114</v>
      </c>
      <c r="F538" s="11" t="s">
        <v>114</v>
      </c>
      <c r="G538" s="11" t="s">
        <v>114</v>
      </c>
      <c r="H538" s="11" t="s">
        <v>292</v>
      </c>
      <c r="I538" s="11" t="s">
        <v>291</v>
      </c>
      <c r="J538" s="11" t="s">
        <v>291</v>
      </c>
      <c r="K538" s="11" t="s">
        <v>292</v>
      </c>
      <c r="L538" s="11" t="s">
        <v>292</v>
      </c>
      <c r="M538" s="11" t="s">
        <v>292</v>
      </c>
      <c r="N538" s="11" t="s">
        <v>292</v>
      </c>
      <c r="O538" s="11" t="s">
        <v>292</v>
      </c>
      <c r="P538" s="11" t="s">
        <v>114</v>
      </c>
      <c r="Q538" s="11" t="s">
        <v>292</v>
      </c>
      <c r="R538" s="11" t="s">
        <v>291</v>
      </c>
      <c r="S538" s="11" t="s">
        <v>291</v>
      </c>
      <c r="T538" s="11" t="s">
        <v>291</v>
      </c>
      <c r="U538" s="11" t="s">
        <v>114</v>
      </c>
      <c r="V538" s="11" t="s">
        <v>292</v>
      </c>
      <c r="W538" s="11" t="s">
        <v>292</v>
      </c>
      <c r="X538" s="11" t="s">
        <v>292</v>
      </c>
      <c r="Y538" s="11" t="s">
        <v>291</v>
      </c>
      <c r="Z538" s="149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7">
        <v>3</v>
      </c>
    </row>
    <row r="539" spans="1:65">
      <c r="A539" s="29"/>
      <c r="B539" s="19"/>
      <c r="C539" s="9"/>
      <c r="D539" s="25"/>
      <c r="E539" s="25"/>
      <c r="F539" s="25"/>
      <c r="G539" s="25"/>
      <c r="H539" s="25"/>
      <c r="I539" s="25"/>
      <c r="J539" s="25"/>
      <c r="K539" s="25"/>
      <c r="L539" s="25"/>
      <c r="M539" s="25"/>
      <c r="N539" s="25"/>
      <c r="O539" s="25"/>
      <c r="P539" s="25"/>
      <c r="Q539" s="25"/>
      <c r="R539" s="25"/>
      <c r="S539" s="25"/>
      <c r="T539" s="25"/>
      <c r="U539" s="25"/>
      <c r="V539" s="25"/>
      <c r="W539" s="25"/>
      <c r="X539" s="25"/>
      <c r="Y539" s="25"/>
      <c r="Z539" s="149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7">
        <v>3</v>
      </c>
    </row>
    <row r="540" spans="1:65">
      <c r="A540" s="29"/>
      <c r="B540" s="18">
        <v>1</v>
      </c>
      <c r="C540" s="14">
        <v>1</v>
      </c>
      <c r="D540" s="197">
        <v>3.8200000000000005E-2</v>
      </c>
      <c r="E540" s="197">
        <v>4.1599999999999998E-2</v>
      </c>
      <c r="F540" s="198">
        <v>3.7994E-4</v>
      </c>
      <c r="G540" s="197">
        <v>3.8914899999999995E-2</v>
      </c>
      <c r="H540" s="197">
        <v>3.6999999999999998E-2</v>
      </c>
      <c r="I540" s="197">
        <v>4.1000000000000002E-2</v>
      </c>
      <c r="J540" s="197">
        <v>3.9899999999999998E-2</v>
      </c>
      <c r="K540" s="197">
        <v>4.02E-2</v>
      </c>
      <c r="L540" s="197">
        <v>3.95E-2</v>
      </c>
      <c r="M540" s="197">
        <v>3.85E-2</v>
      </c>
      <c r="N540" s="197">
        <v>3.9100000000000003E-2</v>
      </c>
      <c r="O540" s="197">
        <v>3.9E-2</v>
      </c>
      <c r="P540" s="197">
        <v>3.9599999999999996E-2</v>
      </c>
      <c r="Q540" s="197">
        <v>3.9800000000000002E-2</v>
      </c>
      <c r="R540" s="197">
        <v>4.0499999999999994E-2</v>
      </c>
      <c r="S540" s="197">
        <v>3.9821163227431164E-2</v>
      </c>
      <c r="T540" s="197">
        <v>3.9222860689229595E-2</v>
      </c>
      <c r="U540" s="197">
        <v>3.9131634209015699E-2</v>
      </c>
      <c r="V540" s="197">
        <v>0.04</v>
      </c>
      <c r="W540" s="197">
        <v>3.9100000000000003E-2</v>
      </c>
      <c r="X540" s="206">
        <v>3.3599999999999998E-2</v>
      </c>
      <c r="Y540" s="197">
        <v>3.9300000000000002E-2</v>
      </c>
      <c r="Z540" s="199"/>
      <c r="AA540" s="200"/>
      <c r="AB540" s="200"/>
      <c r="AC540" s="200"/>
      <c r="AD540" s="200"/>
      <c r="AE540" s="200"/>
      <c r="AF540" s="200"/>
      <c r="AG540" s="200"/>
      <c r="AH540" s="200"/>
      <c r="AI540" s="200"/>
      <c r="AJ540" s="200"/>
      <c r="AK540" s="200"/>
      <c r="AL540" s="200"/>
      <c r="AM540" s="200"/>
      <c r="AN540" s="200"/>
      <c r="AO540" s="200"/>
      <c r="AP540" s="200"/>
      <c r="AQ540" s="200"/>
      <c r="AR540" s="200"/>
      <c r="AS540" s="200"/>
      <c r="AT540" s="200"/>
      <c r="AU540" s="200"/>
      <c r="AV540" s="200"/>
      <c r="AW540" s="200"/>
      <c r="AX540" s="200"/>
      <c r="AY540" s="200"/>
      <c r="AZ540" s="200"/>
      <c r="BA540" s="200"/>
      <c r="BB540" s="200"/>
      <c r="BC540" s="200"/>
      <c r="BD540" s="200"/>
      <c r="BE540" s="200"/>
      <c r="BF540" s="200"/>
      <c r="BG540" s="200"/>
      <c r="BH540" s="200"/>
      <c r="BI540" s="200"/>
      <c r="BJ540" s="200"/>
      <c r="BK540" s="200"/>
      <c r="BL540" s="200"/>
      <c r="BM540" s="201">
        <v>1</v>
      </c>
    </row>
    <row r="541" spans="1:65">
      <c r="A541" s="29"/>
      <c r="B541" s="19">
        <v>1</v>
      </c>
      <c r="C541" s="9">
        <v>2</v>
      </c>
      <c r="D541" s="23">
        <v>3.8100000000000002E-2</v>
      </c>
      <c r="E541" s="23">
        <v>4.1100000000000005E-2</v>
      </c>
      <c r="F541" s="203">
        <v>4.4862999999999999E-4</v>
      </c>
      <c r="G541" s="23">
        <v>3.8947999999999997E-2</v>
      </c>
      <c r="H541" s="23">
        <v>3.7100000000000001E-2</v>
      </c>
      <c r="I541" s="23">
        <v>4.2299999999999997E-2</v>
      </c>
      <c r="J541" s="23">
        <v>4.0399999999999998E-2</v>
      </c>
      <c r="K541" s="23">
        <v>4.02E-2</v>
      </c>
      <c r="L541" s="23">
        <v>4.0399999999999998E-2</v>
      </c>
      <c r="M541" s="23">
        <v>3.7599999999999995E-2</v>
      </c>
      <c r="N541" s="23">
        <v>3.8300000000000001E-2</v>
      </c>
      <c r="O541" s="23">
        <v>3.8400000000000004E-2</v>
      </c>
      <c r="P541" s="23">
        <v>4.0099999999999997E-2</v>
      </c>
      <c r="Q541" s="23">
        <v>3.9699999999999999E-2</v>
      </c>
      <c r="R541" s="204">
        <v>3.6600000000000001E-2</v>
      </c>
      <c r="S541" s="23">
        <v>3.8770116298119016E-2</v>
      </c>
      <c r="T541" s="23">
        <v>3.9854697847100433E-2</v>
      </c>
      <c r="U541" s="23">
        <v>3.8773320026614232E-2</v>
      </c>
      <c r="V541" s="23">
        <v>0.04</v>
      </c>
      <c r="W541" s="23">
        <v>3.9399999999999998E-2</v>
      </c>
      <c r="X541" s="204">
        <v>3.5400000000000001E-2</v>
      </c>
      <c r="Y541" s="23">
        <v>3.9800000000000002E-2</v>
      </c>
      <c r="Z541" s="199"/>
      <c r="AA541" s="200"/>
      <c r="AB541" s="200"/>
      <c r="AC541" s="200"/>
      <c r="AD541" s="200"/>
      <c r="AE541" s="200"/>
      <c r="AF541" s="200"/>
      <c r="AG541" s="200"/>
      <c r="AH541" s="200"/>
      <c r="AI541" s="200"/>
      <c r="AJ541" s="200"/>
      <c r="AK541" s="200"/>
      <c r="AL541" s="200"/>
      <c r="AM541" s="200"/>
      <c r="AN541" s="200"/>
      <c r="AO541" s="200"/>
      <c r="AP541" s="200"/>
      <c r="AQ541" s="200"/>
      <c r="AR541" s="200"/>
      <c r="AS541" s="200"/>
      <c r="AT541" s="200"/>
      <c r="AU541" s="200"/>
      <c r="AV541" s="200"/>
      <c r="AW541" s="200"/>
      <c r="AX541" s="200"/>
      <c r="AY541" s="200"/>
      <c r="AZ541" s="200"/>
      <c r="BA541" s="200"/>
      <c r="BB541" s="200"/>
      <c r="BC541" s="200"/>
      <c r="BD541" s="200"/>
      <c r="BE541" s="200"/>
      <c r="BF541" s="200"/>
      <c r="BG541" s="200"/>
      <c r="BH541" s="200"/>
      <c r="BI541" s="200"/>
      <c r="BJ541" s="200"/>
      <c r="BK541" s="200"/>
      <c r="BL541" s="200"/>
      <c r="BM541" s="201" t="e">
        <v>#N/A</v>
      </c>
    </row>
    <row r="542" spans="1:65">
      <c r="A542" s="29"/>
      <c r="B542" s="19">
        <v>1</v>
      </c>
      <c r="C542" s="9">
        <v>3</v>
      </c>
      <c r="D542" s="23">
        <v>3.8300000000000001E-2</v>
      </c>
      <c r="E542" s="23">
        <v>4.19E-2</v>
      </c>
      <c r="F542" s="203">
        <v>3.4114999999999997E-4</v>
      </c>
      <c r="G542" s="23">
        <v>3.8920499999999997E-2</v>
      </c>
      <c r="H542" s="23">
        <v>3.7599999999999995E-2</v>
      </c>
      <c r="I542" s="23">
        <v>4.0499999999999994E-2</v>
      </c>
      <c r="J542" s="23">
        <v>0.04</v>
      </c>
      <c r="K542" s="23">
        <v>3.9699999999999999E-2</v>
      </c>
      <c r="L542" s="23">
        <v>3.8800000000000001E-2</v>
      </c>
      <c r="M542" s="23">
        <v>3.8100000000000002E-2</v>
      </c>
      <c r="N542" s="23">
        <v>4.0099999999999997E-2</v>
      </c>
      <c r="O542" s="23">
        <v>3.8100000000000002E-2</v>
      </c>
      <c r="P542" s="23">
        <v>3.9800000000000002E-2</v>
      </c>
      <c r="Q542" s="23">
        <v>3.9E-2</v>
      </c>
      <c r="R542" s="23">
        <v>4.0899999999999999E-2</v>
      </c>
      <c r="S542" s="23">
        <v>3.8977663768319258E-2</v>
      </c>
      <c r="T542" s="23">
        <v>3.8893520971971296E-2</v>
      </c>
      <c r="U542" s="23">
        <v>3.9889851387096817E-2</v>
      </c>
      <c r="V542" s="23">
        <v>0.04</v>
      </c>
      <c r="W542" s="23">
        <v>3.8699999999999998E-2</v>
      </c>
      <c r="X542" s="23">
        <v>3.8900000000000004E-2</v>
      </c>
      <c r="Y542" s="23">
        <v>3.9800000000000002E-2</v>
      </c>
      <c r="Z542" s="199"/>
      <c r="AA542" s="200"/>
      <c r="AB542" s="200"/>
      <c r="AC542" s="200"/>
      <c r="AD542" s="200"/>
      <c r="AE542" s="200"/>
      <c r="AF542" s="200"/>
      <c r="AG542" s="200"/>
      <c r="AH542" s="200"/>
      <c r="AI542" s="200"/>
      <c r="AJ542" s="200"/>
      <c r="AK542" s="200"/>
      <c r="AL542" s="200"/>
      <c r="AM542" s="200"/>
      <c r="AN542" s="200"/>
      <c r="AO542" s="200"/>
      <c r="AP542" s="200"/>
      <c r="AQ542" s="200"/>
      <c r="AR542" s="200"/>
      <c r="AS542" s="200"/>
      <c r="AT542" s="200"/>
      <c r="AU542" s="200"/>
      <c r="AV542" s="200"/>
      <c r="AW542" s="200"/>
      <c r="AX542" s="200"/>
      <c r="AY542" s="200"/>
      <c r="AZ542" s="200"/>
      <c r="BA542" s="200"/>
      <c r="BB542" s="200"/>
      <c r="BC542" s="200"/>
      <c r="BD542" s="200"/>
      <c r="BE542" s="200"/>
      <c r="BF542" s="200"/>
      <c r="BG542" s="200"/>
      <c r="BH542" s="200"/>
      <c r="BI542" s="200"/>
      <c r="BJ542" s="200"/>
      <c r="BK542" s="200"/>
      <c r="BL542" s="200"/>
      <c r="BM542" s="201">
        <v>16</v>
      </c>
    </row>
    <row r="543" spans="1:65">
      <c r="A543" s="29"/>
      <c r="B543" s="19">
        <v>1</v>
      </c>
      <c r="C543" s="9">
        <v>4</v>
      </c>
      <c r="D543" s="23">
        <v>3.7999999999999999E-2</v>
      </c>
      <c r="E543" s="23">
        <v>4.2000000000000003E-2</v>
      </c>
      <c r="F543" s="203">
        <v>4.3692000000000004E-4</v>
      </c>
      <c r="G543" s="23">
        <v>3.8969699999999996E-2</v>
      </c>
      <c r="H543" s="204">
        <v>4.19E-2</v>
      </c>
      <c r="I543" s="23">
        <v>4.0099999999999997E-2</v>
      </c>
      <c r="J543" s="23">
        <v>3.9800000000000002E-2</v>
      </c>
      <c r="K543" s="23">
        <v>4.0599999999999997E-2</v>
      </c>
      <c r="L543" s="23">
        <v>3.8800000000000001E-2</v>
      </c>
      <c r="M543" s="23">
        <v>3.6699999999999997E-2</v>
      </c>
      <c r="N543" s="23">
        <v>3.9300000000000002E-2</v>
      </c>
      <c r="O543" s="23">
        <v>4.0299999999999996E-2</v>
      </c>
      <c r="P543" s="23">
        <v>3.9899999999999998E-2</v>
      </c>
      <c r="Q543" s="23">
        <v>3.9899999999999998E-2</v>
      </c>
      <c r="R543" s="23">
        <v>4.1000000000000002E-2</v>
      </c>
      <c r="S543" s="23">
        <v>3.9388631730580333E-2</v>
      </c>
      <c r="T543" s="23">
        <v>4.1733795501496036E-2</v>
      </c>
      <c r="U543" s="23">
        <v>3.8626436518287045E-2</v>
      </c>
      <c r="V543" s="23">
        <v>0.04</v>
      </c>
      <c r="W543" s="23">
        <v>3.9599999999999996E-2</v>
      </c>
      <c r="X543" s="23">
        <v>3.9199999999999999E-2</v>
      </c>
      <c r="Y543" s="23">
        <v>3.8300000000000001E-2</v>
      </c>
      <c r="Z543" s="199"/>
      <c r="AA543" s="200"/>
      <c r="AB543" s="200"/>
      <c r="AC543" s="200"/>
      <c r="AD543" s="200"/>
      <c r="AE543" s="200"/>
      <c r="AF543" s="200"/>
      <c r="AG543" s="200"/>
      <c r="AH543" s="200"/>
      <c r="AI543" s="200"/>
      <c r="AJ543" s="200"/>
      <c r="AK543" s="200"/>
      <c r="AL543" s="200"/>
      <c r="AM543" s="200"/>
      <c r="AN543" s="200"/>
      <c r="AO543" s="200"/>
      <c r="AP543" s="200"/>
      <c r="AQ543" s="200"/>
      <c r="AR543" s="200"/>
      <c r="AS543" s="200"/>
      <c r="AT543" s="200"/>
      <c r="AU543" s="200"/>
      <c r="AV543" s="200"/>
      <c r="AW543" s="200"/>
      <c r="AX543" s="200"/>
      <c r="AY543" s="200"/>
      <c r="AZ543" s="200"/>
      <c r="BA543" s="200"/>
      <c r="BB543" s="200"/>
      <c r="BC543" s="200"/>
      <c r="BD543" s="200"/>
      <c r="BE543" s="200"/>
      <c r="BF543" s="200"/>
      <c r="BG543" s="200"/>
      <c r="BH543" s="200"/>
      <c r="BI543" s="200"/>
      <c r="BJ543" s="200"/>
      <c r="BK543" s="200"/>
      <c r="BL543" s="200"/>
      <c r="BM543" s="201">
        <v>3.9513747053900192E-2</v>
      </c>
    </row>
    <row r="544" spans="1:65">
      <c r="A544" s="29"/>
      <c r="B544" s="19">
        <v>1</v>
      </c>
      <c r="C544" s="9">
        <v>5</v>
      </c>
      <c r="D544" s="23">
        <v>3.9E-2</v>
      </c>
      <c r="E544" s="23">
        <v>4.1300000000000003E-2</v>
      </c>
      <c r="F544" s="203">
        <v>4.3378999999999998E-4</v>
      </c>
      <c r="G544" s="23">
        <v>3.8923699999999999E-2</v>
      </c>
      <c r="H544" s="23">
        <v>3.8900000000000004E-2</v>
      </c>
      <c r="I544" s="23">
        <v>4.19E-2</v>
      </c>
      <c r="J544" s="23">
        <v>4.0299999999999996E-2</v>
      </c>
      <c r="K544" s="23">
        <v>4.02E-2</v>
      </c>
      <c r="L544" s="23">
        <v>3.9399999999999998E-2</v>
      </c>
      <c r="M544" s="23">
        <v>0.04</v>
      </c>
      <c r="N544" s="23">
        <v>3.8800000000000001E-2</v>
      </c>
      <c r="O544" s="23">
        <v>3.9199999999999999E-2</v>
      </c>
      <c r="P544" s="23">
        <v>0.04</v>
      </c>
      <c r="Q544" s="23">
        <v>3.9100000000000003E-2</v>
      </c>
      <c r="R544" s="23">
        <v>3.9800000000000002E-2</v>
      </c>
      <c r="S544" s="23">
        <v>3.90469720722341E-2</v>
      </c>
      <c r="T544" s="23">
        <v>4.1837498026570469E-2</v>
      </c>
      <c r="U544" s="23">
        <v>3.8740753476611663E-2</v>
      </c>
      <c r="V544" s="23">
        <v>0.04</v>
      </c>
      <c r="W544" s="23">
        <v>3.9100000000000003E-2</v>
      </c>
      <c r="X544" s="23">
        <v>3.9599999999999996E-2</v>
      </c>
      <c r="Y544" s="23">
        <v>4.0899999999999999E-2</v>
      </c>
      <c r="Z544" s="199"/>
      <c r="AA544" s="200"/>
      <c r="AB544" s="200"/>
      <c r="AC544" s="200"/>
      <c r="AD544" s="200"/>
      <c r="AE544" s="200"/>
      <c r="AF544" s="200"/>
      <c r="AG544" s="200"/>
      <c r="AH544" s="200"/>
      <c r="AI544" s="200"/>
      <c r="AJ544" s="200"/>
      <c r="AK544" s="200"/>
      <c r="AL544" s="200"/>
      <c r="AM544" s="200"/>
      <c r="AN544" s="200"/>
      <c r="AO544" s="200"/>
      <c r="AP544" s="200"/>
      <c r="AQ544" s="200"/>
      <c r="AR544" s="200"/>
      <c r="AS544" s="200"/>
      <c r="AT544" s="200"/>
      <c r="AU544" s="200"/>
      <c r="AV544" s="200"/>
      <c r="AW544" s="200"/>
      <c r="AX544" s="200"/>
      <c r="AY544" s="200"/>
      <c r="AZ544" s="200"/>
      <c r="BA544" s="200"/>
      <c r="BB544" s="200"/>
      <c r="BC544" s="200"/>
      <c r="BD544" s="200"/>
      <c r="BE544" s="200"/>
      <c r="BF544" s="200"/>
      <c r="BG544" s="200"/>
      <c r="BH544" s="200"/>
      <c r="BI544" s="200"/>
      <c r="BJ544" s="200"/>
      <c r="BK544" s="200"/>
      <c r="BL544" s="200"/>
      <c r="BM544" s="201">
        <v>98</v>
      </c>
    </row>
    <row r="545" spans="1:65">
      <c r="A545" s="29"/>
      <c r="B545" s="19">
        <v>1</v>
      </c>
      <c r="C545" s="9">
        <v>6</v>
      </c>
      <c r="D545" s="23">
        <v>3.8800000000000001E-2</v>
      </c>
      <c r="E545" s="23">
        <v>4.1599999999999998E-2</v>
      </c>
      <c r="F545" s="203">
        <v>3.7158999999999998E-4</v>
      </c>
      <c r="G545" s="23">
        <v>3.8969799999999999E-2</v>
      </c>
      <c r="H545" s="23">
        <v>3.73E-2</v>
      </c>
      <c r="I545" s="23">
        <v>4.1200000000000001E-2</v>
      </c>
      <c r="J545" s="23">
        <v>4.07E-2</v>
      </c>
      <c r="K545" s="23">
        <v>3.9399999999999998E-2</v>
      </c>
      <c r="L545" s="23">
        <v>3.95E-2</v>
      </c>
      <c r="M545" s="23">
        <v>3.6900000000000002E-2</v>
      </c>
      <c r="N545" s="23">
        <v>3.9300000000000002E-2</v>
      </c>
      <c r="O545" s="23">
        <v>3.9199999999999999E-2</v>
      </c>
      <c r="P545" s="23">
        <v>3.9599999999999996E-2</v>
      </c>
      <c r="Q545" s="23">
        <v>3.8400000000000004E-2</v>
      </c>
      <c r="R545" s="23">
        <v>4.1000000000000002E-2</v>
      </c>
      <c r="S545" s="23">
        <v>3.9335856609054941E-2</v>
      </c>
      <c r="T545" s="23">
        <v>4.1281640113366699E-2</v>
      </c>
      <c r="U545" s="23">
        <v>3.9339116318325769E-2</v>
      </c>
      <c r="V545" s="23">
        <v>0.04</v>
      </c>
      <c r="W545" s="23">
        <v>3.9199999999999999E-2</v>
      </c>
      <c r="X545" s="204">
        <v>3.5299999999999998E-2</v>
      </c>
      <c r="Y545" s="23">
        <v>3.7999999999999999E-2</v>
      </c>
      <c r="Z545" s="199"/>
      <c r="AA545" s="200"/>
      <c r="AB545" s="200"/>
      <c r="AC545" s="200"/>
      <c r="AD545" s="200"/>
      <c r="AE545" s="200"/>
      <c r="AF545" s="200"/>
      <c r="AG545" s="200"/>
      <c r="AH545" s="200"/>
      <c r="AI545" s="200"/>
      <c r="AJ545" s="200"/>
      <c r="AK545" s="200"/>
      <c r="AL545" s="200"/>
      <c r="AM545" s="200"/>
      <c r="AN545" s="200"/>
      <c r="AO545" s="200"/>
      <c r="AP545" s="200"/>
      <c r="AQ545" s="200"/>
      <c r="AR545" s="200"/>
      <c r="AS545" s="200"/>
      <c r="AT545" s="200"/>
      <c r="AU545" s="200"/>
      <c r="AV545" s="200"/>
      <c r="AW545" s="200"/>
      <c r="AX545" s="200"/>
      <c r="AY545" s="200"/>
      <c r="AZ545" s="200"/>
      <c r="BA545" s="200"/>
      <c r="BB545" s="200"/>
      <c r="BC545" s="200"/>
      <c r="BD545" s="200"/>
      <c r="BE545" s="200"/>
      <c r="BF545" s="200"/>
      <c r="BG545" s="200"/>
      <c r="BH545" s="200"/>
      <c r="BI545" s="200"/>
      <c r="BJ545" s="200"/>
      <c r="BK545" s="200"/>
      <c r="BL545" s="200"/>
      <c r="BM545" s="56"/>
    </row>
    <row r="546" spans="1:65">
      <c r="A546" s="29"/>
      <c r="B546" s="20" t="s">
        <v>257</v>
      </c>
      <c r="C546" s="12"/>
      <c r="D546" s="205">
        <v>3.8400000000000004E-2</v>
      </c>
      <c r="E546" s="205">
        <v>4.1583333333333333E-2</v>
      </c>
      <c r="F546" s="205">
        <v>4.0200333333333333E-4</v>
      </c>
      <c r="G546" s="205">
        <v>3.8941099999999999E-2</v>
      </c>
      <c r="H546" s="205">
        <v>3.8300000000000001E-2</v>
      </c>
      <c r="I546" s="205">
        <v>4.1166666666666664E-2</v>
      </c>
      <c r="J546" s="205">
        <v>4.0183333333333328E-2</v>
      </c>
      <c r="K546" s="205">
        <v>4.0050000000000002E-2</v>
      </c>
      <c r="L546" s="205">
        <v>3.9399999999999998E-2</v>
      </c>
      <c r="M546" s="205">
        <v>3.7966666666666669E-2</v>
      </c>
      <c r="N546" s="205">
        <v>3.9149999999999997E-2</v>
      </c>
      <c r="O546" s="205">
        <v>3.9033333333333337E-2</v>
      </c>
      <c r="P546" s="205">
        <v>3.9833333333333332E-2</v>
      </c>
      <c r="Q546" s="205">
        <v>3.9316666666666666E-2</v>
      </c>
      <c r="R546" s="205">
        <v>3.9966666666666671E-2</v>
      </c>
      <c r="S546" s="205">
        <v>3.9223400617623132E-2</v>
      </c>
      <c r="T546" s="205">
        <v>4.0470668858289087E-2</v>
      </c>
      <c r="U546" s="205">
        <v>3.908351865599187E-2</v>
      </c>
      <c r="V546" s="205">
        <v>0.04</v>
      </c>
      <c r="W546" s="205">
        <v>3.9183333333333327E-2</v>
      </c>
      <c r="X546" s="205">
        <v>3.6999999999999998E-2</v>
      </c>
      <c r="Y546" s="205">
        <v>3.9350000000000003E-2</v>
      </c>
      <c r="Z546" s="199"/>
      <c r="AA546" s="200"/>
      <c r="AB546" s="200"/>
      <c r="AC546" s="200"/>
      <c r="AD546" s="200"/>
      <c r="AE546" s="200"/>
      <c r="AF546" s="200"/>
      <c r="AG546" s="200"/>
      <c r="AH546" s="200"/>
      <c r="AI546" s="200"/>
      <c r="AJ546" s="200"/>
      <c r="AK546" s="200"/>
      <c r="AL546" s="200"/>
      <c r="AM546" s="200"/>
      <c r="AN546" s="200"/>
      <c r="AO546" s="200"/>
      <c r="AP546" s="200"/>
      <c r="AQ546" s="200"/>
      <c r="AR546" s="200"/>
      <c r="AS546" s="200"/>
      <c r="AT546" s="200"/>
      <c r="AU546" s="200"/>
      <c r="AV546" s="200"/>
      <c r="AW546" s="200"/>
      <c r="AX546" s="200"/>
      <c r="AY546" s="200"/>
      <c r="AZ546" s="200"/>
      <c r="BA546" s="200"/>
      <c r="BB546" s="200"/>
      <c r="BC546" s="200"/>
      <c r="BD546" s="200"/>
      <c r="BE546" s="200"/>
      <c r="BF546" s="200"/>
      <c r="BG546" s="200"/>
      <c r="BH546" s="200"/>
      <c r="BI546" s="200"/>
      <c r="BJ546" s="200"/>
      <c r="BK546" s="200"/>
      <c r="BL546" s="200"/>
      <c r="BM546" s="56"/>
    </row>
    <row r="547" spans="1:65">
      <c r="A547" s="29"/>
      <c r="B547" s="3" t="s">
        <v>258</v>
      </c>
      <c r="C547" s="28"/>
      <c r="D547" s="23">
        <v>3.8250000000000006E-2</v>
      </c>
      <c r="E547" s="23">
        <v>4.1599999999999998E-2</v>
      </c>
      <c r="F547" s="23">
        <v>4.0686499999999996E-4</v>
      </c>
      <c r="G547" s="23">
        <v>3.8935849999999994E-2</v>
      </c>
      <c r="H547" s="23">
        <v>3.7449999999999997E-2</v>
      </c>
      <c r="I547" s="23">
        <v>4.1099999999999998E-2</v>
      </c>
      <c r="J547" s="23">
        <v>4.0149999999999998E-2</v>
      </c>
      <c r="K547" s="23">
        <v>4.02E-2</v>
      </c>
      <c r="L547" s="23">
        <v>3.9449999999999999E-2</v>
      </c>
      <c r="M547" s="23">
        <v>3.7849999999999995E-2</v>
      </c>
      <c r="N547" s="23">
        <v>3.9199999999999999E-2</v>
      </c>
      <c r="O547" s="23">
        <v>3.9099999999999996E-2</v>
      </c>
      <c r="P547" s="23">
        <v>3.9849999999999997E-2</v>
      </c>
      <c r="Q547" s="23">
        <v>3.9400000000000004E-2</v>
      </c>
      <c r="R547" s="23">
        <v>4.07E-2</v>
      </c>
      <c r="S547" s="23">
        <v>3.919141434064452E-2</v>
      </c>
      <c r="T547" s="23">
        <v>4.0568168980233563E-2</v>
      </c>
      <c r="U547" s="23">
        <v>3.8952477117814965E-2</v>
      </c>
      <c r="V547" s="23">
        <v>0.04</v>
      </c>
      <c r="W547" s="23">
        <v>3.9150000000000004E-2</v>
      </c>
      <c r="X547" s="23">
        <v>3.7150000000000002E-2</v>
      </c>
      <c r="Y547" s="23">
        <v>3.9550000000000002E-2</v>
      </c>
      <c r="Z547" s="199"/>
      <c r="AA547" s="200"/>
      <c r="AB547" s="200"/>
      <c r="AC547" s="200"/>
      <c r="AD547" s="200"/>
      <c r="AE547" s="200"/>
      <c r="AF547" s="200"/>
      <c r="AG547" s="200"/>
      <c r="AH547" s="200"/>
      <c r="AI547" s="200"/>
      <c r="AJ547" s="200"/>
      <c r="AK547" s="200"/>
      <c r="AL547" s="200"/>
      <c r="AM547" s="200"/>
      <c r="AN547" s="200"/>
      <c r="AO547" s="200"/>
      <c r="AP547" s="200"/>
      <c r="AQ547" s="200"/>
      <c r="AR547" s="200"/>
      <c r="AS547" s="200"/>
      <c r="AT547" s="200"/>
      <c r="AU547" s="200"/>
      <c r="AV547" s="200"/>
      <c r="AW547" s="200"/>
      <c r="AX547" s="200"/>
      <c r="AY547" s="200"/>
      <c r="AZ547" s="200"/>
      <c r="BA547" s="200"/>
      <c r="BB547" s="200"/>
      <c r="BC547" s="200"/>
      <c r="BD547" s="200"/>
      <c r="BE547" s="200"/>
      <c r="BF547" s="200"/>
      <c r="BG547" s="200"/>
      <c r="BH547" s="200"/>
      <c r="BI547" s="200"/>
      <c r="BJ547" s="200"/>
      <c r="BK547" s="200"/>
      <c r="BL547" s="200"/>
      <c r="BM547" s="56"/>
    </row>
    <row r="548" spans="1:65">
      <c r="A548" s="29"/>
      <c r="B548" s="3" t="s">
        <v>259</v>
      </c>
      <c r="C548" s="28"/>
      <c r="D548" s="23">
        <v>4.0496913462633133E-4</v>
      </c>
      <c r="E548" s="23">
        <v>3.4302575219167695E-4</v>
      </c>
      <c r="F548" s="23">
        <v>4.3631414218045548E-5</v>
      </c>
      <c r="G548" s="23">
        <v>2.4911122014072696E-5</v>
      </c>
      <c r="H548" s="23">
        <v>1.8942016788082525E-3</v>
      </c>
      <c r="I548" s="23">
        <v>8.2865352631040449E-4</v>
      </c>
      <c r="J548" s="23">
        <v>3.430257521916776E-4</v>
      </c>
      <c r="K548" s="23">
        <v>4.2778499272414883E-4</v>
      </c>
      <c r="L548" s="23">
        <v>5.8991524815010408E-4</v>
      </c>
      <c r="M548" s="23">
        <v>1.2094075684675821E-3</v>
      </c>
      <c r="N548" s="23">
        <v>5.9916608715780847E-4</v>
      </c>
      <c r="O548" s="23">
        <v>7.6594168620506783E-4</v>
      </c>
      <c r="P548" s="23">
        <v>2.0655911179772967E-4</v>
      </c>
      <c r="Q548" s="23">
        <v>5.8452259722500456E-4</v>
      </c>
      <c r="R548" s="23">
        <v>1.7119190011991414E-3</v>
      </c>
      <c r="S548" s="23">
        <v>3.7262531138522779E-4</v>
      </c>
      <c r="T548" s="23">
        <v>1.3073045733354748E-3</v>
      </c>
      <c r="U548" s="23">
        <v>4.7758831291325139E-4</v>
      </c>
      <c r="V548" s="23">
        <v>0</v>
      </c>
      <c r="W548" s="23">
        <v>3.0605010483034632E-4</v>
      </c>
      <c r="X548" s="23">
        <v>2.5385034961567417E-3</v>
      </c>
      <c r="Y548" s="23">
        <v>1.0709808588392233E-3</v>
      </c>
      <c r="Z548" s="199"/>
      <c r="AA548" s="200"/>
      <c r="AB548" s="200"/>
      <c r="AC548" s="200"/>
      <c r="AD548" s="200"/>
      <c r="AE548" s="200"/>
      <c r="AF548" s="200"/>
      <c r="AG548" s="200"/>
      <c r="AH548" s="200"/>
      <c r="AI548" s="200"/>
      <c r="AJ548" s="200"/>
      <c r="AK548" s="200"/>
      <c r="AL548" s="200"/>
      <c r="AM548" s="200"/>
      <c r="AN548" s="200"/>
      <c r="AO548" s="200"/>
      <c r="AP548" s="200"/>
      <c r="AQ548" s="200"/>
      <c r="AR548" s="200"/>
      <c r="AS548" s="200"/>
      <c r="AT548" s="200"/>
      <c r="AU548" s="200"/>
      <c r="AV548" s="200"/>
      <c r="AW548" s="200"/>
      <c r="AX548" s="200"/>
      <c r="AY548" s="200"/>
      <c r="AZ548" s="200"/>
      <c r="BA548" s="200"/>
      <c r="BB548" s="200"/>
      <c r="BC548" s="200"/>
      <c r="BD548" s="200"/>
      <c r="BE548" s="200"/>
      <c r="BF548" s="200"/>
      <c r="BG548" s="200"/>
      <c r="BH548" s="200"/>
      <c r="BI548" s="200"/>
      <c r="BJ548" s="200"/>
      <c r="BK548" s="200"/>
      <c r="BL548" s="200"/>
      <c r="BM548" s="56"/>
    </row>
    <row r="549" spans="1:65">
      <c r="A549" s="29"/>
      <c r="B549" s="3" t="s">
        <v>86</v>
      </c>
      <c r="C549" s="28"/>
      <c r="D549" s="13">
        <v>1.0546071214227378E-2</v>
      </c>
      <c r="E549" s="13">
        <v>8.2491162851705876E-3</v>
      </c>
      <c r="F549" s="13">
        <v>0.10853495630561658</v>
      </c>
      <c r="G549" s="13">
        <v>6.3971284874008946E-4</v>
      </c>
      <c r="H549" s="13">
        <v>4.9456962893165861E-2</v>
      </c>
      <c r="I549" s="13">
        <v>2.0129235456932904E-2</v>
      </c>
      <c r="J549" s="13">
        <v>8.5365180968480538E-3</v>
      </c>
      <c r="K549" s="13">
        <v>1.0681273226570507E-2</v>
      </c>
      <c r="L549" s="13">
        <v>1.4972468227160004E-2</v>
      </c>
      <c r="M549" s="13">
        <v>3.1854457466222529E-2</v>
      </c>
      <c r="N549" s="13">
        <v>1.5304370042345045E-2</v>
      </c>
      <c r="O549" s="13">
        <v>1.9622758826773726E-2</v>
      </c>
      <c r="P549" s="13">
        <v>5.1855843965957242E-3</v>
      </c>
      <c r="Q549" s="13">
        <v>1.4867043591988247E-2</v>
      </c>
      <c r="R549" s="13">
        <v>4.2833669754774172E-2</v>
      </c>
      <c r="S549" s="13">
        <v>9.5000766256306372E-3</v>
      </c>
      <c r="T549" s="13">
        <v>3.2302519583086067E-2</v>
      </c>
      <c r="U549" s="13">
        <v>1.2219685671521098E-2</v>
      </c>
      <c r="V549" s="13">
        <v>0</v>
      </c>
      <c r="W549" s="13">
        <v>7.810721518426534E-3</v>
      </c>
      <c r="X549" s="13">
        <v>6.8608202598830853E-2</v>
      </c>
      <c r="Y549" s="13">
        <v>2.721679437964989E-2</v>
      </c>
      <c r="Z549" s="149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55"/>
    </row>
    <row r="550" spans="1:65">
      <c r="A550" s="29"/>
      <c r="B550" s="3" t="s">
        <v>260</v>
      </c>
      <c r="C550" s="28"/>
      <c r="D550" s="13">
        <v>-2.8186318356012707E-2</v>
      </c>
      <c r="E550" s="13">
        <v>5.237636098166143E-2</v>
      </c>
      <c r="F550" s="13">
        <v>-0.98982624116146301</v>
      </c>
      <c r="G550" s="13">
        <v>-1.4492350045138824E-2</v>
      </c>
      <c r="H550" s="13">
        <v>-3.0717083151960645E-2</v>
      </c>
      <c r="I550" s="13">
        <v>4.1831507665212042E-2</v>
      </c>
      <c r="J550" s="13">
        <v>1.6945653838390973E-2</v>
      </c>
      <c r="K550" s="13">
        <v>1.3571300777127426E-2</v>
      </c>
      <c r="L550" s="13">
        <v>-2.8786703965339999E-3</v>
      </c>
      <c r="M550" s="13">
        <v>-3.9152965805120177E-2</v>
      </c>
      <c r="N550" s="13">
        <v>-9.2055823864036768E-3</v>
      </c>
      <c r="O550" s="13">
        <v>-1.2158141315009363E-2</v>
      </c>
      <c r="P550" s="13">
        <v>8.0879770525734695E-3</v>
      </c>
      <c r="Q550" s="13">
        <v>-4.9876410598238552E-3</v>
      </c>
      <c r="R550" s="13">
        <v>1.146233011383746E-2</v>
      </c>
      <c r="S550" s="13">
        <v>-7.3479853955891183E-3</v>
      </c>
      <c r="T550" s="13">
        <v>2.4217440150223535E-2</v>
      </c>
      <c r="U550" s="13">
        <v>-1.088806883643445E-2</v>
      </c>
      <c r="V550" s="13">
        <v>1.2305918379153402E-2</v>
      </c>
      <c r="W550" s="13">
        <v>-8.3619941210878457E-3</v>
      </c>
      <c r="X550" s="13">
        <v>-6.3617025499283164E-2</v>
      </c>
      <c r="Y550" s="13">
        <v>-4.1440527945078021E-3</v>
      </c>
      <c r="Z550" s="149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55"/>
    </row>
    <row r="551" spans="1:65">
      <c r="A551" s="29"/>
      <c r="B551" s="45" t="s">
        <v>261</v>
      </c>
      <c r="C551" s="46"/>
      <c r="D551" s="44">
        <v>0.95</v>
      </c>
      <c r="E551" s="44">
        <v>2.35</v>
      </c>
      <c r="F551" s="44" t="s">
        <v>262</v>
      </c>
      <c r="G551" s="44">
        <v>0.39</v>
      </c>
      <c r="H551" s="44">
        <v>1.05</v>
      </c>
      <c r="I551" s="44">
        <v>1.92</v>
      </c>
      <c r="J551" s="44">
        <v>0.9</v>
      </c>
      <c r="K551" s="44">
        <v>0.76</v>
      </c>
      <c r="L551" s="44">
        <v>0.09</v>
      </c>
      <c r="M551" s="44">
        <v>1.4</v>
      </c>
      <c r="N551" s="44">
        <v>0.17</v>
      </c>
      <c r="O551" s="44">
        <v>0.28999999999999998</v>
      </c>
      <c r="P551" s="44">
        <v>0.54</v>
      </c>
      <c r="Q551" s="44">
        <v>0</v>
      </c>
      <c r="R551" s="44">
        <v>0.67</v>
      </c>
      <c r="S551" s="44">
        <v>0.1</v>
      </c>
      <c r="T551" s="44">
        <v>1.2</v>
      </c>
      <c r="U551" s="44">
        <v>0.24</v>
      </c>
      <c r="V551" s="44">
        <v>0.71</v>
      </c>
      <c r="W551" s="44">
        <v>0.14000000000000001</v>
      </c>
      <c r="X551" s="44">
        <v>2.4</v>
      </c>
      <c r="Y551" s="44">
        <v>0.03</v>
      </c>
      <c r="Z551" s="149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55"/>
    </row>
    <row r="552" spans="1:65">
      <c r="B552" s="30" t="s">
        <v>296</v>
      </c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BM552" s="55"/>
    </row>
    <row r="553" spans="1:65">
      <c r="BM553" s="55"/>
    </row>
    <row r="554" spans="1:65" ht="15">
      <c r="B554" s="8" t="s">
        <v>523</v>
      </c>
      <c r="BM554" s="27" t="s">
        <v>66</v>
      </c>
    </row>
    <row r="555" spans="1:65" ht="15">
      <c r="A555" s="24" t="s">
        <v>26</v>
      </c>
      <c r="B555" s="18" t="s">
        <v>111</v>
      </c>
      <c r="C555" s="15" t="s">
        <v>112</v>
      </c>
      <c r="D555" s="16" t="s">
        <v>222</v>
      </c>
      <c r="E555" s="17" t="s">
        <v>222</v>
      </c>
      <c r="F555" s="17" t="s">
        <v>222</v>
      </c>
      <c r="G555" s="17" t="s">
        <v>222</v>
      </c>
      <c r="H555" s="17" t="s">
        <v>222</v>
      </c>
      <c r="I555" s="17" t="s">
        <v>222</v>
      </c>
      <c r="J555" s="17" t="s">
        <v>222</v>
      </c>
      <c r="K555" s="17" t="s">
        <v>222</v>
      </c>
      <c r="L555" s="17" t="s">
        <v>222</v>
      </c>
      <c r="M555" s="17" t="s">
        <v>222</v>
      </c>
      <c r="N555" s="17" t="s">
        <v>222</v>
      </c>
      <c r="O555" s="17" t="s">
        <v>222</v>
      </c>
      <c r="P555" s="17" t="s">
        <v>222</v>
      </c>
      <c r="Q555" s="17" t="s">
        <v>222</v>
      </c>
      <c r="R555" s="17" t="s">
        <v>222</v>
      </c>
      <c r="S555" s="17" t="s">
        <v>222</v>
      </c>
      <c r="T555" s="17" t="s">
        <v>222</v>
      </c>
      <c r="U555" s="17" t="s">
        <v>222</v>
      </c>
      <c r="V555" s="17" t="s">
        <v>222</v>
      </c>
      <c r="W555" s="17" t="s">
        <v>222</v>
      </c>
      <c r="X555" s="17" t="s">
        <v>222</v>
      </c>
      <c r="Y555" s="17" t="s">
        <v>222</v>
      </c>
      <c r="Z555" s="149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7">
        <v>1</v>
      </c>
    </row>
    <row r="556" spans="1:65">
      <c r="A556" s="29"/>
      <c r="B556" s="19" t="s">
        <v>223</v>
      </c>
      <c r="C556" s="9" t="s">
        <v>223</v>
      </c>
      <c r="D556" s="147" t="s">
        <v>225</v>
      </c>
      <c r="E556" s="148" t="s">
        <v>226</v>
      </c>
      <c r="F556" s="148" t="s">
        <v>227</v>
      </c>
      <c r="G556" s="148" t="s">
        <v>228</v>
      </c>
      <c r="H556" s="148" t="s">
        <v>229</v>
      </c>
      <c r="I556" s="148" t="s">
        <v>230</v>
      </c>
      <c r="J556" s="148" t="s">
        <v>231</v>
      </c>
      <c r="K556" s="148" t="s">
        <v>233</v>
      </c>
      <c r="L556" s="148" t="s">
        <v>234</v>
      </c>
      <c r="M556" s="148" t="s">
        <v>235</v>
      </c>
      <c r="N556" s="148" t="s">
        <v>236</v>
      </c>
      <c r="O556" s="148" t="s">
        <v>263</v>
      </c>
      <c r="P556" s="148" t="s">
        <v>237</v>
      </c>
      <c r="Q556" s="148" t="s">
        <v>238</v>
      </c>
      <c r="R556" s="148" t="s">
        <v>239</v>
      </c>
      <c r="S556" s="148" t="s">
        <v>240</v>
      </c>
      <c r="T556" s="148" t="s">
        <v>241</v>
      </c>
      <c r="U556" s="148" t="s">
        <v>242</v>
      </c>
      <c r="V556" s="148" t="s">
        <v>243</v>
      </c>
      <c r="W556" s="148" t="s">
        <v>244</v>
      </c>
      <c r="X556" s="148" t="s">
        <v>245</v>
      </c>
      <c r="Y556" s="148" t="s">
        <v>247</v>
      </c>
      <c r="Z556" s="149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7" t="s">
        <v>3</v>
      </c>
    </row>
    <row r="557" spans="1:65">
      <c r="A557" s="29"/>
      <c r="B557" s="19"/>
      <c r="C557" s="9"/>
      <c r="D557" s="10" t="s">
        <v>291</v>
      </c>
      <c r="E557" s="11" t="s">
        <v>291</v>
      </c>
      <c r="F557" s="11" t="s">
        <v>114</v>
      </c>
      <c r="G557" s="11" t="s">
        <v>291</v>
      </c>
      <c r="H557" s="11" t="s">
        <v>292</v>
      </c>
      <c r="I557" s="11" t="s">
        <v>291</v>
      </c>
      <c r="J557" s="11" t="s">
        <v>114</v>
      </c>
      <c r="K557" s="11" t="s">
        <v>292</v>
      </c>
      <c r="L557" s="11" t="s">
        <v>292</v>
      </c>
      <c r="M557" s="11" t="s">
        <v>292</v>
      </c>
      <c r="N557" s="11" t="s">
        <v>292</v>
      </c>
      <c r="O557" s="11" t="s">
        <v>292</v>
      </c>
      <c r="P557" s="11" t="s">
        <v>291</v>
      </c>
      <c r="Q557" s="11" t="s">
        <v>292</v>
      </c>
      <c r="R557" s="11" t="s">
        <v>291</v>
      </c>
      <c r="S557" s="11" t="s">
        <v>291</v>
      </c>
      <c r="T557" s="11" t="s">
        <v>291</v>
      </c>
      <c r="U557" s="11" t="s">
        <v>114</v>
      </c>
      <c r="V557" s="11" t="s">
        <v>292</v>
      </c>
      <c r="W557" s="11" t="s">
        <v>291</v>
      </c>
      <c r="X557" s="11" t="s">
        <v>292</v>
      </c>
      <c r="Y557" s="11" t="s">
        <v>291</v>
      </c>
      <c r="Z557" s="149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27">
        <v>2</v>
      </c>
    </row>
    <row r="558" spans="1:65">
      <c r="A558" s="29"/>
      <c r="B558" s="19"/>
      <c r="C558" s="9"/>
      <c r="D558" s="25"/>
      <c r="E558" s="25"/>
      <c r="F558" s="25"/>
      <c r="G558" s="25"/>
      <c r="H558" s="25"/>
      <c r="I558" s="25"/>
      <c r="J558" s="25"/>
      <c r="K558" s="25"/>
      <c r="L558" s="25"/>
      <c r="M558" s="25"/>
      <c r="N558" s="25"/>
      <c r="O558" s="25"/>
      <c r="P558" s="25"/>
      <c r="Q558" s="25"/>
      <c r="R558" s="25"/>
      <c r="S558" s="25"/>
      <c r="T558" s="25"/>
      <c r="U558" s="25"/>
      <c r="V558" s="25"/>
      <c r="W558" s="25"/>
      <c r="X558" s="25"/>
      <c r="Y558" s="25"/>
      <c r="Z558" s="149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27">
        <v>3</v>
      </c>
    </row>
    <row r="559" spans="1:65">
      <c r="A559" s="29"/>
      <c r="B559" s="18">
        <v>1</v>
      </c>
      <c r="C559" s="14">
        <v>1</v>
      </c>
      <c r="D559" s="21">
        <v>4.3</v>
      </c>
      <c r="E559" s="143">
        <v>1.8</v>
      </c>
      <c r="F559" s="143">
        <v>17075.572899999999</v>
      </c>
      <c r="G559" s="21">
        <v>4.4222246650352997</v>
      </c>
      <c r="H559" s="143">
        <v>4</v>
      </c>
      <c r="I559" s="21">
        <v>4.4000000000000004</v>
      </c>
      <c r="J559" s="21">
        <v>5</v>
      </c>
      <c r="K559" s="21">
        <v>4.59</v>
      </c>
      <c r="L559" s="21">
        <v>4.25</v>
      </c>
      <c r="M559" s="21">
        <v>4.57</v>
      </c>
      <c r="N559" s="21">
        <v>4.5199999999999996</v>
      </c>
      <c r="O559" s="21">
        <v>4.22</v>
      </c>
      <c r="P559" s="21">
        <v>4.4000000000000004</v>
      </c>
      <c r="Q559" s="21">
        <v>3.9</v>
      </c>
      <c r="R559" s="21">
        <v>4.3</v>
      </c>
      <c r="S559" s="143" t="s">
        <v>104</v>
      </c>
      <c r="T559" s="21">
        <v>4.5452947061288773</v>
      </c>
      <c r="U559" s="21">
        <v>4.2406889494384812</v>
      </c>
      <c r="V559" s="21">
        <v>4.3899999999999997</v>
      </c>
      <c r="W559" s="21">
        <v>4.49</v>
      </c>
      <c r="X559" s="21">
        <v>4.3</v>
      </c>
      <c r="Y559" s="21">
        <v>4.2</v>
      </c>
      <c r="Z559" s="149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27">
        <v>1</v>
      </c>
    </row>
    <row r="560" spans="1:65">
      <c r="A560" s="29"/>
      <c r="B560" s="19">
        <v>1</v>
      </c>
      <c r="C560" s="9">
        <v>2</v>
      </c>
      <c r="D560" s="11">
        <v>4.4000000000000004</v>
      </c>
      <c r="E560" s="144">
        <v>1.6</v>
      </c>
      <c r="F560" s="144">
        <v>17066.590900000003</v>
      </c>
      <c r="G560" s="11">
        <v>4.43018434978854</v>
      </c>
      <c r="H560" s="144">
        <v>4</v>
      </c>
      <c r="I560" s="11">
        <v>4.3499999999999996</v>
      </c>
      <c r="J560" s="11">
        <v>4</v>
      </c>
      <c r="K560" s="11">
        <v>4.6100000000000003</v>
      </c>
      <c r="L560" s="11">
        <v>4.66</v>
      </c>
      <c r="M560" s="11">
        <v>4.37</v>
      </c>
      <c r="N560" s="11">
        <v>4.7699999999999996</v>
      </c>
      <c r="O560" s="11">
        <v>4.25</v>
      </c>
      <c r="P560" s="11">
        <v>4.5</v>
      </c>
      <c r="Q560" s="11">
        <v>4.2</v>
      </c>
      <c r="R560" s="11">
        <v>3.8</v>
      </c>
      <c r="S560" s="144" t="s">
        <v>104</v>
      </c>
      <c r="T560" s="11">
        <v>4.6216503255983188</v>
      </c>
      <c r="U560" s="11">
        <v>3.8527598465784907</v>
      </c>
      <c r="V560" s="11">
        <v>4.34</v>
      </c>
      <c r="W560" s="11">
        <v>4.51</v>
      </c>
      <c r="X560" s="11">
        <v>4.3</v>
      </c>
      <c r="Y560" s="11">
        <v>4.4000000000000004</v>
      </c>
      <c r="Z560" s="149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7" t="e">
        <v>#N/A</v>
      </c>
    </row>
    <row r="561" spans="1:65">
      <c r="A561" s="29"/>
      <c r="B561" s="19">
        <v>1</v>
      </c>
      <c r="C561" s="9">
        <v>3</v>
      </c>
      <c r="D561" s="11">
        <v>4.4000000000000004</v>
      </c>
      <c r="E561" s="144">
        <v>1.7</v>
      </c>
      <c r="F561" s="144">
        <v>17137.668599999997</v>
      </c>
      <c r="G561" s="11">
        <v>4.3079268856718498</v>
      </c>
      <c r="H561" s="144">
        <v>4</v>
      </c>
      <c r="I561" s="11">
        <v>3.98</v>
      </c>
      <c r="J561" s="11">
        <v>4</v>
      </c>
      <c r="K561" s="11">
        <v>4.5999999999999996</v>
      </c>
      <c r="L561" s="11">
        <v>4.3</v>
      </c>
      <c r="M561" s="11">
        <v>4.57</v>
      </c>
      <c r="N561" s="11">
        <v>4.63</v>
      </c>
      <c r="O561" s="11">
        <v>4.0599999999999996</v>
      </c>
      <c r="P561" s="11">
        <v>4.4000000000000004</v>
      </c>
      <c r="Q561" s="11">
        <v>4.2</v>
      </c>
      <c r="R561" s="11">
        <v>4.0999999999999996</v>
      </c>
      <c r="S561" s="144" t="s">
        <v>104</v>
      </c>
      <c r="T561" s="11">
        <v>4.3106419164731946</v>
      </c>
      <c r="U561" s="11">
        <v>4.2271370453918866</v>
      </c>
      <c r="V561" s="11">
        <v>4.6399999999999997</v>
      </c>
      <c r="W561" s="11">
        <v>4.5199999999999996</v>
      </c>
      <c r="X561" s="11">
        <v>4.2</v>
      </c>
      <c r="Y561" s="11">
        <v>4.4000000000000004</v>
      </c>
      <c r="Z561" s="149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7">
        <v>16</v>
      </c>
    </row>
    <row r="562" spans="1:65">
      <c r="A562" s="29"/>
      <c r="B562" s="19">
        <v>1</v>
      </c>
      <c r="C562" s="9">
        <v>4</v>
      </c>
      <c r="D562" s="11">
        <v>4.4000000000000004</v>
      </c>
      <c r="E562" s="144">
        <v>1.6</v>
      </c>
      <c r="F562" s="144">
        <v>17127.573199999999</v>
      </c>
      <c r="G562" s="11">
        <v>4.32506605025557</v>
      </c>
      <c r="H562" s="144">
        <v>4</v>
      </c>
      <c r="I562" s="11">
        <v>3.97</v>
      </c>
      <c r="J562" s="11">
        <v>4</v>
      </c>
      <c r="K562" s="11">
        <v>4.8499999999999996</v>
      </c>
      <c r="L562" s="11">
        <v>4.72</v>
      </c>
      <c r="M562" s="11">
        <v>4.34</v>
      </c>
      <c r="N562" s="11">
        <v>4.46</v>
      </c>
      <c r="O562" s="11">
        <v>4.3</v>
      </c>
      <c r="P562" s="11">
        <v>4.4000000000000004</v>
      </c>
      <c r="Q562" s="11">
        <v>4.4000000000000004</v>
      </c>
      <c r="R562" s="11">
        <v>4.3</v>
      </c>
      <c r="S562" s="144" t="s">
        <v>104</v>
      </c>
      <c r="T562" s="11">
        <v>5.0850970117864422</v>
      </c>
      <c r="U562" s="11">
        <v>3.9717038815230366</v>
      </c>
      <c r="V562" s="11">
        <v>4.3899999999999997</v>
      </c>
      <c r="W562" s="11">
        <v>4.63</v>
      </c>
      <c r="X562" s="11">
        <v>4.5999999999999996</v>
      </c>
      <c r="Y562" s="11">
        <v>4.5999999999999996</v>
      </c>
      <c r="Z562" s="149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7">
        <v>4.3794166489155231</v>
      </c>
    </row>
    <row r="563" spans="1:65">
      <c r="A563" s="29"/>
      <c r="B563" s="19">
        <v>1</v>
      </c>
      <c r="C563" s="9">
        <v>5</v>
      </c>
      <c r="D563" s="11">
        <v>4.5999999999999996</v>
      </c>
      <c r="E563" s="144">
        <v>1.8</v>
      </c>
      <c r="F563" s="144">
        <v>17174.201000000001</v>
      </c>
      <c r="G563" s="11">
        <v>4.2582872168214996</v>
      </c>
      <c r="H563" s="144">
        <v>4</v>
      </c>
      <c r="I563" s="11">
        <v>4.28</v>
      </c>
      <c r="J563" s="11">
        <v>5</v>
      </c>
      <c r="K563" s="11">
        <v>4.74</v>
      </c>
      <c r="L563" s="11">
        <v>4.3</v>
      </c>
      <c r="M563" s="11">
        <v>3.9600000000000004</v>
      </c>
      <c r="N563" s="11">
        <v>4.46</v>
      </c>
      <c r="O563" s="11">
        <v>4.34</v>
      </c>
      <c r="P563" s="11">
        <v>4.4000000000000004</v>
      </c>
      <c r="Q563" s="11">
        <v>4.3</v>
      </c>
      <c r="R563" s="11">
        <v>4.0999999999999996</v>
      </c>
      <c r="S563" s="144" t="s">
        <v>104</v>
      </c>
      <c r="T563" s="11">
        <v>4.849556771713698</v>
      </c>
      <c r="U563" s="11">
        <v>4.1628808601872906</v>
      </c>
      <c r="V563" s="11">
        <v>4.1900000000000004</v>
      </c>
      <c r="W563" s="11">
        <v>4.72</v>
      </c>
      <c r="X563" s="11">
        <v>4.0999999999999996</v>
      </c>
      <c r="Y563" s="11">
        <v>4.8</v>
      </c>
      <c r="Z563" s="149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7">
        <v>99</v>
      </c>
    </row>
    <row r="564" spans="1:65">
      <c r="A564" s="29"/>
      <c r="B564" s="19">
        <v>1</v>
      </c>
      <c r="C564" s="9">
        <v>6</v>
      </c>
      <c r="D564" s="11">
        <v>4.3</v>
      </c>
      <c r="E564" s="144">
        <v>1.6</v>
      </c>
      <c r="F564" s="144">
        <v>17140.924200000001</v>
      </c>
      <c r="G564" s="11">
        <v>4.3020117263949302</v>
      </c>
      <c r="H564" s="144">
        <v>4</v>
      </c>
      <c r="I564" s="11">
        <v>4.16</v>
      </c>
      <c r="J564" s="11">
        <v>5</v>
      </c>
      <c r="K564" s="11">
        <v>4.0199999999999996</v>
      </c>
      <c r="L564" s="11">
        <v>4.34</v>
      </c>
      <c r="M564" s="11">
        <v>4.38</v>
      </c>
      <c r="N564" s="11">
        <v>4.46</v>
      </c>
      <c r="O564" s="11">
        <v>4.2699999999999996</v>
      </c>
      <c r="P564" s="11">
        <v>4.7</v>
      </c>
      <c r="Q564" s="11">
        <v>4.2</v>
      </c>
      <c r="R564" s="11">
        <v>4.0999999999999996</v>
      </c>
      <c r="S564" s="144" t="s">
        <v>104</v>
      </c>
      <c r="T564" s="11">
        <v>4.8195783988653398</v>
      </c>
      <c r="U564" s="11">
        <v>3.8543074752237052</v>
      </c>
      <c r="V564" s="11">
        <v>4.38</v>
      </c>
      <c r="W564" s="11">
        <v>4.6399999999999997</v>
      </c>
      <c r="X564" s="11">
        <v>4.2</v>
      </c>
      <c r="Y564" s="11">
        <v>4.3</v>
      </c>
      <c r="Z564" s="149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5"/>
    </row>
    <row r="565" spans="1:65">
      <c r="A565" s="29"/>
      <c r="B565" s="20" t="s">
        <v>257</v>
      </c>
      <c r="C565" s="12"/>
      <c r="D565" s="22">
        <v>4.4000000000000004</v>
      </c>
      <c r="E565" s="22">
        <v>1.6833333333333336</v>
      </c>
      <c r="F565" s="22">
        <v>17120.4218</v>
      </c>
      <c r="G565" s="22">
        <v>4.3409501489946152</v>
      </c>
      <c r="H565" s="22">
        <v>4</v>
      </c>
      <c r="I565" s="22">
        <v>4.1900000000000004</v>
      </c>
      <c r="J565" s="22">
        <v>4.5</v>
      </c>
      <c r="K565" s="22">
        <v>4.5683333333333334</v>
      </c>
      <c r="L565" s="22">
        <v>4.4283333333333337</v>
      </c>
      <c r="M565" s="22">
        <v>4.3650000000000002</v>
      </c>
      <c r="N565" s="22">
        <v>4.55</v>
      </c>
      <c r="O565" s="22">
        <v>4.2399999999999993</v>
      </c>
      <c r="P565" s="22">
        <v>4.4666666666666668</v>
      </c>
      <c r="Q565" s="22">
        <v>4.2</v>
      </c>
      <c r="R565" s="22">
        <v>4.1166666666666671</v>
      </c>
      <c r="S565" s="22" t="s">
        <v>612</v>
      </c>
      <c r="T565" s="22">
        <v>4.7053031884276448</v>
      </c>
      <c r="U565" s="22">
        <v>4.0515796763904817</v>
      </c>
      <c r="V565" s="22">
        <v>4.3883333333333336</v>
      </c>
      <c r="W565" s="22">
        <v>4.585</v>
      </c>
      <c r="X565" s="22">
        <v>4.2833333333333332</v>
      </c>
      <c r="Y565" s="22">
        <v>4.45</v>
      </c>
      <c r="Z565" s="149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5"/>
    </row>
    <row r="566" spans="1:65">
      <c r="A566" s="29"/>
      <c r="B566" s="3" t="s">
        <v>258</v>
      </c>
      <c r="C566" s="28"/>
      <c r="D566" s="11">
        <v>4.4000000000000004</v>
      </c>
      <c r="E566" s="11">
        <v>1.65</v>
      </c>
      <c r="F566" s="11">
        <v>17132.620899999998</v>
      </c>
      <c r="G566" s="11">
        <v>4.3164964679637094</v>
      </c>
      <c r="H566" s="11">
        <v>4</v>
      </c>
      <c r="I566" s="11">
        <v>4.2200000000000006</v>
      </c>
      <c r="J566" s="11">
        <v>4.5</v>
      </c>
      <c r="K566" s="11">
        <v>4.6050000000000004</v>
      </c>
      <c r="L566" s="11">
        <v>4.32</v>
      </c>
      <c r="M566" s="11">
        <v>4.375</v>
      </c>
      <c r="N566" s="11">
        <v>4.49</v>
      </c>
      <c r="O566" s="11">
        <v>4.26</v>
      </c>
      <c r="P566" s="11">
        <v>4.4000000000000004</v>
      </c>
      <c r="Q566" s="11">
        <v>4.2</v>
      </c>
      <c r="R566" s="11">
        <v>4.0999999999999996</v>
      </c>
      <c r="S566" s="11" t="s">
        <v>612</v>
      </c>
      <c r="T566" s="11">
        <v>4.7206143622318297</v>
      </c>
      <c r="U566" s="11">
        <v>4.0672923708551636</v>
      </c>
      <c r="V566" s="11">
        <v>4.3849999999999998</v>
      </c>
      <c r="W566" s="11">
        <v>4.5749999999999993</v>
      </c>
      <c r="X566" s="11">
        <v>4.25</v>
      </c>
      <c r="Y566" s="11">
        <v>4.4000000000000004</v>
      </c>
      <c r="Z566" s="149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55"/>
    </row>
    <row r="567" spans="1:65">
      <c r="A567" s="29"/>
      <c r="B567" s="3" t="s">
        <v>259</v>
      </c>
      <c r="C567" s="28"/>
      <c r="D567" s="23">
        <v>0.10954451150103316</v>
      </c>
      <c r="E567" s="23">
        <v>9.8319208025017479E-2</v>
      </c>
      <c r="F567" s="23">
        <v>41.401292290506596</v>
      </c>
      <c r="G567" s="23">
        <v>6.9657004202338738E-2</v>
      </c>
      <c r="H567" s="23">
        <v>0</v>
      </c>
      <c r="I567" s="23">
        <v>0.18504053609952603</v>
      </c>
      <c r="J567" s="23">
        <v>0.54772255750516607</v>
      </c>
      <c r="K567" s="23">
        <v>0.28729195371027488</v>
      </c>
      <c r="L567" s="23">
        <v>0.2055642640797925</v>
      </c>
      <c r="M567" s="23">
        <v>0.2231367293835777</v>
      </c>
      <c r="N567" s="23">
        <v>0.12649110640673503</v>
      </c>
      <c r="O567" s="23">
        <v>9.7365291557104758E-2</v>
      </c>
      <c r="P567" s="23">
        <v>0.12110601416389957</v>
      </c>
      <c r="Q567" s="23">
        <v>0.16733200530681522</v>
      </c>
      <c r="R567" s="23">
        <v>0.18348478592697179</v>
      </c>
      <c r="S567" s="23" t="s">
        <v>612</v>
      </c>
      <c r="T567" s="23">
        <v>0.27072838924676546</v>
      </c>
      <c r="U567" s="23">
        <v>0.18099527571921301</v>
      </c>
      <c r="V567" s="23">
        <v>0.14497126151988404</v>
      </c>
      <c r="W567" s="23">
        <v>9.1815031449104176E-2</v>
      </c>
      <c r="X567" s="23">
        <v>0.17224014243685076</v>
      </c>
      <c r="Y567" s="23">
        <v>0.21679483388678786</v>
      </c>
      <c r="Z567" s="199"/>
      <c r="AA567" s="200"/>
      <c r="AB567" s="200"/>
      <c r="AC567" s="200"/>
      <c r="AD567" s="200"/>
      <c r="AE567" s="200"/>
      <c r="AF567" s="200"/>
      <c r="AG567" s="200"/>
      <c r="AH567" s="200"/>
      <c r="AI567" s="200"/>
      <c r="AJ567" s="200"/>
      <c r="AK567" s="200"/>
      <c r="AL567" s="200"/>
      <c r="AM567" s="200"/>
      <c r="AN567" s="200"/>
      <c r="AO567" s="200"/>
      <c r="AP567" s="200"/>
      <c r="AQ567" s="200"/>
      <c r="AR567" s="200"/>
      <c r="AS567" s="200"/>
      <c r="AT567" s="200"/>
      <c r="AU567" s="200"/>
      <c r="AV567" s="200"/>
      <c r="AW567" s="200"/>
      <c r="AX567" s="200"/>
      <c r="AY567" s="200"/>
      <c r="AZ567" s="200"/>
      <c r="BA567" s="200"/>
      <c r="BB567" s="200"/>
      <c r="BC567" s="200"/>
      <c r="BD567" s="200"/>
      <c r="BE567" s="200"/>
      <c r="BF567" s="200"/>
      <c r="BG567" s="200"/>
      <c r="BH567" s="200"/>
      <c r="BI567" s="200"/>
      <c r="BJ567" s="200"/>
      <c r="BK567" s="200"/>
      <c r="BL567" s="200"/>
      <c r="BM567" s="56"/>
    </row>
    <row r="568" spans="1:65">
      <c r="A568" s="29"/>
      <c r="B568" s="3" t="s">
        <v>86</v>
      </c>
      <c r="C568" s="28"/>
      <c r="D568" s="13">
        <v>2.4896479886598443E-2</v>
      </c>
      <c r="E568" s="13">
        <v>5.8407450311891561E-2</v>
      </c>
      <c r="F568" s="13">
        <v>2.4182402030834657E-3</v>
      </c>
      <c r="G568" s="13">
        <v>1.604648793731751E-2</v>
      </c>
      <c r="H568" s="13">
        <v>0</v>
      </c>
      <c r="I568" s="13">
        <v>4.4162419116831983E-2</v>
      </c>
      <c r="J568" s="13">
        <v>0.1217161238900369</v>
      </c>
      <c r="K568" s="13">
        <v>6.2887695084335976E-2</v>
      </c>
      <c r="L568" s="13">
        <v>4.6420232761714524E-2</v>
      </c>
      <c r="M568" s="13">
        <v>5.111952563197656E-2</v>
      </c>
      <c r="N568" s="13">
        <v>2.7800243166315391E-2</v>
      </c>
      <c r="O568" s="13">
        <v>2.2963512159694523E-2</v>
      </c>
      <c r="P568" s="13">
        <v>2.7113286753111844E-2</v>
      </c>
      <c r="Q568" s="13">
        <v>3.9840953644479815E-2</v>
      </c>
      <c r="R568" s="13">
        <v>4.4571203059183426E-2</v>
      </c>
      <c r="S568" s="13" t="s">
        <v>612</v>
      </c>
      <c r="T568" s="13">
        <v>5.7536863918270446E-2</v>
      </c>
      <c r="U568" s="13">
        <v>4.467276721075375E-2</v>
      </c>
      <c r="V568" s="13">
        <v>3.3035608397998642E-2</v>
      </c>
      <c r="W568" s="13">
        <v>2.0025088647569068E-2</v>
      </c>
      <c r="X568" s="13">
        <v>4.0211706405490454E-2</v>
      </c>
      <c r="Y568" s="13">
        <v>4.8717940199278172E-2</v>
      </c>
      <c r="Z568" s="149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55"/>
    </row>
    <row r="569" spans="1:65">
      <c r="A569" s="29"/>
      <c r="B569" s="3" t="s">
        <v>260</v>
      </c>
      <c r="C569" s="28"/>
      <c r="D569" s="13">
        <v>4.7000211979315587E-3</v>
      </c>
      <c r="E569" s="13">
        <v>-0.61562612825382157</v>
      </c>
      <c r="F569" s="13">
        <v>3908.2927603130747</v>
      </c>
      <c r="G569" s="13">
        <v>-8.7834757468060465E-3</v>
      </c>
      <c r="H569" s="13">
        <v>-8.6636344365516815E-2</v>
      </c>
      <c r="I569" s="13">
        <v>-4.3251570722878774E-2</v>
      </c>
      <c r="J569" s="13">
        <v>2.7534112588793569E-2</v>
      </c>
      <c r="K569" s="13">
        <v>4.3137408372549313E-2</v>
      </c>
      <c r="L569" s="13">
        <v>1.1169680425342499E-2</v>
      </c>
      <c r="M569" s="13">
        <v>-3.2919107888702559E-3</v>
      </c>
      <c r="N569" s="13">
        <v>3.8951158284224574E-2</v>
      </c>
      <c r="O569" s="13">
        <v>-3.1834525027447991E-2</v>
      </c>
      <c r="P569" s="13">
        <v>1.992274879183964E-2</v>
      </c>
      <c r="Q569" s="13">
        <v>-4.0968161583792684E-2</v>
      </c>
      <c r="R569" s="13">
        <v>-5.9996571076177618E-2</v>
      </c>
      <c r="S569" s="13" t="s">
        <v>612</v>
      </c>
      <c r="T569" s="13">
        <v>7.4413230262715846E-2</v>
      </c>
      <c r="U569" s="13">
        <v>-7.4858593919403305E-2</v>
      </c>
      <c r="V569" s="13">
        <v>2.0360438689976945E-3</v>
      </c>
      <c r="W569" s="13">
        <v>4.6943090271026389E-2</v>
      </c>
      <c r="X569" s="13">
        <v>-2.1939752091407638E-2</v>
      </c>
      <c r="Y569" s="13">
        <v>1.6117066893362564E-2</v>
      </c>
      <c r="Z569" s="149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55"/>
    </row>
    <row r="570" spans="1:65">
      <c r="A570" s="29"/>
      <c r="B570" s="45" t="s">
        <v>261</v>
      </c>
      <c r="C570" s="46"/>
      <c r="D570" s="44">
        <v>0</v>
      </c>
      <c r="E570" s="44">
        <v>11.45</v>
      </c>
      <c r="F570" s="44">
        <v>72134.28</v>
      </c>
      <c r="G570" s="44">
        <v>0.25</v>
      </c>
      <c r="H570" s="44" t="s">
        <v>262</v>
      </c>
      <c r="I570" s="44">
        <v>0.89</v>
      </c>
      <c r="J570" s="44">
        <v>0.42</v>
      </c>
      <c r="K570" s="44">
        <v>0.71</v>
      </c>
      <c r="L570" s="44">
        <v>0.12</v>
      </c>
      <c r="M570" s="44">
        <v>0.15</v>
      </c>
      <c r="N570" s="44">
        <v>0.63</v>
      </c>
      <c r="O570" s="44">
        <v>0.67</v>
      </c>
      <c r="P570" s="44">
        <v>0.28000000000000003</v>
      </c>
      <c r="Q570" s="44">
        <v>0.84</v>
      </c>
      <c r="R570" s="44">
        <v>1.19</v>
      </c>
      <c r="S570" s="44">
        <v>86.82</v>
      </c>
      <c r="T570" s="44">
        <v>1.29</v>
      </c>
      <c r="U570" s="44">
        <v>1.47</v>
      </c>
      <c r="V570" s="44">
        <v>0.05</v>
      </c>
      <c r="W570" s="44">
        <v>0.78</v>
      </c>
      <c r="X570" s="44">
        <v>0.49</v>
      </c>
      <c r="Y570" s="44">
        <v>0.21</v>
      </c>
      <c r="Z570" s="149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55"/>
    </row>
    <row r="571" spans="1:65">
      <c r="B571" s="30" t="s">
        <v>272</v>
      </c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BM571" s="55"/>
    </row>
    <row r="572" spans="1:65">
      <c r="BM572" s="55"/>
    </row>
    <row r="573" spans="1:65" ht="15">
      <c r="B573" s="8" t="s">
        <v>524</v>
      </c>
      <c r="BM573" s="27" t="s">
        <v>66</v>
      </c>
    </row>
    <row r="574" spans="1:65" ht="15">
      <c r="A574" s="24" t="s">
        <v>57</v>
      </c>
      <c r="B574" s="18" t="s">
        <v>111</v>
      </c>
      <c r="C574" s="15" t="s">
        <v>112</v>
      </c>
      <c r="D574" s="16" t="s">
        <v>222</v>
      </c>
      <c r="E574" s="17" t="s">
        <v>222</v>
      </c>
      <c r="F574" s="17" t="s">
        <v>222</v>
      </c>
      <c r="G574" s="17" t="s">
        <v>222</v>
      </c>
      <c r="H574" s="17" t="s">
        <v>222</v>
      </c>
      <c r="I574" s="17" t="s">
        <v>222</v>
      </c>
      <c r="J574" s="17" t="s">
        <v>222</v>
      </c>
      <c r="K574" s="17" t="s">
        <v>222</v>
      </c>
      <c r="L574" s="17" t="s">
        <v>222</v>
      </c>
      <c r="M574" s="17" t="s">
        <v>222</v>
      </c>
      <c r="N574" s="17" t="s">
        <v>222</v>
      </c>
      <c r="O574" s="17" t="s">
        <v>222</v>
      </c>
      <c r="P574" s="17" t="s">
        <v>222</v>
      </c>
      <c r="Q574" s="17" t="s">
        <v>222</v>
      </c>
      <c r="R574" s="17" t="s">
        <v>222</v>
      </c>
      <c r="S574" s="17" t="s">
        <v>222</v>
      </c>
      <c r="T574" s="17" t="s">
        <v>222</v>
      </c>
      <c r="U574" s="17" t="s">
        <v>222</v>
      </c>
      <c r="V574" s="17" t="s">
        <v>222</v>
      </c>
      <c r="W574" s="17" t="s">
        <v>222</v>
      </c>
      <c r="X574" s="17" t="s">
        <v>222</v>
      </c>
      <c r="Y574" s="149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7">
        <v>1</v>
      </c>
    </row>
    <row r="575" spans="1:65">
      <c r="A575" s="29"/>
      <c r="B575" s="19" t="s">
        <v>223</v>
      </c>
      <c r="C575" s="9" t="s">
        <v>223</v>
      </c>
      <c r="D575" s="147" t="s">
        <v>225</v>
      </c>
      <c r="E575" s="148" t="s">
        <v>226</v>
      </c>
      <c r="F575" s="148" t="s">
        <v>228</v>
      </c>
      <c r="G575" s="148" t="s">
        <v>229</v>
      </c>
      <c r="H575" s="148" t="s">
        <v>230</v>
      </c>
      <c r="I575" s="148" t="s">
        <v>231</v>
      </c>
      <c r="J575" s="148" t="s">
        <v>233</v>
      </c>
      <c r="K575" s="148" t="s">
        <v>234</v>
      </c>
      <c r="L575" s="148" t="s">
        <v>235</v>
      </c>
      <c r="M575" s="148" t="s">
        <v>236</v>
      </c>
      <c r="N575" s="148" t="s">
        <v>263</v>
      </c>
      <c r="O575" s="148" t="s">
        <v>237</v>
      </c>
      <c r="P575" s="148" t="s">
        <v>238</v>
      </c>
      <c r="Q575" s="148" t="s">
        <v>239</v>
      </c>
      <c r="R575" s="148" t="s">
        <v>240</v>
      </c>
      <c r="S575" s="148" t="s">
        <v>241</v>
      </c>
      <c r="T575" s="148" t="s">
        <v>242</v>
      </c>
      <c r="U575" s="148" t="s">
        <v>243</v>
      </c>
      <c r="V575" s="148" t="s">
        <v>244</v>
      </c>
      <c r="W575" s="148" t="s">
        <v>245</v>
      </c>
      <c r="X575" s="148" t="s">
        <v>247</v>
      </c>
      <c r="Y575" s="149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7" t="s">
        <v>1</v>
      </c>
    </row>
    <row r="576" spans="1:65">
      <c r="A576" s="29"/>
      <c r="B576" s="19"/>
      <c r="C576" s="9"/>
      <c r="D576" s="10" t="s">
        <v>114</v>
      </c>
      <c r="E576" s="11" t="s">
        <v>114</v>
      </c>
      <c r="F576" s="11" t="s">
        <v>114</v>
      </c>
      <c r="G576" s="11" t="s">
        <v>292</v>
      </c>
      <c r="H576" s="11" t="s">
        <v>291</v>
      </c>
      <c r="I576" s="11" t="s">
        <v>291</v>
      </c>
      <c r="J576" s="11" t="s">
        <v>292</v>
      </c>
      <c r="K576" s="11" t="s">
        <v>292</v>
      </c>
      <c r="L576" s="11" t="s">
        <v>292</v>
      </c>
      <c r="M576" s="11" t="s">
        <v>292</v>
      </c>
      <c r="N576" s="11" t="s">
        <v>292</v>
      </c>
      <c r="O576" s="11" t="s">
        <v>114</v>
      </c>
      <c r="P576" s="11" t="s">
        <v>292</v>
      </c>
      <c r="Q576" s="11" t="s">
        <v>291</v>
      </c>
      <c r="R576" s="11" t="s">
        <v>291</v>
      </c>
      <c r="S576" s="11" t="s">
        <v>291</v>
      </c>
      <c r="T576" s="11" t="s">
        <v>114</v>
      </c>
      <c r="U576" s="11" t="s">
        <v>292</v>
      </c>
      <c r="V576" s="11" t="s">
        <v>292</v>
      </c>
      <c r="W576" s="11" t="s">
        <v>292</v>
      </c>
      <c r="X576" s="11" t="s">
        <v>291</v>
      </c>
      <c r="Y576" s="149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7">
        <v>2</v>
      </c>
    </row>
    <row r="577" spans="1:65">
      <c r="A577" s="29"/>
      <c r="B577" s="19"/>
      <c r="C577" s="9"/>
      <c r="D577" s="25"/>
      <c r="E577" s="25"/>
      <c r="F577" s="25"/>
      <c r="G577" s="25"/>
      <c r="H577" s="25"/>
      <c r="I577" s="25"/>
      <c r="J577" s="25"/>
      <c r="K577" s="25"/>
      <c r="L577" s="25"/>
      <c r="M577" s="25"/>
      <c r="N577" s="25"/>
      <c r="O577" s="25"/>
      <c r="P577" s="25"/>
      <c r="Q577" s="25"/>
      <c r="R577" s="25"/>
      <c r="S577" s="25"/>
      <c r="T577" s="25"/>
      <c r="U577" s="25"/>
      <c r="V577" s="25"/>
      <c r="W577" s="25"/>
      <c r="X577" s="25"/>
      <c r="Y577" s="149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7">
        <v>3</v>
      </c>
    </row>
    <row r="578" spans="1:65">
      <c r="A578" s="29"/>
      <c r="B578" s="18">
        <v>1</v>
      </c>
      <c r="C578" s="14">
        <v>1</v>
      </c>
      <c r="D578" s="21">
        <v>1.7000000000000002</v>
      </c>
      <c r="E578" s="21">
        <v>1.7500000000000002</v>
      </c>
      <c r="F578" s="21">
        <v>1.8060935999999996</v>
      </c>
      <c r="G578" s="21">
        <v>1.76</v>
      </c>
      <c r="H578" s="21">
        <v>1.7909999999999999</v>
      </c>
      <c r="I578" s="21">
        <v>1.8450000000000002</v>
      </c>
      <c r="J578" s="21">
        <v>1.82</v>
      </c>
      <c r="K578" s="21">
        <v>1.81</v>
      </c>
      <c r="L578" s="21">
        <v>1.79</v>
      </c>
      <c r="M578" s="21">
        <v>1.82</v>
      </c>
      <c r="N578" s="21">
        <v>1.79</v>
      </c>
      <c r="O578" s="21">
        <v>1.7919999999999998</v>
      </c>
      <c r="P578" s="143">
        <v>2.1846999999999999</v>
      </c>
      <c r="Q578" s="150">
        <v>2.0129999999999999</v>
      </c>
      <c r="R578" s="21">
        <v>1.7901066973486646</v>
      </c>
      <c r="S578" s="21">
        <v>1.7290503028958251</v>
      </c>
      <c r="T578" s="21">
        <v>1.9028069573748851</v>
      </c>
      <c r="U578" s="21">
        <v>1.87</v>
      </c>
      <c r="V578" s="21">
        <v>1.7760000000000002</v>
      </c>
      <c r="W578" s="21">
        <v>1.7399999999999998</v>
      </c>
      <c r="X578" s="21">
        <v>1.8203</v>
      </c>
      <c r="Y578" s="149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7">
        <v>1</v>
      </c>
    </row>
    <row r="579" spans="1:65">
      <c r="A579" s="29"/>
      <c r="B579" s="19">
        <v>1</v>
      </c>
      <c r="C579" s="9">
        <v>2</v>
      </c>
      <c r="D579" s="11">
        <v>1.7399999999999998</v>
      </c>
      <c r="E579" s="11">
        <v>1.79</v>
      </c>
      <c r="F579" s="11">
        <v>1.8082967999999997</v>
      </c>
      <c r="G579" s="11">
        <v>1.76</v>
      </c>
      <c r="H579" s="11">
        <v>1.831</v>
      </c>
      <c r="I579" s="11">
        <v>1.8653</v>
      </c>
      <c r="J579" s="11">
        <v>1.87</v>
      </c>
      <c r="K579" s="11">
        <v>1.8799999999999997</v>
      </c>
      <c r="L579" s="11">
        <v>1.82</v>
      </c>
      <c r="M579" s="11">
        <v>1.78</v>
      </c>
      <c r="N579" s="11">
        <v>1.8000000000000003</v>
      </c>
      <c r="O579" s="11">
        <v>1.8116000000000001</v>
      </c>
      <c r="P579" s="144">
        <v>2.1568000000000001</v>
      </c>
      <c r="Q579" s="145">
        <v>1.7159999999999997</v>
      </c>
      <c r="R579" s="11">
        <v>1.7794046922081277</v>
      </c>
      <c r="S579" s="11">
        <v>1.7401820575848301</v>
      </c>
      <c r="T579" s="11">
        <v>1.8807710254479044</v>
      </c>
      <c r="U579" s="11">
        <v>1.82</v>
      </c>
      <c r="V579" s="11">
        <v>1.7969999999999999</v>
      </c>
      <c r="W579" s="11">
        <v>1.7399999999999998</v>
      </c>
      <c r="X579" s="11">
        <v>1.8662000000000001</v>
      </c>
      <c r="Y579" s="149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7" t="e">
        <v>#N/A</v>
      </c>
    </row>
    <row r="580" spans="1:65">
      <c r="A580" s="29"/>
      <c r="B580" s="19">
        <v>1</v>
      </c>
      <c r="C580" s="9">
        <v>3</v>
      </c>
      <c r="D580" s="11">
        <v>1.73</v>
      </c>
      <c r="E580" s="11">
        <v>1.8000000000000003</v>
      </c>
      <c r="F580" s="11">
        <v>1.7962608000000002</v>
      </c>
      <c r="G580" s="11">
        <v>1.77</v>
      </c>
      <c r="H580" s="11">
        <v>1.8319999999999999</v>
      </c>
      <c r="I580" s="11">
        <v>1.8587</v>
      </c>
      <c r="J580" s="11">
        <v>1.8500000000000003</v>
      </c>
      <c r="K580" s="11">
        <v>1.8000000000000003</v>
      </c>
      <c r="L580" s="11">
        <v>1.86</v>
      </c>
      <c r="M580" s="11">
        <v>1.8500000000000003</v>
      </c>
      <c r="N580" s="11">
        <v>1.79</v>
      </c>
      <c r="O580" s="11">
        <v>1.7992000000000001</v>
      </c>
      <c r="P580" s="144">
        <v>2.1205000000000003</v>
      </c>
      <c r="Q580" s="11">
        <v>1.889</v>
      </c>
      <c r="R580" s="11">
        <v>1.7538678758056807</v>
      </c>
      <c r="S580" s="11">
        <v>1.6627543150731297</v>
      </c>
      <c r="T580" s="11">
        <v>1.8803581679639236</v>
      </c>
      <c r="U580" s="11">
        <v>1.92</v>
      </c>
      <c r="V580" s="11">
        <v>1.752</v>
      </c>
      <c r="W580" s="11">
        <v>1.71</v>
      </c>
      <c r="X580" s="11">
        <v>1.9071999999999998</v>
      </c>
      <c r="Y580" s="149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7">
        <v>16</v>
      </c>
    </row>
    <row r="581" spans="1:65">
      <c r="A581" s="29"/>
      <c r="B581" s="19">
        <v>1</v>
      </c>
      <c r="C581" s="9">
        <v>4</v>
      </c>
      <c r="D581" s="11">
        <v>1.73</v>
      </c>
      <c r="E581" s="11">
        <v>1.7500000000000002</v>
      </c>
      <c r="F581" s="11">
        <v>1.8095615999999999</v>
      </c>
      <c r="G581" s="11">
        <v>1.92</v>
      </c>
      <c r="H581" s="11">
        <v>1.7819999999999998</v>
      </c>
      <c r="I581" s="11">
        <v>1.8509000000000002</v>
      </c>
      <c r="J581" s="11">
        <v>1.8900000000000001</v>
      </c>
      <c r="K581" s="11">
        <v>1.81</v>
      </c>
      <c r="L581" s="11">
        <v>1.77</v>
      </c>
      <c r="M581" s="11">
        <v>1.82</v>
      </c>
      <c r="N581" s="11">
        <v>1.8500000000000003</v>
      </c>
      <c r="O581" s="11">
        <v>1.8028999999999999</v>
      </c>
      <c r="P581" s="144">
        <v>2.1776</v>
      </c>
      <c r="Q581" s="11">
        <v>1.9079999999999999</v>
      </c>
      <c r="R581" s="11">
        <v>1.761503095368407</v>
      </c>
      <c r="S581" s="11">
        <v>1.813231446957285</v>
      </c>
      <c r="T581" s="11">
        <v>1.9031570031544411</v>
      </c>
      <c r="U581" s="11">
        <v>1.8799999999999997</v>
      </c>
      <c r="V581" s="11">
        <v>1.8000000000000003</v>
      </c>
      <c r="W581" s="11">
        <v>1.77</v>
      </c>
      <c r="X581" s="11">
        <v>1.8507</v>
      </c>
      <c r="Y581" s="149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7">
        <v>1.8173521337424354</v>
      </c>
    </row>
    <row r="582" spans="1:65">
      <c r="A582" s="29"/>
      <c r="B582" s="19">
        <v>1</v>
      </c>
      <c r="C582" s="9">
        <v>5</v>
      </c>
      <c r="D582" s="11">
        <v>1.77</v>
      </c>
      <c r="E582" s="11">
        <v>1.82</v>
      </c>
      <c r="F582" s="11">
        <v>1.8124584000000004</v>
      </c>
      <c r="G582" s="11">
        <v>1.94</v>
      </c>
      <c r="H582" s="11">
        <v>1.9390000000000001</v>
      </c>
      <c r="I582" s="11">
        <v>1.8798999999999999</v>
      </c>
      <c r="J582" s="11">
        <v>1.86</v>
      </c>
      <c r="K582" s="11">
        <v>1.82</v>
      </c>
      <c r="L582" s="11">
        <v>1.91</v>
      </c>
      <c r="M582" s="11">
        <v>1.79</v>
      </c>
      <c r="N582" s="11">
        <v>1.8399999999999999</v>
      </c>
      <c r="O582" s="11">
        <v>1.8061</v>
      </c>
      <c r="P582" s="144">
        <v>2.1292</v>
      </c>
      <c r="Q582" s="11">
        <v>1.8900000000000001</v>
      </c>
      <c r="R582" s="11">
        <v>1.7882603282563463</v>
      </c>
      <c r="S582" s="11">
        <v>1.8244653525015448</v>
      </c>
      <c r="T582" s="11">
        <v>1.8898330149225828</v>
      </c>
      <c r="U582" s="11">
        <v>1.78</v>
      </c>
      <c r="V582" s="11">
        <v>1.7870000000000001</v>
      </c>
      <c r="W582" s="11">
        <v>1.76</v>
      </c>
      <c r="X582" s="11">
        <v>1.9074</v>
      </c>
      <c r="Y582" s="149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7">
        <v>100</v>
      </c>
    </row>
    <row r="583" spans="1:65">
      <c r="A583" s="29"/>
      <c r="B583" s="19">
        <v>1</v>
      </c>
      <c r="C583" s="9">
        <v>6</v>
      </c>
      <c r="D583" s="11">
        <v>1.76</v>
      </c>
      <c r="E583" s="11">
        <v>1.82</v>
      </c>
      <c r="F583" s="11">
        <v>1.8002184000000001</v>
      </c>
      <c r="G583" s="11">
        <v>1.7500000000000002</v>
      </c>
      <c r="H583" s="11">
        <v>1.8319999999999999</v>
      </c>
      <c r="I583" s="11">
        <v>1.8966000000000001</v>
      </c>
      <c r="J583" s="11">
        <v>1.82</v>
      </c>
      <c r="K583" s="11">
        <v>1.82</v>
      </c>
      <c r="L583" s="11">
        <v>1.8000000000000003</v>
      </c>
      <c r="M583" s="11">
        <v>1.83</v>
      </c>
      <c r="N583" s="11">
        <v>1.79</v>
      </c>
      <c r="O583" s="11">
        <v>1.7866</v>
      </c>
      <c r="P583" s="144">
        <v>2.0854999999999997</v>
      </c>
      <c r="Q583" s="11">
        <v>1.9030000000000002</v>
      </c>
      <c r="R583" s="11">
        <v>1.7553241903151262</v>
      </c>
      <c r="S583" s="11">
        <v>1.86038846056347</v>
      </c>
      <c r="T583" s="11">
        <v>1.9050014653500449</v>
      </c>
      <c r="U583" s="11">
        <v>1.81</v>
      </c>
      <c r="V583" s="11">
        <v>1.7889999999999999</v>
      </c>
      <c r="W583" s="11">
        <v>1.79</v>
      </c>
      <c r="X583" s="11">
        <v>1.7892999999999999</v>
      </c>
      <c r="Y583" s="149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5"/>
    </row>
    <row r="584" spans="1:65">
      <c r="A584" s="29"/>
      <c r="B584" s="20" t="s">
        <v>257</v>
      </c>
      <c r="C584" s="12"/>
      <c r="D584" s="22">
        <v>1.7383333333333333</v>
      </c>
      <c r="E584" s="22">
        <v>1.7883333333333333</v>
      </c>
      <c r="F584" s="22">
        <v>1.8054816000000002</v>
      </c>
      <c r="G584" s="22">
        <v>1.8166666666666667</v>
      </c>
      <c r="H584" s="22">
        <v>1.8345000000000002</v>
      </c>
      <c r="I584" s="22">
        <v>1.8660666666666665</v>
      </c>
      <c r="J584" s="22">
        <v>1.8516666666666668</v>
      </c>
      <c r="K584" s="22">
        <v>1.8233333333333335</v>
      </c>
      <c r="L584" s="22">
        <v>1.8250000000000002</v>
      </c>
      <c r="M584" s="22">
        <v>1.8150000000000002</v>
      </c>
      <c r="N584" s="22">
        <v>1.8099999999999998</v>
      </c>
      <c r="O584" s="22">
        <v>1.7997333333333334</v>
      </c>
      <c r="P584" s="22">
        <v>2.1423833333333331</v>
      </c>
      <c r="Q584" s="22">
        <v>1.8865000000000001</v>
      </c>
      <c r="R584" s="22">
        <v>1.7714111465503919</v>
      </c>
      <c r="S584" s="22">
        <v>1.7716786559293476</v>
      </c>
      <c r="T584" s="22">
        <v>1.8936546057022972</v>
      </c>
      <c r="U584" s="22">
        <v>1.8466666666666667</v>
      </c>
      <c r="V584" s="22">
        <v>1.7835000000000001</v>
      </c>
      <c r="W584" s="22">
        <v>1.7516666666666663</v>
      </c>
      <c r="X584" s="22">
        <v>1.8568500000000003</v>
      </c>
      <c r="Y584" s="149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5"/>
    </row>
    <row r="585" spans="1:65">
      <c r="A585" s="29"/>
      <c r="B585" s="3" t="s">
        <v>258</v>
      </c>
      <c r="C585" s="28"/>
      <c r="D585" s="11">
        <v>1.7349999999999999</v>
      </c>
      <c r="E585" s="11">
        <v>1.7950000000000002</v>
      </c>
      <c r="F585" s="11">
        <v>1.8071951999999998</v>
      </c>
      <c r="G585" s="11">
        <v>1.7650000000000001</v>
      </c>
      <c r="H585" s="11">
        <v>1.8314999999999999</v>
      </c>
      <c r="I585" s="11">
        <v>1.8620000000000001</v>
      </c>
      <c r="J585" s="11">
        <v>1.8550000000000002</v>
      </c>
      <c r="K585" s="11">
        <v>1.8149999999999999</v>
      </c>
      <c r="L585" s="11">
        <v>1.81</v>
      </c>
      <c r="M585" s="11">
        <v>1.82</v>
      </c>
      <c r="N585" s="11">
        <v>1.7950000000000002</v>
      </c>
      <c r="O585" s="11">
        <v>1.80105</v>
      </c>
      <c r="P585" s="11">
        <v>2.1429999999999998</v>
      </c>
      <c r="Q585" s="11">
        <v>1.8965000000000001</v>
      </c>
      <c r="R585" s="11">
        <v>1.7704538937882672</v>
      </c>
      <c r="S585" s="11">
        <v>1.7767067522710576</v>
      </c>
      <c r="T585" s="11">
        <v>1.8963199861487339</v>
      </c>
      <c r="U585" s="11">
        <v>1.8450000000000002</v>
      </c>
      <c r="V585" s="11">
        <v>1.788</v>
      </c>
      <c r="W585" s="11">
        <v>1.75</v>
      </c>
      <c r="X585" s="11">
        <v>1.8584499999999999</v>
      </c>
      <c r="Y585" s="149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29"/>
      <c r="B586" s="3" t="s">
        <v>259</v>
      </c>
      <c r="C586" s="28"/>
      <c r="D586" s="23">
        <v>2.4832774042918847E-2</v>
      </c>
      <c r="E586" s="23">
        <v>3.1885210782848256E-2</v>
      </c>
      <c r="F586" s="23">
        <v>6.1048580681289689E-3</v>
      </c>
      <c r="G586" s="23">
        <v>8.8242091241462844E-2</v>
      </c>
      <c r="H586" s="23">
        <v>5.5845322095946483E-2</v>
      </c>
      <c r="I586" s="23">
        <v>1.9247510661554754E-2</v>
      </c>
      <c r="J586" s="23">
        <v>2.7868739954771331E-2</v>
      </c>
      <c r="K586" s="23">
        <v>2.8751811537130249E-2</v>
      </c>
      <c r="L586" s="23">
        <v>5.1672042731055204E-2</v>
      </c>
      <c r="M586" s="23">
        <v>2.5884358211089652E-2</v>
      </c>
      <c r="N586" s="23">
        <v>2.7568097504180468E-2</v>
      </c>
      <c r="O586" s="23">
        <v>9.2081847650157343E-3</v>
      </c>
      <c r="P586" s="23">
        <v>3.7754862821452143E-2</v>
      </c>
      <c r="Q586" s="23">
        <v>9.5734528776194497E-2</v>
      </c>
      <c r="R586" s="23">
        <v>1.6504795082374058E-2</v>
      </c>
      <c r="S586" s="23">
        <v>7.3561162900036933E-2</v>
      </c>
      <c r="T586" s="23">
        <v>1.149085527828405E-2</v>
      </c>
      <c r="U586" s="23">
        <v>5.202563470700438E-2</v>
      </c>
      <c r="V586" s="23">
        <v>1.7581240001774637E-2</v>
      </c>
      <c r="W586" s="23">
        <v>2.786873995477137E-2</v>
      </c>
      <c r="X586" s="23">
        <v>4.7147799524474079E-2</v>
      </c>
      <c r="Y586" s="199"/>
      <c r="Z586" s="200"/>
      <c r="AA586" s="200"/>
      <c r="AB586" s="200"/>
      <c r="AC586" s="200"/>
      <c r="AD586" s="200"/>
      <c r="AE586" s="200"/>
      <c r="AF586" s="200"/>
      <c r="AG586" s="200"/>
      <c r="AH586" s="200"/>
      <c r="AI586" s="200"/>
      <c r="AJ586" s="200"/>
      <c r="AK586" s="200"/>
      <c r="AL586" s="200"/>
      <c r="AM586" s="200"/>
      <c r="AN586" s="200"/>
      <c r="AO586" s="200"/>
      <c r="AP586" s="200"/>
      <c r="AQ586" s="200"/>
      <c r="AR586" s="200"/>
      <c r="AS586" s="200"/>
      <c r="AT586" s="200"/>
      <c r="AU586" s="200"/>
      <c r="AV586" s="200"/>
      <c r="AW586" s="200"/>
      <c r="AX586" s="200"/>
      <c r="AY586" s="200"/>
      <c r="AZ586" s="200"/>
      <c r="BA586" s="200"/>
      <c r="BB586" s="200"/>
      <c r="BC586" s="200"/>
      <c r="BD586" s="200"/>
      <c r="BE586" s="200"/>
      <c r="BF586" s="200"/>
      <c r="BG586" s="200"/>
      <c r="BH586" s="200"/>
      <c r="BI586" s="200"/>
      <c r="BJ586" s="200"/>
      <c r="BK586" s="200"/>
      <c r="BL586" s="200"/>
      <c r="BM586" s="56"/>
    </row>
    <row r="587" spans="1:65">
      <c r="A587" s="29"/>
      <c r="B587" s="3" t="s">
        <v>86</v>
      </c>
      <c r="C587" s="28"/>
      <c r="D587" s="13">
        <v>1.4285392546262042E-2</v>
      </c>
      <c r="E587" s="13">
        <v>1.7829568005320554E-2</v>
      </c>
      <c r="F587" s="13">
        <v>3.3812906584752612E-3</v>
      </c>
      <c r="G587" s="13">
        <v>4.8573628206309824E-2</v>
      </c>
      <c r="H587" s="13">
        <v>3.044171278056499E-2</v>
      </c>
      <c r="I587" s="13">
        <v>1.0314481794981291E-2</v>
      </c>
      <c r="J587" s="13">
        <v>1.5050624638040322E-2</v>
      </c>
      <c r="K587" s="13">
        <v>1.5768818027676552E-2</v>
      </c>
      <c r="L587" s="13">
        <v>2.8313448071811069E-2</v>
      </c>
      <c r="M587" s="13">
        <v>1.426135438627529E-2</v>
      </c>
      <c r="N587" s="13">
        <v>1.5230993096232303E-2</v>
      </c>
      <c r="O587" s="13">
        <v>5.1164161903702772E-3</v>
      </c>
      <c r="P587" s="13">
        <v>1.7622832587438669E-2</v>
      </c>
      <c r="Q587" s="13">
        <v>5.0747166062122713E-2</v>
      </c>
      <c r="R587" s="13">
        <v>9.3173146813009186E-3</v>
      </c>
      <c r="S587" s="13">
        <v>4.1520601184558414E-2</v>
      </c>
      <c r="T587" s="13">
        <v>6.0680840337419672E-3</v>
      </c>
      <c r="U587" s="13">
        <v>2.817272637563414E-2</v>
      </c>
      <c r="V587" s="13">
        <v>9.8577179712781814E-3</v>
      </c>
      <c r="W587" s="13">
        <v>1.5909842029365202E-2</v>
      </c>
      <c r="X587" s="13">
        <v>2.5391280676669667E-2</v>
      </c>
      <c r="Y587" s="149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5"/>
    </row>
    <row r="588" spans="1:65">
      <c r="A588" s="29"/>
      <c r="B588" s="3" t="s">
        <v>260</v>
      </c>
      <c r="C588" s="28"/>
      <c r="D588" s="13">
        <v>-4.3480181381458705E-2</v>
      </c>
      <c r="E588" s="13">
        <v>-1.5967626675268631E-2</v>
      </c>
      <c r="F588" s="13">
        <v>-6.5317741796084849E-3</v>
      </c>
      <c r="G588" s="13">
        <v>-3.7717900842759722E-4</v>
      </c>
      <c r="H588" s="13">
        <v>9.4356321701136725E-3</v>
      </c>
      <c r="I588" s="13">
        <v>2.6805225041288017E-2</v>
      </c>
      <c r="J588" s="13">
        <v>1.8881609285905432E-2</v>
      </c>
      <c r="K588" s="13">
        <v>3.2911616190645088E-3</v>
      </c>
      <c r="L588" s="13">
        <v>4.208246775937452E-3</v>
      </c>
      <c r="M588" s="13">
        <v>-1.2942641653005404E-3</v>
      </c>
      <c r="N588" s="13">
        <v>-4.0455196359197032E-3</v>
      </c>
      <c r="O588" s="13">
        <v>-9.6947642022572333E-3</v>
      </c>
      <c r="P588" s="13">
        <v>0.17884877319926318</v>
      </c>
      <c r="Q588" s="13">
        <v>3.8048689064551278E-2</v>
      </c>
      <c r="R588" s="13">
        <v>-2.5279078467549509E-2</v>
      </c>
      <c r="S588" s="13">
        <v>-2.5131881139090706E-2</v>
      </c>
      <c r="T588" s="13">
        <v>4.1985518680264677E-2</v>
      </c>
      <c r="U588" s="13">
        <v>1.613035381528638E-2</v>
      </c>
      <c r="V588" s="13">
        <v>-1.8627173630200278E-2</v>
      </c>
      <c r="W588" s="13">
        <v>-3.6143500126474937E-2</v>
      </c>
      <c r="X588" s="13">
        <v>2.1733744123780596E-2</v>
      </c>
      <c r="Y588" s="149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5"/>
    </row>
    <row r="589" spans="1:65">
      <c r="A589" s="29"/>
      <c r="B589" s="45" t="s">
        <v>261</v>
      </c>
      <c r="C589" s="46"/>
      <c r="D589" s="44">
        <v>1.59</v>
      </c>
      <c r="E589" s="44">
        <v>0.57999999999999996</v>
      </c>
      <c r="F589" s="44">
        <v>0.23</v>
      </c>
      <c r="G589" s="44">
        <v>0</v>
      </c>
      <c r="H589" s="44">
        <v>0.36</v>
      </c>
      <c r="I589" s="44">
        <v>1</v>
      </c>
      <c r="J589" s="44">
        <v>0.71</v>
      </c>
      <c r="K589" s="44">
        <v>0.14000000000000001</v>
      </c>
      <c r="L589" s="44">
        <v>0.17</v>
      </c>
      <c r="M589" s="44">
        <v>0.03</v>
      </c>
      <c r="N589" s="44">
        <v>0.14000000000000001</v>
      </c>
      <c r="O589" s="44">
        <v>0.34</v>
      </c>
      <c r="P589" s="44">
        <v>6.62</v>
      </c>
      <c r="Q589" s="44">
        <v>1.42</v>
      </c>
      <c r="R589" s="44">
        <v>0.92</v>
      </c>
      <c r="S589" s="44">
        <v>0.91</v>
      </c>
      <c r="T589" s="44">
        <v>1.57</v>
      </c>
      <c r="U589" s="44">
        <v>0.61</v>
      </c>
      <c r="V589" s="44">
        <v>0.67</v>
      </c>
      <c r="W589" s="44">
        <v>1.32</v>
      </c>
      <c r="X589" s="44">
        <v>0.82</v>
      </c>
      <c r="Y589" s="149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5"/>
    </row>
    <row r="590" spans="1:65">
      <c r="B590" s="3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BM590" s="55"/>
    </row>
    <row r="591" spans="1:65" ht="15">
      <c r="B591" s="8" t="s">
        <v>525</v>
      </c>
      <c r="BM591" s="27" t="s">
        <v>66</v>
      </c>
    </row>
    <row r="592" spans="1:65" ht="15">
      <c r="A592" s="24" t="s">
        <v>29</v>
      </c>
      <c r="B592" s="18" t="s">
        <v>111</v>
      </c>
      <c r="C592" s="15" t="s">
        <v>112</v>
      </c>
      <c r="D592" s="16" t="s">
        <v>222</v>
      </c>
      <c r="E592" s="17" t="s">
        <v>222</v>
      </c>
      <c r="F592" s="17" t="s">
        <v>222</v>
      </c>
      <c r="G592" s="17" t="s">
        <v>222</v>
      </c>
      <c r="H592" s="17" t="s">
        <v>222</v>
      </c>
      <c r="I592" s="17" t="s">
        <v>222</v>
      </c>
      <c r="J592" s="17" t="s">
        <v>222</v>
      </c>
      <c r="K592" s="17" t="s">
        <v>222</v>
      </c>
      <c r="L592" s="17" t="s">
        <v>222</v>
      </c>
      <c r="M592" s="17" t="s">
        <v>222</v>
      </c>
      <c r="N592" s="17" t="s">
        <v>222</v>
      </c>
      <c r="O592" s="17" t="s">
        <v>222</v>
      </c>
      <c r="P592" s="17" t="s">
        <v>222</v>
      </c>
      <c r="Q592" s="17" t="s">
        <v>222</v>
      </c>
      <c r="R592" s="17" t="s">
        <v>222</v>
      </c>
      <c r="S592" s="17" t="s">
        <v>222</v>
      </c>
      <c r="T592" s="17" t="s">
        <v>222</v>
      </c>
      <c r="U592" s="17" t="s">
        <v>222</v>
      </c>
      <c r="V592" s="17" t="s">
        <v>222</v>
      </c>
      <c r="W592" s="17" t="s">
        <v>222</v>
      </c>
      <c r="X592" s="17" t="s">
        <v>222</v>
      </c>
      <c r="Y592" s="149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7">
        <v>1</v>
      </c>
    </row>
    <row r="593" spans="1:65">
      <c r="A593" s="29"/>
      <c r="B593" s="19" t="s">
        <v>223</v>
      </c>
      <c r="C593" s="9" t="s">
        <v>223</v>
      </c>
      <c r="D593" s="147" t="s">
        <v>225</v>
      </c>
      <c r="E593" s="148" t="s">
        <v>226</v>
      </c>
      <c r="F593" s="148" t="s">
        <v>227</v>
      </c>
      <c r="G593" s="148" t="s">
        <v>228</v>
      </c>
      <c r="H593" s="148" t="s">
        <v>229</v>
      </c>
      <c r="I593" s="148" t="s">
        <v>230</v>
      </c>
      <c r="J593" s="148" t="s">
        <v>231</v>
      </c>
      <c r="K593" s="148" t="s">
        <v>233</v>
      </c>
      <c r="L593" s="148" t="s">
        <v>234</v>
      </c>
      <c r="M593" s="148" t="s">
        <v>235</v>
      </c>
      <c r="N593" s="148" t="s">
        <v>236</v>
      </c>
      <c r="O593" s="148" t="s">
        <v>263</v>
      </c>
      <c r="P593" s="148" t="s">
        <v>237</v>
      </c>
      <c r="Q593" s="148" t="s">
        <v>238</v>
      </c>
      <c r="R593" s="148" t="s">
        <v>240</v>
      </c>
      <c r="S593" s="148" t="s">
        <v>241</v>
      </c>
      <c r="T593" s="148" t="s">
        <v>242</v>
      </c>
      <c r="U593" s="148" t="s">
        <v>243</v>
      </c>
      <c r="V593" s="148" t="s">
        <v>244</v>
      </c>
      <c r="W593" s="148" t="s">
        <v>245</v>
      </c>
      <c r="X593" s="148" t="s">
        <v>247</v>
      </c>
      <c r="Y593" s="149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7" t="s">
        <v>3</v>
      </c>
    </row>
    <row r="594" spans="1:65">
      <c r="A594" s="29"/>
      <c r="B594" s="19"/>
      <c r="C594" s="9"/>
      <c r="D594" s="10" t="s">
        <v>291</v>
      </c>
      <c r="E594" s="11" t="s">
        <v>291</v>
      </c>
      <c r="F594" s="11" t="s">
        <v>291</v>
      </c>
      <c r="G594" s="11" t="s">
        <v>291</v>
      </c>
      <c r="H594" s="11" t="s">
        <v>292</v>
      </c>
      <c r="I594" s="11" t="s">
        <v>291</v>
      </c>
      <c r="J594" s="11" t="s">
        <v>291</v>
      </c>
      <c r="K594" s="11" t="s">
        <v>292</v>
      </c>
      <c r="L594" s="11" t="s">
        <v>292</v>
      </c>
      <c r="M594" s="11" t="s">
        <v>292</v>
      </c>
      <c r="N594" s="11" t="s">
        <v>292</v>
      </c>
      <c r="O594" s="11" t="s">
        <v>292</v>
      </c>
      <c r="P594" s="11" t="s">
        <v>291</v>
      </c>
      <c r="Q594" s="11" t="s">
        <v>292</v>
      </c>
      <c r="R594" s="11" t="s">
        <v>291</v>
      </c>
      <c r="S594" s="11" t="s">
        <v>291</v>
      </c>
      <c r="T594" s="11" t="s">
        <v>114</v>
      </c>
      <c r="U594" s="11" t="s">
        <v>292</v>
      </c>
      <c r="V594" s="11" t="s">
        <v>291</v>
      </c>
      <c r="W594" s="11" t="s">
        <v>292</v>
      </c>
      <c r="X594" s="11" t="s">
        <v>291</v>
      </c>
      <c r="Y594" s="149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7">
        <v>1</v>
      </c>
    </row>
    <row r="595" spans="1:65">
      <c r="A595" s="29"/>
      <c r="B595" s="19"/>
      <c r="C595" s="9"/>
      <c r="D595" s="25"/>
      <c r="E595" s="25"/>
      <c r="F595" s="25"/>
      <c r="G595" s="25"/>
      <c r="H595" s="25"/>
      <c r="I595" s="25"/>
      <c r="J595" s="25"/>
      <c r="K595" s="25"/>
      <c r="L595" s="25"/>
      <c r="M595" s="25"/>
      <c r="N595" s="25"/>
      <c r="O595" s="25"/>
      <c r="P595" s="25"/>
      <c r="Q595" s="25"/>
      <c r="R595" s="25"/>
      <c r="S595" s="25"/>
      <c r="T595" s="25"/>
      <c r="U595" s="25"/>
      <c r="V595" s="25"/>
      <c r="W595" s="25"/>
      <c r="X595" s="25"/>
      <c r="Y595" s="149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7">
        <v>2</v>
      </c>
    </row>
    <row r="596" spans="1:65">
      <c r="A596" s="29"/>
      <c r="B596" s="18">
        <v>1</v>
      </c>
      <c r="C596" s="14">
        <v>1</v>
      </c>
      <c r="D596" s="208">
        <v>12.1</v>
      </c>
      <c r="E596" s="208">
        <v>12.8</v>
      </c>
      <c r="F596" s="207">
        <v>9.597860132279596</v>
      </c>
      <c r="G596" s="208">
        <v>11.6378748697354</v>
      </c>
      <c r="H596" s="208">
        <v>12</v>
      </c>
      <c r="I596" s="208">
        <v>12.69</v>
      </c>
      <c r="J596" s="208">
        <v>12.73</v>
      </c>
      <c r="K596" s="208">
        <v>12</v>
      </c>
      <c r="L596" s="208">
        <v>11.8</v>
      </c>
      <c r="M596" s="208">
        <v>12.4</v>
      </c>
      <c r="N596" s="208">
        <v>13.2</v>
      </c>
      <c r="O596" s="208">
        <v>12.1</v>
      </c>
      <c r="P596" s="208">
        <v>12.04</v>
      </c>
      <c r="Q596" s="207">
        <v>11.37</v>
      </c>
      <c r="R596" s="208">
        <v>12.489709241485226</v>
      </c>
      <c r="S596" s="207">
        <v>49.1398805616491</v>
      </c>
      <c r="T596" s="208">
        <v>11.457146641132395</v>
      </c>
      <c r="U596" s="208">
        <v>13</v>
      </c>
      <c r="V596" s="208">
        <v>12.8</v>
      </c>
      <c r="W596" s="208">
        <v>12.5</v>
      </c>
      <c r="X596" s="208">
        <v>12.31</v>
      </c>
      <c r="Y596" s="209"/>
      <c r="Z596" s="210"/>
      <c r="AA596" s="210"/>
      <c r="AB596" s="210"/>
      <c r="AC596" s="210"/>
      <c r="AD596" s="210"/>
      <c r="AE596" s="210"/>
      <c r="AF596" s="210"/>
      <c r="AG596" s="210"/>
      <c r="AH596" s="210"/>
      <c r="AI596" s="210"/>
      <c r="AJ596" s="210"/>
      <c r="AK596" s="210"/>
      <c r="AL596" s="210"/>
      <c r="AM596" s="210"/>
      <c r="AN596" s="210"/>
      <c r="AO596" s="210"/>
      <c r="AP596" s="210"/>
      <c r="AQ596" s="210"/>
      <c r="AR596" s="210"/>
      <c r="AS596" s="210"/>
      <c r="AT596" s="210"/>
      <c r="AU596" s="210"/>
      <c r="AV596" s="210"/>
      <c r="AW596" s="210"/>
      <c r="AX596" s="210"/>
      <c r="AY596" s="210"/>
      <c r="AZ596" s="210"/>
      <c r="BA596" s="210"/>
      <c r="BB596" s="210"/>
      <c r="BC596" s="210"/>
      <c r="BD596" s="210"/>
      <c r="BE596" s="210"/>
      <c r="BF596" s="210"/>
      <c r="BG596" s="210"/>
      <c r="BH596" s="210"/>
      <c r="BI596" s="210"/>
      <c r="BJ596" s="210"/>
      <c r="BK596" s="210"/>
      <c r="BL596" s="210"/>
      <c r="BM596" s="211">
        <v>1</v>
      </c>
    </row>
    <row r="597" spans="1:65">
      <c r="A597" s="29"/>
      <c r="B597" s="19">
        <v>1</v>
      </c>
      <c r="C597" s="9">
        <v>2</v>
      </c>
      <c r="D597" s="213">
        <v>12.1</v>
      </c>
      <c r="E597" s="213">
        <v>12.8</v>
      </c>
      <c r="F597" s="212">
        <v>10.1012930207352</v>
      </c>
      <c r="G597" s="213">
        <v>11.6160608691021</v>
      </c>
      <c r="H597" s="213">
        <v>12.2</v>
      </c>
      <c r="I597" s="213">
        <v>11.36</v>
      </c>
      <c r="J597" s="213">
        <v>12.48</v>
      </c>
      <c r="K597" s="213">
        <v>12</v>
      </c>
      <c r="L597" s="213">
        <v>12.9</v>
      </c>
      <c r="M597" s="213">
        <v>12</v>
      </c>
      <c r="N597" s="213">
        <v>13</v>
      </c>
      <c r="O597" s="213">
        <v>12.4</v>
      </c>
      <c r="P597" s="213">
        <v>12.17</v>
      </c>
      <c r="Q597" s="212">
        <v>10.89</v>
      </c>
      <c r="R597" s="213">
        <v>12.193418017837118</v>
      </c>
      <c r="S597" s="212">
        <v>49.3816816188126</v>
      </c>
      <c r="T597" s="213">
        <v>11.39959473981741</v>
      </c>
      <c r="U597" s="213">
        <v>12.7</v>
      </c>
      <c r="V597" s="213">
        <v>12.8</v>
      </c>
      <c r="W597" s="213">
        <v>12.5</v>
      </c>
      <c r="X597" s="213">
        <v>12.37</v>
      </c>
      <c r="Y597" s="209"/>
      <c r="Z597" s="210"/>
      <c r="AA597" s="210"/>
      <c r="AB597" s="210"/>
      <c r="AC597" s="210"/>
      <c r="AD597" s="210"/>
      <c r="AE597" s="210"/>
      <c r="AF597" s="210"/>
      <c r="AG597" s="210"/>
      <c r="AH597" s="210"/>
      <c r="AI597" s="210"/>
      <c r="AJ597" s="210"/>
      <c r="AK597" s="210"/>
      <c r="AL597" s="210"/>
      <c r="AM597" s="210"/>
      <c r="AN597" s="210"/>
      <c r="AO597" s="210"/>
      <c r="AP597" s="210"/>
      <c r="AQ597" s="210"/>
      <c r="AR597" s="210"/>
      <c r="AS597" s="210"/>
      <c r="AT597" s="210"/>
      <c r="AU597" s="210"/>
      <c r="AV597" s="210"/>
      <c r="AW597" s="210"/>
      <c r="AX597" s="210"/>
      <c r="AY597" s="210"/>
      <c r="AZ597" s="210"/>
      <c r="BA597" s="210"/>
      <c r="BB597" s="210"/>
      <c r="BC597" s="210"/>
      <c r="BD597" s="210"/>
      <c r="BE597" s="210"/>
      <c r="BF597" s="210"/>
      <c r="BG597" s="210"/>
      <c r="BH597" s="210"/>
      <c r="BI597" s="210"/>
      <c r="BJ597" s="210"/>
      <c r="BK597" s="210"/>
      <c r="BL597" s="210"/>
      <c r="BM597" s="211" t="e">
        <v>#N/A</v>
      </c>
    </row>
    <row r="598" spans="1:65">
      <c r="A598" s="29"/>
      <c r="B598" s="19">
        <v>1</v>
      </c>
      <c r="C598" s="9">
        <v>3</v>
      </c>
      <c r="D598" s="213">
        <v>12.2</v>
      </c>
      <c r="E598" s="213">
        <v>12.1</v>
      </c>
      <c r="F598" s="212">
        <v>9.8015725755435898</v>
      </c>
      <c r="G598" s="213">
        <v>11.608345776316799</v>
      </c>
      <c r="H598" s="213">
        <v>12.2</v>
      </c>
      <c r="I598" s="213">
        <v>11.34</v>
      </c>
      <c r="J598" s="213">
        <v>12.6</v>
      </c>
      <c r="K598" s="213">
        <v>11.8</v>
      </c>
      <c r="L598" s="213">
        <v>11.9</v>
      </c>
      <c r="M598" s="213">
        <v>12.8</v>
      </c>
      <c r="N598" s="213">
        <v>13.6</v>
      </c>
      <c r="O598" s="213">
        <v>11.9</v>
      </c>
      <c r="P598" s="213">
        <v>12.42</v>
      </c>
      <c r="Q598" s="212">
        <v>10.8</v>
      </c>
      <c r="R598" s="213">
        <v>12.219685073800612</v>
      </c>
      <c r="S598" s="212">
        <v>46.646407315483202</v>
      </c>
      <c r="T598" s="213">
        <v>11.352395559766276</v>
      </c>
      <c r="U598" s="213">
        <v>13.8</v>
      </c>
      <c r="V598" s="213">
        <v>12.5</v>
      </c>
      <c r="W598" s="213">
        <v>12.4</v>
      </c>
      <c r="X598" s="213">
        <v>12.6</v>
      </c>
      <c r="Y598" s="209"/>
      <c r="Z598" s="210"/>
      <c r="AA598" s="210"/>
      <c r="AB598" s="210"/>
      <c r="AC598" s="210"/>
      <c r="AD598" s="210"/>
      <c r="AE598" s="210"/>
      <c r="AF598" s="210"/>
      <c r="AG598" s="210"/>
      <c r="AH598" s="210"/>
      <c r="AI598" s="210"/>
      <c r="AJ598" s="210"/>
      <c r="AK598" s="210"/>
      <c r="AL598" s="210"/>
      <c r="AM598" s="210"/>
      <c r="AN598" s="210"/>
      <c r="AO598" s="210"/>
      <c r="AP598" s="210"/>
      <c r="AQ598" s="210"/>
      <c r="AR598" s="210"/>
      <c r="AS598" s="210"/>
      <c r="AT598" s="210"/>
      <c r="AU598" s="210"/>
      <c r="AV598" s="210"/>
      <c r="AW598" s="210"/>
      <c r="AX598" s="210"/>
      <c r="AY598" s="210"/>
      <c r="AZ598" s="210"/>
      <c r="BA598" s="210"/>
      <c r="BB598" s="210"/>
      <c r="BC598" s="210"/>
      <c r="BD598" s="210"/>
      <c r="BE598" s="210"/>
      <c r="BF598" s="210"/>
      <c r="BG598" s="210"/>
      <c r="BH598" s="210"/>
      <c r="BI598" s="210"/>
      <c r="BJ598" s="210"/>
      <c r="BK598" s="210"/>
      <c r="BL598" s="210"/>
      <c r="BM598" s="211">
        <v>16</v>
      </c>
    </row>
    <row r="599" spans="1:65">
      <c r="A599" s="29"/>
      <c r="B599" s="19">
        <v>1</v>
      </c>
      <c r="C599" s="9">
        <v>4</v>
      </c>
      <c r="D599" s="213">
        <v>12.3</v>
      </c>
      <c r="E599" s="213">
        <v>12.2</v>
      </c>
      <c r="F599" s="212">
        <v>10.1948575593188</v>
      </c>
      <c r="G599" s="213">
        <v>11.537923619911099</v>
      </c>
      <c r="H599" s="213">
        <v>13.2</v>
      </c>
      <c r="I599" s="213">
        <v>11.43</v>
      </c>
      <c r="J599" s="213">
        <v>12.41</v>
      </c>
      <c r="K599" s="213">
        <v>12</v>
      </c>
      <c r="L599" s="213">
        <v>12.4</v>
      </c>
      <c r="M599" s="213">
        <v>11.6</v>
      </c>
      <c r="N599" s="213">
        <v>13.5</v>
      </c>
      <c r="O599" s="213">
        <v>12.6</v>
      </c>
      <c r="P599" s="213">
        <v>12.21</v>
      </c>
      <c r="Q599" s="212">
        <v>11.18</v>
      </c>
      <c r="R599" s="213">
        <v>11.977656405933818</v>
      </c>
      <c r="S599" s="212">
        <v>58.511256330099798</v>
      </c>
      <c r="T599" s="213">
        <v>11.65008594757497</v>
      </c>
      <c r="U599" s="213">
        <v>13.1</v>
      </c>
      <c r="V599" s="213">
        <v>12.7</v>
      </c>
      <c r="W599" s="213">
        <v>12.3</v>
      </c>
      <c r="X599" s="213">
        <v>12.32</v>
      </c>
      <c r="Y599" s="209"/>
      <c r="Z599" s="210"/>
      <c r="AA599" s="210"/>
      <c r="AB599" s="210"/>
      <c r="AC599" s="210"/>
      <c r="AD599" s="210"/>
      <c r="AE599" s="210"/>
      <c r="AF599" s="210"/>
      <c r="AG599" s="210"/>
      <c r="AH599" s="210"/>
      <c r="AI599" s="210"/>
      <c r="AJ599" s="210"/>
      <c r="AK599" s="210"/>
      <c r="AL599" s="210"/>
      <c r="AM599" s="210"/>
      <c r="AN599" s="210"/>
      <c r="AO599" s="210"/>
      <c r="AP599" s="210"/>
      <c r="AQ599" s="210"/>
      <c r="AR599" s="210"/>
      <c r="AS599" s="210"/>
      <c r="AT599" s="210"/>
      <c r="AU599" s="210"/>
      <c r="AV599" s="210"/>
      <c r="AW599" s="210"/>
      <c r="AX599" s="210"/>
      <c r="AY599" s="210"/>
      <c r="AZ599" s="210"/>
      <c r="BA599" s="210"/>
      <c r="BB599" s="210"/>
      <c r="BC599" s="210"/>
      <c r="BD599" s="210"/>
      <c r="BE599" s="210"/>
      <c r="BF599" s="210"/>
      <c r="BG599" s="210"/>
      <c r="BH599" s="210"/>
      <c r="BI599" s="210"/>
      <c r="BJ599" s="210"/>
      <c r="BK599" s="210"/>
      <c r="BL599" s="210"/>
      <c r="BM599" s="211">
        <v>12.285773189246836</v>
      </c>
    </row>
    <row r="600" spans="1:65">
      <c r="A600" s="29"/>
      <c r="B600" s="19">
        <v>1</v>
      </c>
      <c r="C600" s="9">
        <v>5</v>
      </c>
      <c r="D600" s="213">
        <v>12.1</v>
      </c>
      <c r="E600" s="213">
        <v>12.4</v>
      </c>
      <c r="F600" s="212">
        <v>9.6896169074985394</v>
      </c>
      <c r="G600" s="213">
        <v>11.615643103123199</v>
      </c>
      <c r="H600" s="213">
        <v>12.9</v>
      </c>
      <c r="I600" s="213">
        <v>12.85</v>
      </c>
      <c r="J600" s="213">
        <v>12.43</v>
      </c>
      <c r="K600" s="213">
        <v>12</v>
      </c>
      <c r="L600" s="213">
        <v>12</v>
      </c>
      <c r="M600" s="213">
        <v>10.8</v>
      </c>
      <c r="N600" s="213">
        <v>13.2</v>
      </c>
      <c r="O600" s="213">
        <v>12.2</v>
      </c>
      <c r="P600" s="213">
        <v>12.27</v>
      </c>
      <c r="Q600" s="212">
        <v>10.69</v>
      </c>
      <c r="R600" s="213">
        <v>12.460519616680797</v>
      </c>
      <c r="S600" s="212">
        <v>54.510747024608499</v>
      </c>
      <c r="T600" s="213">
        <v>11.573940123168466</v>
      </c>
      <c r="U600" s="213">
        <v>12.1</v>
      </c>
      <c r="V600" s="213">
        <v>12.8</v>
      </c>
      <c r="W600" s="213">
        <v>12.4</v>
      </c>
      <c r="X600" s="213">
        <v>12.86</v>
      </c>
      <c r="Y600" s="209"/>
      <c r="Z600" s="210"/>
      <c r="AA600" s="210"/>
      <c r="AB600" s="210"/>
      <c r="AC600" s="210"/>
      <c r="AD600" s="210"/>
      <c r="AE600" s="210"/>
      <c r="AF600" s="210"/>
      <c r="AG600" s="210"/>
      <c r="AH600" s="210"/>
      <c r="AI600" s="210"/>
      <c r="AJ600" s="210"/>
      <c r="AK600" s="210"/>
      <c r="AL600" s="210"/>
      <c r="AM600" s="210"/>
      <c r="AN600" s="210"/>
      <c r="AO600" s="210"/>
      <c r="AP600" s="210"/>
      <c r="AQ600" s="210"/>
      <c r="AR600" s="210"/>
      <c r="AS600" s="210"/>
      <c r="AT600" s="210"/>
      <c r="AU600" s="210"/>
      <c r="AV600" s="210"/>
      <c r="AW600" s="210"/>
      <c r="AX600" s="210"/>
      <c r="AY600" s="210"/>
      <c r="AZ600" s="210"/>
      <c r="BA600" s="210"/>
      <c r="BB600" s="210"/>
      <c r="BC600" s="210"/>
      <c r="BD600" s="210"/>
      <c r="BE600" s="210"/>
      <c r="BF600" s="210"/>
      <c r="BG600" s="210"/>
      <c r="BH600" s="210"/>
      <c r="BI600" s="210"/>
      <c r="BJ600" s="210"/>
      <c r="BK600" s="210"/>
      <c r="BL600" s="210"/>
      <c r="BM600" s="211">
        <v>101</v>
      </c>
    </row>
    <row r="601" spans="1:65">
      <c r="A601" s="29"/>
      <c r="B601" s="19">
        <v>1</v>
      </c>
      <c r="C601" s="9">
        <v>6</v>
      </c>
      <c r="D601" s="213">
        <v>12.2</v>
      </c>
      <c r="E601" s="213">
        <v>12.6</v>
      </c>
      <c r="F601" s="212">
        <v>9.8761285910580305</v>
      </c>
      <c r="G601" s="213">
        <v>11.584538464756699</v>
      </c>
      <c r="H601" s="213">
        <v>12</v>
      </c>
      <c r="I601" s="213">
        <v>11</v>
      </c>
      <c r="J601" s="213">
        <v>12.66</v>
      </c>
      <c r="K601" s="213">
        <v>12.8</v>
      </c>
      <c r="L601" s="213">
        <v>12.3</v>
      </c>
      <c r="M601" s="213">
        <v>11.7</v>
      </c>
      <c r="N601" s="213">
        <v>13.6</v>
      </c>
      <c r="O601" s="213">
        <v>12.1</v>
      </c>
      <c r="P601" s="213">
        <v>11.98</v>
      </c>
      <c r="Q601" s="212">
        <v>10.54</v>
      </c>
      <c r="R601" s="213">
        <v>11.986172728431374</v>
      </c>
      <c r="S601" s="212">
        <v>55.071565662407501</v>
      </c>
      <c r="T601" s="213">
        <v>11.732793640084337</v>
      </c>
      <c r="U601" s="213">
        <v>12.8</v>
      </c>
      <c r="V601" s="213">
        <v>12.9</v>
      </c>
      <c r="W601" s="213">
        <v>12.2</v>
      </c>
      <c r="X601" s="213">
        <v>11.94</v>
      </c>
      <c r="Y601" s="209"/>
      <c r="Z601" s="210"/>
      <c r="AA601" s="210"/>
      <c r="AB601" s="210"/>
      <c r="AC601" s="210"/>
      <c r="AD601" s="210"/>
      <c r="AE601" s="210"/>
      <c r="AF601" s="210"/>
      <c r="AG601" s="210"/>
      <c r="AH601" s="210"/>
      <c r="AI601" s="210"/>
      <c r="AJ601" s="210"/>
      <c r="AK601" s="210"/>
      <c r="AL601" s="210"/>
      <c r="AM601" s="210"/>
      <c r="AN601" s="210"/>
      <c r="AO601" s="210"/>
      <c r="AP601" s="210"/>
      <c r="AQ601" s="210"/>
      <c r="AR601" s="210"/>
      <c r="AS601" s="210"/>
      <c r="AT601" s="210"/>
      <c r="AU601" s="210"/>
      <c r="AV601" s="210"/>
      <c r="AW601" s="210"/>
      <c r="AX601" s="210"/>
      <c r="AY601" s="210"/>
      <c r="AZ601" s="210"/>
      <c r="BA601" s="210"/>
      <c r="BB601" s="210"/>
      <c r="BC601" s="210"/>
      <c r="BD601" s="210"/>
      <c r="BE601" s="210"/>
      <c r="BF601" s="210"/>
      <c r="BG601" s="210"/>
      <c r="BH601" s="210"/>
      <c r="BI601" s="210"/>
      <c r="BJ601" s="210"/>
      <c r="BK601" s="210"/>
      <c r="BL601" s="210"/>
      <c r="BM601" s="214"/>
    </row>
    <row r="602" spans="1:65">
      <c r="A602" s="29"/>
      <c r="B602" s="20" t="s">
        <v>257</v>
      </c>
      <c r="C602" s="12"/>
      <c r="D602" s="215">
        <v>12.166666666666666</v>
      </c>
      <c r="E602" s="215">
        <v>12.483333333333334</v>
      </c>
      <c r="F602" s="215">
        <v>9.8768881310722918</v>
      </c>
      <c r="G602" s="215">
        <v>11.600064450490882</v>
      </c>
      <c r="H602" s="215">
        <v>12.416666666666666</v>
      </c>
      <c r="I602" s="215">
        <v>11.778333333333334</v>
      </c>
      <c r="J602" s="215">
        <v>12.551666666666668</v>
      </c>
      <c r="K602" s="215">
        <v>12.1</v>
      </c>
      <c r="L602" s="215">
        <v>12.216666666666667</v>
      </c>
      <c r="M602" s="215">
        <v>11.883333333333335</v>
      </c>
      <c r="N602" s="215">
        <v>13.35</v>
      </c>
      <c r="O602" s="215">
        <v>12.216666666666667</v>
      </c>
      <c r="P602" s="215">
        <v>12.181666666666667</v>
      </c>
      <c r="Q602" s="215">
        <v>10.911666666666667</v>
      </c>
      <c r="R602" s="215">
        <v>12.221193514028156</v>
      </c>
      <c r="S602" s="215">
        <v>52.21025641884345</v>
      </c>
      <c r="T602" s="215">
        <v>11.527659441923975</v>
      </c>
      <c r="U602" s="215">
        <v>12.916666666666666</v>
      </c>
      <c r="V602" s="215">
        <v>12.75</v>
      </c>
      <c r="W602" s="215">
        <v>12.383333333333333</v>
      </c>
      <c r="X602" s="215">
        <v>12.4</v>
      </c>
      <c r="Y602" s="209"/>
      <c r="Z602" s="210"/>
      <c r="AA602" s="210"/>
      <c r="AB602" s="210"/>
      <c r="AC602" s="210"/>
      <c r="AD602" s="210"/>
      <c r="AE602" s="210"/>
      <c r="AF602" s="210"/>
      <c r="AG602" s="210"/>
      <c r="AH602" s="210"/>
      <c r="AI602" s="210"/>
      <c r="AJ602" s="210"/>
      <c r="AK602" s="210"/>
      <c r="AL602" s="210"/>
      <c r="AM602" s="210"/>
      <c r="AN602" s="210"/>
      <c r="AO602" s="210"/>
      <c r="AP602" s="210"/>
      <c r="AQ602" s="210"/>
      <c r="AR602" s="210"/>
      <c r="AS602" s="210"/>
      <c r="AT602" s="210"/>
      <c r="AU602" s="210"/>
      <c r="AV602" s="210"/>
      <c r="AW602" s="210"/>
      <c r="AX602" s="210"/>
      <c r="AY602" s="210"/>
      <c r="AZ602" s="210"/>
      <c r="BA602" s="210"/>
      <c r="BB602" s="210"/>
      <c r="BC602" s="210"/>
      <c r="BD602" s="210"/>
      <c r="BE602" s="210"/>
      <c r="BF602" s="210"/>
      <c r="BG602" s="210"/>
      <c r="BH602" s="210"/>
      <c r="BI602" s="210"/>
      <c r="BJ602" s="210"/>
      <c r="BK602" s="210"/>
      <c r="BL602" s="210"/>
      <c r="BM602" s="214"/>
    </row>
    <row r="603" spans="1:65">
      <c r="A603" s="29"/>
      <c r="B603" s="3" t="s">
        <v>258</v>
      </c>
      <c r="C603" s="28"/>
      <c r="D603" s="213">
        <v>12.149999999999999</v>
      </c>
      <c r="E603" s="213">
        <v>12.5</v>
      </c>
      <c r="F603" s="213">
        <v>9.8388505833008111</v>
      </c>
      <c r="G603" s="213">
        <v>11.61199443972</v>
      </c>
      <c r="H603" s="213">
        <v>12.2</v>
      </c>
      <c r="I603" s="213">
        <v>11.395</v>
      </c>
      <c r="J603" s="213">
        <v>12.54</v>
      </c>
      <c r="K603" s="213">
        <v>12</v>
      </c>
      <c r="L603" s="213">
        <v>12.15</v>
      </c>
      <c r="M603" s="213">
        <v>11.85</v>
      </c>
      <c r="N603" s="213">
        <v>13.35</v>
      </c>
      <c r="O603" s="213">
        <v>12.149999999999999</v>
      </c>
      <c r="P603" s="213">
        <v>12.190000000000001</v>
      </c>
      <c r="Q603" s="213">
        <v>10.845000000000001</v>
      </c>
      <c r="R603" s="213">
        <v>12.206551545818865</v>
      </c>
      <c r="S603" s="213">
        <v>51.946214321710549</v>
      </c>
      <c r="T603" s="213">
        <v>11.51554338215043</v>
      </c>
      <c r="U603" s="213">
        <v>12.9</v>
      </c>
      <c r="V603" s="213">
        <v>12.8</v>
      </c>
      <c r="W603" s="213">
        <v>12.4</v>
      </c>
      <c r="X603" s="213">
        <v>12.344999999999999</v>
      </c>
      <c r="Y603" s="209"/>
      <c r="Z603" s="210"/>
      <c r="AA603" s="210"/>
      <c r="AB603" s="210"/>
      <c r="AC603" s="210"/>
      <c r="AD603" s="210"/>
      <c r="AE603" s="210"/>
      <c r="AF603" s="210"/>
      <c r="AG603" s="210"/>
      <c r="AH603" s="210"/>
      <c r="AI603" s="210"/>
      <c r="AJ603" s="210"/>
      <c r="AK603" s="210"/>
      <c r="AL603" s="210"/>
      <c r="AM603" s="210"/>
      <c r="AN603" s="210"/>
      <c r="AO603" s="210"/>
      <c r="AP603" s="210"/>
      <c r="AQ603" s="210"/>
      <c r="AR603" s="210"/>
      <c r="AS603" s="210"/>
      <c r="AT603" s="210"/>
      <c r="AU603" s="210"/>
      <c r="AV603" s="210"/>
      <c r="AW603" s="210"/>
      <c r="AX603" s="210"/>
      <c r="AY603" s="210"/>
      <c r="AZ603" s="210"/>
      <c r="BA603" s="210"/>
      <c r="BB603" s="210"/>
      <c r="BC603" s="210"/>
      <c r="BD603" s="210"/>
      <c r="BE603" s="210"/>
      <c r="BF603" s="210"/>
      <c r="BG603" s="210"/>
      <c r="BH603" s="210"/>
      <c r="BI603" s="210"/>
      <c r="BJ603" s="210"/>
      <c r="BK603" s="210"/>
      <c r="BL603" s="210"/>
      <c r="BM603" s="214"/>
    </row>
    <row r="604" spans="1:65">
      <c r="A604" s="29"/>
      <c r="B604" s="3" t="s">
        <v>259</v>
      </c>
      <c r="C604" s="28"/>
      <c r="D604" s="23">
        <v>8.1649658092772887E-2</v>
      </c>
      <c r="E604" s="23">
        <v>0.29944392908634321</v>
      </c>
      <c r="F604" s="23">
        <v>0.23240579033179476</v>
      </c>
      <c r="G604" s="23">
        <v>3.492657167621304E-2</v>
      </c>
      <c r="H604" s="23">
        <v>0.50760877323650211</v>
      </c>
      <c r="I604" s="23">
        <v>0.7840769520057751</v>
      </c>
      <c r="J604" s="23">
        <v>0.13105978279650357</v>
      </c>
      <c r="K604" s="23">
        <v>0.35213633723318033</v>
      </c>
      <c r="L604" s="23">
        <v>0.40702170294305762</v>
      </c>
      <c r="M604" s="23">
        <v>0.69402209378856727</v>
      </c>
      <c r="N604" s="23">
        <v>0.2509980079602227</v>
      </c>
      <c r="O604" s="23">
        <v>0.24832774042918893</v>
      </c>
      <c r="P604" s="23">
        <v>0.15892346166210533</v>
      </c>
      <c r="Q604" s="23">
        <v>0.31057473604056496</v>
      </c>
      <c r="R604" s="23">
        <v>0.22122229795604345</v>
      </c>
      <c r="S604" s="23">
        <v>4.5070257963527336</v>
      </c>
      <c r="T604" s="23">
        <v>0.14919801700248311</v>
      </c>
      <c r="U604" s="23">
        <v>0.55647701360134094</v>
      </c>
      <c r="V604" s="23">
        <v>0.1378404875209025</v>
      </c>
      <c r="W604" s="23">
        <v>0.11690451944500135</v>
      </c>
      <c r="X604" s="23">
        <v>0.30938648968563565</v>
      </c>
      <c r="Y604" s="149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55"/>
    </row>
    <row r="605" spans="1:65">
      <c r="A605" s="29"/>
      <c r="B605" s="3" t="s">
        <v>86</v>
      </c>
      <c r="C605" s="28"/>
      <c r="D605" s="13">
        <v>6.7109308021457174E-3</v>
      </c>
      <c r="E605" s="13">
        <v>2.3987497657116944E-2</v>
      </c>
      <c r="F605" s="13">
        <v>2.3530264517288145E-2</v>
      </c>
      <c r="G605" s="13">
        <v>3.0108946226359156E-3</v>
      </c>
      <c r="H605" s="13">
        <v>4.08812434821344E-2</v>
      </c>
      <c r="I605" s="13">
        <v>6.656943132920122E-2</v>
      </c>
      <c r="J605" s="13">
        <v>1.0441623911552534E-2</v>
      </c>
      <c r="K605" s="13">
        <v>2.9102176630841352E-2</v>
      </c>
      <c r="L605" s="13">
        <v>3.3316919749772793E-2</v>
      </c>
      <c r="M605" s="13">
        <v>5.8402981244479707E-2</v>
      </c>
      <c r="N605" s="13">
        <v>1.8801348910878105E-2</v>
      </c>
      <c r="O605" s="13">
        <v>2.0326963745909053E-2</v>
      </c>
      <c r="P605" s="13">
        <v>1.3046118073233437E-2</v>
      </c>
      <c r="Q605" s="13">
        <v>2.8462630460415299E-2</v>
      </c>
      <c r="R605" s="13">
        <v>1.8101529748474433E-2</v>
      </c>
      <c r="S605" s="13">
        <v>8.6324529038820846E-2</v>
      </c>
      <c r="T605" s="13">
        <v>1.2942611442863882E-2</v>
      </c>
      <c r="U605" s="13">
        <v>4.3082091375587689E-2</v>
      </c>
      <c r="V605" s="13">
        <v>1.0811018629090391E-2</v>
      </c>
      <c r="W605" s="13">
        <v>9.440472633512895E-3</v>
      </c>
      <c r="X605" s="13">
        <v>2.495052336174481E-2</v>
      </c>
      <c r="Y605" s="149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55"/>
    </row>
    <row r="606" spans="1:65">
      <c r="A606" s="29"/>
      <c r="B606" s="3" t="s">
        <v>260</v>
      </c>
      <c r="C606" s="28"/>
      <c r="D606" s="13">
        <v>-9.6946704733583688E-3</v>
      </c>
      <c r="E606" s="13">
        <v>1.6080399747198104E-2</v>
      </c>
      <c r="F606" s="13">
        <v>-0.19607109956115165</v>
      </c>
      <c r="G606" s="13">
        <v>-5.5813234396685951E-2</v>
      </c>
      <c r="H606" s="13">
        <v>1.0654069174449221E-2</v>
      </c>
      <c r="I606" s="13">
        <v>-4.1303046059619541E-2</v>
      </c>
      <c r="J606" s="13">
        <v>2.1642388584265593E-2</v>
      </c>
      <c r="K606" s="13">
        <v>-1.5121001046107141E-2</v>
      </c>
      <c r="L606" s="13">
        <v>-5.624922543796762E-3</v>
      </c>
      <c r="M606" s="13">
        <v>-3.2756575407540289E-2</v>
      </c>
      <c r="N606" s="13">
        <v>8.6622697192931364E-2</v>
      </c>
      <c r="O606" s="13">
        <v>-5.624922543796762E-3</v>
      </c>
      <c r="P606" s="13">
        <v>-8.4737460944899201E-3</v>
      </c>
      <c r="Q606" s="13">
        <v>-0.11184534350535302</v>
      </c>
      <c r="R606" s="13">
        <v>-5.2564599902595877E-3</v>
      </c>
      <c r="S606" s="13">
        <v>3.2496516592493059</v>
      </c>
      <c r="T606" s="13">
        <v>-6.1706637070787163E-2</v>
      </c>
      <c r="U606" s="13">
        <v>5.1351548470064623E-2</v>
      </c>
      <c r="V606" s="13">
        <v>3.778572203819297E-2</v>
      </c>
      <c r="W606" s="13">
        <v>7.9409038880748906E-3</v>
      </c>
      <c r="X606" s="13">
        <v>9.2974865312622779E-3</v>
      </c>
      <c r="Y606" s="149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55"/>
    </row>
    <row r="607" spans="1:65">
      <c r="A607" s="29"/>
      <c r="B607" s="45" t="s">
        <v>261</v>
      </c>
      <c r="C607" s="46"/>
      <c r="D607" s="44">
        <v>0.1</v>
      </c>
      <c r="E607" s="44">
        <v>0.54</v>
      </c>
      <c r="F607" s="44">
        <v>4.7300000000000004</v>
      </c>
      <c r="G607" s="44">
        <v>1.25</v>
      </c>
      <c r="H607" s="44">
        <v>0.4</v>
      </c>
      <c r="I607" s="44">
        <v>0.89</v>
      </c>
      <c r="J607" s="44">
        <v>0.68</v>
      </c>
      <c r="K607" s="44">
        <v>0.24</v>
      </c>
      <c r="L607" s="44">
        <v>0</v>
      </c>
      <c r="M607" s="44">
        <v>0.67</v>
      </c>
      <c r="N607" s="44">
        <v>2.29</v>
      </c>
      <c r="O607" s="44">
        <v>0</v>
      </c>
      <c r="P607" s="44">
        <v>7.0000000000000007E-2</v>
      </c>
      <c r="Q607" s="44">
        <v>2.64</v>
      </c>
      <c r="R607" s="44">
        <v>0.01</v>
      </c>
      <c r="S607" s="44">
        <v>80.900000000000006</v>
      </c>
      <c r="T607" s="44">
        <v>1.39</v>
      </c>
      <c r="U607" s="44">
        <v>1.42</v>
      </c>
      <c r="V607" s="44">
        <v>1.08</v>
      </c>
      <c r="W607" s="44">
        <v>0.34</v>
      </c>
      <c r="X607" s="44">
        <v>0.37</v>
      </c>
      <c r="Y607" s="149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55"/>
    </row>
    <row r="608" spans="1:65">
      <c r="B608" s="3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BM608" s="55"/>
    </row>
    <row r="609" spans="1:65" ht="15">
      <c r="B609" s="8" t="s">
        <v>526</v>
      </c>
      <c r="BM609" s="27" t="s">
        <v>66</v>
      </c>
    </row>
    <row r="610" spans="1:65" ht="15">
      <c r="A610" s="24" t="s">
        <v>31</v>
      </c>
      <c r="B610" s="18" t="s">
        <v>111</v>
      </c>
      <c r="C610" s="15" t="s">
        <v>112</v>
      </c>
      <c r="D610" s="16" t="s">
        <v>222</v>
      </c>
      <c r="E610" s="17" t="s">
        <v>222</v>
      </c>
      <c r="F610" s="17" t="s">
        <v>222</v>
      </c>
      <c r="G610" s="17" t="s">
        <v>222</v>
      </c>
      <c r="H610" s="17" t="s">
        <v>222</v>
      </c>
      <c r="I610" s="17" t="s">
        <v>222</v>
      </c>
      <c r="J610" s="17" t="s">
        <v>222</v>
      </c>
      <c r="K610" s="17" t="s">
        <v>222</v>
      </c>
      <c r="L610" s="17" t="s">
        <v>222</v>
      </c>
      <c r="M610" s="17" t="s">
        <v>222</v>
      </c>
      <c r="N610" s="149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1</v>
      </c>
    </row>
    <row r="611" spans="1:65">
      <c r="A611" s="29"/>
      <c r="B611" s="19" t="s">
        <v>223</v>
      </c>
      <c r="C611" s="9" t="s">
        <v>223</v>
      </c>
      <c r="D611" s="147" t="s">
        <v>226</v>
      </c>
      <c r="E611" s="148" t="s">
        <v>227</v>
      </c>
      <c r="F611" s="148" t="s">
        <v>228</v>
      </c>
      <c r="G611" s="148" t="s">
        <v>229</v>
      </c>
      <c r="H611" s="148" t="s">
        <v>230</v>
      </c>
      <c r="I611" s="148" t="s">
        <v>231</v>
      </c>
      <c r="J611" s="148" t="s">
        <v>237</v>
      </c>
      <c r="K611" s="148" t="s">
        <v>238</v>
      </c>
      <c r="L611" s="148" t="s">
        <v>240</v>
      </c>
      <c r="M611" s="148" t="s">
        <v>241</v>
      </c>
      <c r="N611" s="149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 t="s">
        <v>3</v>
      </c>
    </row>
    <row r="612" spans="1:65">
      <c r="A612" s="29"/>
      <c r="B612" s="19"/>
      <c r="C612" s="9"/>
      <c r="D612" s="10" t="s">
        <v>291</v>
      </c>
      <c r="E612" s="11" t="s">
        <v>291</v>
      </c>
      <c r="F612" s="11" t="s">
        <v>291</v>
      </c>
      <c r="G612" s="11" t="s">
        <v>292</v>
      </c>
      <c r="H612" s="11" t="s">
        <v>291</v>
      </c>
      <c r="I612" s="11" t="s">
        <v>291</v>
      </c>
      <c r="J612" s="11" t="s">
        <v>291</v>
      </c>
      <c r="K612" s="11" t="s">
        <v>292</v>
      </c>
      <c r="L612" s="11" t="s">
        <v>291</v>
      </c>
      <c r="M612" s="11" t="s">
        <v>291</v>
      </c>
      <c r="N612" s="149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7">
        <v>1</v>
      </c>
    </row>
    <row r="613" spans="1:65">
      <c r="A613" s="29"/>
      <c r="B613" s="19"/>
      <c r="C613" s="9"/>
      <c r="D613" s="25"/>
      <c r="E613" s="25"/>
      <c r="F613" s="25"/>
      <c r="G613" s="25"/>
      <c r="H613" s="25"/>
      <c r="I613" s="25"/>
      <c r="J613" s="25"/>
      <c r="K613" s="25"/>
      <c r="L613" s="25"/>
      <c r="M613" s="25"/>
      <c r="N613" s="149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7">
        <v>2</v>
      </c>
    </row>
    <row r="614" spans="1:65">
      <c r="A614" s="29"/>
      <c r="B614" s="18">
        <v>1</v>
      </c>
      <c r="C614" s="14">
        <v>1</v>
      </c>
      <c r="D614" s="208">
        <v>24.1</v>
      </c>
      <c r="E614" s="208">
        <v>23.478978597839099</v>
      </c>
      <c r="F614" s="208">
        <v>25.465527462357901</v>
      </c>
      <c r="G614" s="208">
        <v>26.2</v>
      </c>
      <c r="H614" s="208">
        <v>24.7</v>
      </c>
      <c r="I614" s="208">
        <v>25.53</v>
      </c>
      <c r="J614" s="208">
        <v>25.06</v>
      </c>
      <c r="K614" s="208">
        <v>27.25</v>
      </c>
      <c r="L614" s="208">
        <v>25.624598031104277</v>
      </c>
      <c r="M614" s="208">
        <v>21.99559691693689</v>
      </c>
      <c r="N614" s="209"/>
      <c r="O614" s="210"/>
      <c r="P614" s="210"/>
      <c r="Q614" s="210"/>
      <c r="R614" s="210"/>
      <c r="S614" s="210"/>
      <c r="T614" s="210"/>
      <c r="U614" s="210"/>
      <c r="V614" s="210"/>
      <c r="W614" s="210"/>
      <c r="X614" s="210"/>
      <c r="Y614" s="210"/>
      <c r="Z614" s="210"/>
      <c r="AA614" s="210"/>
      <c r="AB614" s="210"/>
      <c r="AC614" s="210"/>
      <c r="AD614" s="210"/>
      <c r="AE614" s="210"/>
      <c r="AF614" s="210"/>
      <c r="AG614" s="210"/>
      <c r="AH614" s="210"/>
      <c r="AI614" s="210"/>
      <c r="AJ614" s="210"/>
      <c r="AK614" s="210"/>
      <c r="AL614" s="210"/>
      <c r="AM614" s="210"/>
      <c r="AN614" s="210"/>
      <c r="AO614" s="210"/>
      <c r="AP614" s="210"/>
      <c r="AQ614" s="210"/>
      <c r="AR614" s="210"/>
      <c r="AS614" s="210"/>
      <c r="AT614" s="210"/>
      <c r="AU614" s="210"/>
      <c r="AV614" s="210"/>
      <c r="AW614" s="210"/>
      <c r="AX614" s="210"/>
      <c r="AY614" s="210"/>
      <c r="AZ614" s="210"/>
      <c r="BA614" s="210"/>
      <c r="BB614" s="210"/>
      <c r="BC614" s="210"/>
      <c r="BD614" s="210"/>
      <c r="BE614" s="210"/>
      <c r="BF614" s="210"/>
      <c r="BG614" s="210"/>
      <c r="BH614" s="210"/>
      <c r="BI614" s="210"/>
      <c r="BJ614" s="210"/>
      <c r="BK614" s="210"/>
      <c r="BL614" s="210"/>
      <c r="BM614" s="211">
        <v>1</v>
      </c>
    </row>
    <row r="615" spans="1:65">
      <c r="A615" s="29"/>
      <c r="B615" s="19">
        <v>1</v>
      </c>
      <c r="C615" s="9">
        <v>2</v>
      </c>
      <c r="D615" s="213">
        <v>23.5</v>
      </c>
      <c r="E615" s="213">
        <v>24.287767145498304</v>
      </c>
      <c r="F615" s="213">
        <v>25.5213877370544</v>
      </c>
      <c r="G615" s="213">
        <v>26.3</v>
      </c>
      <c r="H615" s="213">
        <v>24.6</v>
      </c>
      <c r="I615" s="213">
        <v>26.21</v>
      </c>
      <c r="J615" s="213">
        <v>25.38</v>
      </c>
      <c r="K615" s="213">
        <v>25.72</v>
      </c>
      <c r="L615" s="213">
        <v>23.799243826619794</v>
      </c>
      <c r="M615" s="213">
        <v>22.252414582776691</v>
      </c>
      <c r="N615" s="209"/>
      <c r="O615" s="210"/>
      <c r="P615" s="210"/>
      <c r="Q615" s="210"/>
      <c r="R615" s="210"/>
      <c r="S615" s="210"/>
      <c r="T615" s="210"/>
      <c r="U615" s="210"/>
      <c r="V615" s="210"/>
      <c r="W615" s="210"/>
      <c r="X615" s="210"/>
      <c r="Y615" s="210"/>
      <c r="Z615" s="210"/>
      <c r="AA615" s="210"/>
      <c r="AB615" s="210"/>
      <c r="AC615" s="210"/>
      <c r="AD615" s="210"/>
      <c r="AE615" s="210"/>
      <c r="AF615" s="210"/>
      <c r="AG615" s="210"/>
      <c r="AH615" s="210"/>
      <c r="AI615" s="210"/>
      <c r="AJ615" s="210"/>
      <c r="AK615" s="210"/>
      <c r="AL615" s="210"/>
      <c r="AM615" s="210"/>
      <c r="AN615" s="210"/>
      <c r="AO615" s="210"/>
      <c r="AP615" s="210"/>
      <c r="AQ615" s="210"/>
      <c r="AR615" s="210"/>
      <c r="AS615" s="210"/>
      <c r="AT615" s="210"/>
      <c r="AU615" s="210"/>
      <c r="AV615" s="210"/>
      <c r="AW615" s="210"/>
      <c r="AX615" s="210"/>
      <c r="AY615" s="210"/>
      <c r="AZ615" s="210"/>
      <c r="BA615" s="210"/>
      <c r="BB615" s="210"/>
      <c r="BC615" s="210"/>
      <c r="BD615" s="210"/>
      <c r="BE615" s="210"/>
      <c r="BF615" s="210"/>
      <c r="BG615" s="210"/>
      <c r="BH615" s="210"/>
      <c r="BI615" s="210"/>
      <c r="BJ615" s="210"/>
      <c r="BK615" s="210"/>
      <c r="BL615" s="210"/>
      <c r="BM615" s="211" t="e">
        <v>#N/A</v>
      </c>
    </row>
    <row r="616" spans="1:65">
      <c r="A616" s="29"/>
      <c r="B616" s="19">
        <v>1</v>
      </c>
      <c r="C616" s="9">
        <v>3</v>
      </c>
      <c r="D616" s="213">
        <v>24.1</v>
      </c>
      <c r="E616" s="213">
        <v>24.232466133896203</v>
      </c>
      <c r="F616" s="213">
        <v>25.4880227035856</v>
      </c>
      <c r="G616" s="213">
        <v>26.9</v>
      </c>
      <c r="H616" s="213">
        <v>23.5</v>
      </c>
      <c r="I616" s="213">
        <v>25.89</v>
      </c>
      <c r="J616" s="213">
        <v>25.71</v>
      </c>
      <c r="K616" s="213">
        <v>26.43</v>
      </c>
      <c r="L616" s="213">
        <v>24.53557543386373</v>
      </c>
      <c r="M616" s="213">
        <v>21.449131077606829</v>
      </c>
      <c r="N616" s="209"/>
      <c r="O616" s="210"/>
      <c r="P616" s="210"/>
      <c r="Q616" s="210"/>
      <c r="R616" s="210"/>
      <c r="S616" s="210"/>
      <c r="T616" s="210"/>
      <c r="U616" s="210"/>
      <c r="V616" s="210"/>
      <c r="W616" s="210"/>
      <c r="X616" s="210"/>
      <c r="Y616" s="210"/>
      <c r="Z616" s="210"/>
      <c r="AA616" s="210"/>
      <c r="AB616" s="210"/>
      <c r="AC616" s="210"/>
      <c r="AD616" s="210"/>
      <c r="AE616" s="210"/>
      <c r="AF616" s="210"/>
      <c r="AG616" s="210"/>
      <c r="AH616" s="210"/>
      <c r="AI616" s="210"/>
      <c r="AJ616" s="210"/>
      <c r="AK616" s="210"/>
      <c r="AL616" s="210"/>
      <c r="AM616" s="210"/>
      <c r="AN616" s="210"/>
      <c r="AO616" s="210"/>
      <c r="AP616" s="210"/>
      <c r="AQ616" s="210"/>
      <c r="AR616" s="210"/>
      <c r="AS616" s="210"/>
      <c r="AT616" s="210"/>
      <c r="AU616" s="210"/>
      <c r="AV616" s="210"/>
      <c r="AW616" s="210"/>
      <c r="AX616" s="210"/>
      <c r="AY616" s="210"/>
      <c r="AZ616" s="210"/>
      <c r="BA616" s="210"/>
      <c r="BB616" s="210"/>
      <c r="BC616" s="210"/>
      <c r="BD616" s="210"/>
      <c r="BE616" s="210"/>
      <c r="BF616" s="210"/>
      <c r="BG616" s="210"/>
      <c r="BH616" s="210"/>
      <c r="BI616" s="210"/>
      <c r="BJ616" s="210"/>
      <c r="BK616" s="210"/>
      <c r="BL616" s="210"/>
      <c r="BM616" s="211">
        <v>16</v>
      </c>
    </row>
    <row r="617" spans="1:65">
      <c r="A617" s="29"/>
      <c r="B617" s="19">
        <v>1</v>
      </c>
      <c r="C617" s="9">
        <v>4</v>
      </c>
      <c r="D617" s="213">
        <v>23.7</v>
      </c>
      <c r="E617" s="213">
        <v>23.518491024073402</v>
      </c>
      <c r="F617" s="213">
        <v>25.453606317082301</v>
      </c>
      <c r="G617" s="216">
        <v>28.7</v>
      </c>
      <c r="H617" s="213">
        <v>24.9</v>
      </c>
      <c r="I617" s="213">
        <v>25.67</v>
      </c>
      <c r="J617" s="213">
        <v>25.14</v>
      </c>
      <c r="K617" s="213">
        <v>26.61</v>
      </c>
      <c r="L617" s="213">
        <v>24.471348620557585</v>
      </c>
      <c r="M617" s="213">
        <v>22.002510407265312</v>
      </c>
      <c r="N617" s="209"/>
      <c r="O617" s="210"/>
      <c r="P617" s="210"/>
      <c r="Q617" s="210"/>
      <c r="R617" s="210"/>
      <c r="S617" s="210"/>
      <c r="T617" s="210"/>
      <c r="U617" s="210"/>
      <c r="V617" s="210"/>
      <c r="W617" s="210"/>
      <c r="X617" s="210"/>
      <c r="Y617" s="210"/>
      <c r="Z617" s="210"/>
      <c r="AA617" s="210"/>
      <c r="AB617" s="210"/>
      <c r="AC617" s="210"/>
      <c r="AD617" s="210"/>
      <c r="AE617" s="210"/>
      <c r="AF617" s="210"/>
      <c r="AG617" s="210"/>
      <c r="AH617" s="210"/>
      <c r="AI617" s="210"/>
      <c r="AJ617" s="210"/>
      <c r="AK617" s="210"/>
      <c r="AL617" s="210"/>
      <c r="AM617" s="210"/>
      <c r="AN617" s="210"/>
      <c r="AO617" s="210"/>
      <c r="AP617" s="210"/>
      <c r="AQ617" s="210"/>
      <c r="AR617" s="210"/>
      <c r="AS617" s="210"/>
      <c r="AT617" s="210"/>
      <c r="AU617" s="210"/>
      <c r="AV617" s="210"/>
      <c r="AW617" s="210"/>
      <c r="AX617" s="210"/>
      <c r="AY617" s="210"/>
      <c r="AZ617" s="210"/>
      <c r="BA617" s="210"/>
      <c r="BB617" s="210"/>
      <c r="BC617" s="210"/>
      <c r="BD617" s="210"/>
      <c r="BE617" s="210"/>
      <c r="BF617" s="210"/>
      <c r="BG617" s="210"/>
      <c r="BH617" s="210"/>
      <c r="BI617" s="210"/>
      <c r="BJ617" s="210"/>
      <c r="BK617" s="210"/>
      <c r="BL617" s="210"/>
      <c r="BM617" s="211">
        <v>24.772886830243962</v>
      </c>
    </row>
    <row r="618" spans="1:65">
      <c r="A618" s="29"/>
      <c r="B618" s="19">
        <v>1</v>
      </c>
      <c r="C618" s="9">
        <v>5</v>
      </c>
      <c r="D618" s="213">
        <v>23.8</v>
      </c>
      <c r="E618" s="213">
        <v>23.615972147638605</v>
      </c>
      <c r="F618" s="213">
        <v>25.520699246235601</v>
      </c>
      <c r="G618" s="213">
        <v>26.6</v>
      </c>
      <c r="H618" s="213">
        <v>22.8</v>
      </c>
      <c r="I618" s="213">
        <v>25.63</v>
      </c>
      <c r="J618" s="213">
        <v>25.63</v>
      </c>
      <c r="K618" s="213">
        <v>25.63</v>
      </c>
      <c r="L618" s="213">
        <v>25.098498031155557</v>
      </c>
      <c r="M618" s="213">
        <v>21.957931036698021</v>
      </c>
      <c r="N618" s="209"/>
      <c r="O618" s="210"/>
      <c r="P618" s="210"/>
      <c r="Q618" s="210"/>
      <c r="R618" s="210"/>
      <c r="S618" s="210"/>
      <c r="T618" s="210"/>
      <c r="U618" s="210"/>
      <c r="V618" s="210"/>
      <c r="W618" s="210"/>
      <c r="X618" s="210"/>
      <c r="Y618" s="210"/>
      <c r="Z618" s="210"/>
      <c r="AA618" s="210"/>
      <c r="AB618" s="210"/>
      <c r="AC618" s="210"/>
      <c r="AD618" s="210"/>
      <c r="AE618" s="210"/>
      <c r="AF618" s="210"/>
      <c r="AG618" s="210"/>
      <c r="AH618" s="210"/>
      <c r="AI618" s="210"/>
      <c r="AJ618" s="210"/>
      <c r="AK618" s="210"/>
      <c r="AL618" s="210"/>
      <c r="AM618" s="210"/>
      <c r="AN618" s="210"/>
      <c r="AO618" s="210"/>
      <c r="AP618" s="210"/>
      <c r="AQ618" s="210"/>
      <c r="AR618" s="210"/>
      <c r="AS618" s="210"/>
      <c r="AT618" s="210"/>
      <c r="AU618" s="210"/>
      <c r="AV618" s="210"/>
      <c r="AW618" s="210"/>
      <c r="AX618" s="210"/>
      <c r="AY618" s="210"/>
      <c r="AZ618" s="210"/>
      <c r="BA618" s="210"/>
      <c r="BB618" s="210"/>
      <c r="BC618" s="210"/>
      <c r="BD618" s="210"/>
      <c r="BE618" s="210"/>
      <c r="BF618" s="210"/>
      <c r="BG618" s="210"/>
      <c r="BH618" s="210"/>
      <c r="BI618" s="210"/>
      <c r="BJ618" s="210"/>
      <c r="BK618" s="210"/>
      <c r="BL618" s="210"/>
      <c r="BM618" s="211">
        <v>102</v>
      </c>
    </row>
    <row r="619" spans="1:65">
      <c r="A619" s="29"/>
      <c r="B619" s="19">
        <v>1</v>
      </c>
      <c r="C619" s="9">
        <v>6</v>
      </c>
      <c r="D619" s="213">
        <v>23.1</v>
      </c>
      <c r="E619" s="213">
        <v>23.818924724029699</v>
      </c>
      <c r="F619" s="213">
        <v>25.478120686515901</v>
      </c>
      <c r="G619" s="213">
        <v>25.5</v>
      </c>
      <c r="H619" s="213">
        <v>25.8</v>
      </c>
      <c r="I619" s="213">
        <v>26.77</v>
      </c>
      <c r="J619" s="213">
        <v>24.25</v>
      </c>
      <c r="K619" s="213">
        <v>26.06</v>
      </c>
      <c r="L619" s="213">
        <v>24.144672318369906</v>
      </c>
      <c r="M619" s="213">
        <v>22.191725605876101</v>
      </c>
      <c r="N619" s="209"/>
      <c r="O619" s="210"/>
      <c r="P619" s="210"/>
      <c r="Q619" s="210"/>
      <c r="R619" s="210"/>
      <c r="S619" s="210"/>
      <c r="T619" s="210"/>
      <c r="U619" s="210"/>
      <c r="V619" s="210"/>
      <c r="W619" s="210"/>
      <c r="X619" s="210"/>
      <c r="Y619" s="210"/>
      <c r="Z619" s="210"/>
      <c r="AA619" s="210"/>
      <c r="AB619" s="210"/>
      <c r="AC619" s="210"/>
      <c r="AD619" s="210"/>
      <c r="AE619" s="210"/>
      <c r="AF619" s="210"/>
      <c r="AG619" s="210"/>
      <c r="AH619" s="210"/>
      <c r="AI619" s="210"/>
      <c r="AJ619" s="210"/>
      <c r="AK619" s="210"/>
      <c r="AL619" s="210"/>
      <c r="AM619" s="210"/>
      <c r="AN619" s="210"/>
      <c r="AO619" s="210"/>
      <c r="AP619" s="210"/>
      <c r="AQ619" s="210"/>
      <c r="AR619" s="210"/>
      <c r="AS619" s="210"/>
      <c r="AT619" s="210"/>
      <c r="AU619" s="210"/>
      <c r="AV619" s="210"/>
      <c r="AW619" s="210"/>
      <c r="AX619" s="210"/>
      <c r="AY619" s="210"/>
      <c r="AZ619" s="210"/>
      <c r="BA619" s="210"/>
      <c r="BB619" s="210"/>
      <c r="BC619" s="210"/>
      <c r="BD619" s="210"/>
      <c r="BE619" s="210"/>
      <c r="BF619" s="210"/>
      <c r="BG619" s="210"/>
      <c r="BH619" s="210"/>
      <c r="BI619" s="210"/>
      <c r="BJ619" s="210"/>
      <c r="BK619" s="210"/>
      <c r="BL619" s="210"/>
      <c r="BM619" s="214"/>
    </row>
    <row r="620" spans="1:65">
      <c r="A620" s="29"/>
      <c r="B620" s="20" t="s">
        <v>257</v>
      </c>
      <c r="C620" s="12"/>
      <c r="D620" s="215">
        <v>23.716666666666669</v>
      </c>
      <c r="E620" s="215">
        <v>23.825433295495884</v>
      </c>
      <c r="F620" s="215">
        <v>25.487894025471949</v>
      </c>
      <c r="G620" s="215">
        <v>26.700000000000003</v>
      </c>
      <c r="H620" s="215">
        <v>24.383333333333329</v>
      </c>
      <c r="I620" s="215">
        <v>25.950000000000003</v>
      </c>
      <c r="J620" s="215">
        <v>25.195000000000004</v>
      </c>
      <c r="K620" s="215">
        <v>26.283333333333335</v>
      </c>
      <c r="L620" s="215">
        <v>24.612322710278473</v>
      </c>
      <c r="M620" s="215">
        <v>21.974884937859979</v>
      </c>
      <c r="N620" s="209"/>
      <c r="O620" s="210"/>
      <c r="P620" s="210"/>
      <c r="Q620" s="210"/>
      <c r="R620" s="210"/>
      <c r="S620" s="210"/>
      <c r="T620" s="210"/>
      <c r="U620" s="210"/>
      <c r="V620" s="210"/>
      <c r="W620" s="210"/>
      <c r="X620" s="210"/>
      <c r="Y620" s="210"/>
      <c r="Z620" s="210"/>
      <c r="AA620" s="210"/>
      <c r="AB620" s="210"/>
      <c r="AC620" s="210"/>
      <c r="AD620" s="210"/>
      <c r="AE620" s="210"/>
      <c r="AF620" s="210"/>
      <c r="AG620" s="210"/>
      <c r="AH620" s="210"/>
      <c r="AI620" s="210"/>
      <c r="AJ620" s="210"/>
      <c r="AK620" s="210"/>
      <c r="AL620" s="210"/>
      <c r="AM620" s="210"/>
      <c r="AN620" s="210"/>
      <c r="AO620" s="210"/>
      <c r="AP620" s="210"/>
      <c r="AQ620" s="210"/>
      <c r="AR620" s="210"/>
      <c r="AS620" s="210"/>
      <c r="AT620" s="210"/>
      <c r="AU620" s="210"/>
      <c r="AV620" s="210"/>
      <c r="AW620" s="210"/>
      <c r="AX620" s="210"/>
      <c r="AY620" s="210"/>
      <c r="AZ620" s="210"/>
      <c r="BA620" s="210"/>
      <c r="BB620" s="210"/>
      <c r="BC620" s="210"/>
      <c r="BD620" s="210"/>
      <c r="BE620" s="210"/>
      <c r="BF620" s="210"/>
      <c r="BG620" s="210"/>
      <c r="BH620" s="210"/>
      <c r="BI620" s="210"/>
      <c r="BJ620" s="210"/>
      <c r="BK620" s="210"/>
      <c r="BL620" s="210"/>
      <c r="BM620" s="214"/>
    </row>
    <row r="621" spans="1:65">
      <c r="A621" s="29"/>
      <c r="B621" s="3" t="s">
        <v>258</v>
      </c>
      <c r="C621" s="28"/>
      <c r="D621" s="213">
        <v>23.75</v>
      </c>
      <c r="E621" s="213">
        <v>23.71744843583415</v>
      </c>
      <c r="F621" s="213">
        <v>25.48307169505075</v>
      </c>
      <c r="G621" s="213">
        <v>26.450000000000003</v>
      </c>
      <c r="H621" s="213">
        <v>24.65</v>
      </c>
      <c r="I621" s="213">
        <v>25.78</v>
      </c>
      <c r="J621" s="213">
        <v>25.259999999999998</v>
      </c>
      <c r="K621" s="213">
        <v>26.244999999999997</v>
      </c>
      <c r="L621" s="213">
        <v>24.503462027210659</v>
      </c>
      <c r="M621" s="213">
        <v>21.999053662101101</v>
      </c>
      <c r="N621" s="209"/>
      <c r="O621" s="210"/>
      <c r="P621" s="210"/>
      <c r="Q621" s="210"/>
      <c r="R621" s="210"/>
      <c r="S621" s="210"/>
      <c r="T621" s="210"/>
      <c r="U621" s="210"/>
      <c r="V621" s="210"/>
      <c r="W621" s="210"/>
      <c r="X621" s="210"/>
      <c r="Y621" s="210"/>
      <c r="Z621" s="210"/>
      <c r="AA621" s="210"/>
      <c r="AB621" s="210"/>
      <c r="AC621" s="210"/>
      <c r="AD621" s="210"/>
      <c r="AE621" s="210"/>
      <c r="AF621" s="210"/>
      <c r="AG621" s="210"/>
      <c r="AH621" s="210"/>
      <c r="AI621" s="210"/>
      <c r="AJ621" s="210"/>
      <c r="AK621" s="210"/>
      <c r="AL621" s="210"/>
      <c r="AM621" s="210"/>
      <c r="AN621" s="210"/>
      <c r="AO621" s="210"/>
      <c r="AP621" s="210"/>
      <c r="AQ621" s="210"/>
      <c r="AR621" s="210"/>
      <c r="AS621" s="210"/>
      <c r="AT621" s="210"/>
      <c r="AU621" s="210"/>
      <c r="AV621" s="210"/>
      <c r="AW621" s="210"/>
      <c r="AX621" s="210"/>
      <c r="AY621" s="210"/>
      <c r="AZ621" s="210"/>
      <c r="BA621" s="210"/>
      <c r="BB621" s="210"/>
      <c r="BC621" s="210"/>
      <c r="BD621" s="210"/>
      <c r="BE621" s="210"/>
      <c r="BF621" s="210"/>
      <c r="BG621" s="210"/>
      <c r="BH621" s="210"/>
      <c r="BI621" s="210"/>
      <c r="BJ621" s="210"/>
      <c r="BK621" s="210"/>
      <c r="BL621" s="210"/>
      <c r="BM621" s="214"/>
    </row>
    <row r="622" spans="1:65">
      <c r="A622" s="29"/>
      <c r="B622" s="3" t="s">
        <v>259</v>
      </c>
      <c r="C622" s="28"/>
      <c r="D622" s="23">
        <v>0.38166302763912929</v>
      </c>
      <c r="E622" s="23">
        <v>0.35709636510974085</v>
      </c>
      <c r="F622" s="23">
        <v>2.8176075061922313E-2</v>
      </c>
      <c r="G622" s="23">
        <v>1.0862780491200212</v>
      </c>
      <c r="H622" s="23">
        <v>1.0684880283216402</v>
      </c>
      <c r="I622" s="23">
        <v>0.46921210555568543</v>
      </c>
      <c r="J622" s="23">
        <v>0.52970746643784439</v>
      </c>
      <c r="K622" s="23">
        <v>0.60938220081215633</v>
      </c>
      <c r="L622" s="23">
        <v>0.65827437536281408</v>
      </c>
      <c r="M622" s="23">
        <v>0.28352752532553871</v>
      </c>
      <c r="N622" s="149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55"/>
    </row>
    <row r="623" spans="1:65">
      <c r="A623" s="29"/>
      <c r="B623" s="3" t="s">
        <v>86</v>
      </c>
      <c r="C623" s="28"/>
      <c r="D623" s="13">
        <v>1.6092608333343469E-2</v>
      </c>
      <c r="E623" s="13">
        <v>1.498803235520794E-2</v>
      </c>
      <c r="F623" s="13">
        <v>1.105468934929024E-3</v>
      </c>
      <c r="G623" s="13">
        <v>4.068457112809068E-2</v>
      </c>
      <c r="H623" s="13">
        <v>4.3820424948255929E-2</v>
      </c>
      <c r="I623" s="13">
        <v>1.8081391350893462E-2</v>
      </c>
      <c r="J623" s="13">
        <v>2.1024309046947583E-2</v>
      </c>
      <c r="K623" s="13">
        <v>2.3185118610481534E-2</v>
      </c>
      <c r="L623" s="13">
        <v>2.6745723396837669E-2</v>
      </c>
      <c r="M623" s="13">
        <v>1.2902344022609931E-2</v>
      </c>
      <c r="N623" s="149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55"/>
    </row>
    <row r="624" spans="1:65">
      <c r="A624" s="29"/>
      <c r="B624" s="3" t="s">
        <v>260</v>
      </c>
      <c r="C624" s="28"/>
      <c r="D624" s="13">
        <v>-4.2636135659724905E-2</v>
      </c>
      <c r="E624" s="13">
        <v>-3.8245584426251811E-2</v>
      </c>
      <c r="F624" s="13">
        <v>2.8862489871591013E-2</v>
      </c>
      <c r="G624" s="13">
        <v>7.7791223241827634E-2</v>
      </c>
      <c r="H624" s="13">
        <v>-1.5724994005746895E-2</v>
      </c>
      <c r="I624" s="13">
        <v>4.7516188881102206E-2</v>
      </c>
      <c r="J624" s="13">
        <v>1.7039320957971782E-2</v>
      </c>
      <c r="K624" s="13">
        <v>6.0971759708091211E-2</v>
      </c>
      <c r="L624" s="13">
        <v>-6.4814456654064267E-3</v>
      </c>
      <c r="M624" s="13">
        <v>-0.11294613791106667</v>
      </c>
      <c r="N624" s="149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55"/>
    </row>
    <row r="625" spans="1:65">
      <c r="A625" s="29"/>
      <c r="B625" s="45" t="s">
        <v>261</v>
      </c>
      <c r="C625" s="46"/>
      <c r="D625" s="44">
        <v>0.75</v>
      </c>
      <c r="E625" s="44">
        <v>0.68</v>
      </c>
      <c r="F625" s="44">
        <v>0.37</v>
      </c>
      <c r="G625" s="44">
        <v>1.1399999999999999</v>
      </c>
      <c r="H625" s="44">
        <v>0.33</v>
      </c>
      <c r="I625" s="44">
        <v>0.66</v>
      </c>
      <c r="J625" s="44">
        <v>0.18</v>
      </c>
      <c r="K625" s="44">
        <v>0.88</v>
      </c>
      <c r="L625" s="44">
        <v>0.18</v>
      </c>
      <c r="M625" s="44">
        <v>1.86</v>
      </c>
      <c r="N625" s="149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55"/>
    </row>
    <row r="626" spans="1:65">
      <c r="B626" s="3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BM626" s="55"/>
    </row>
    <row r="627" spans="1:65" ht="15">
      <c r="B627" s="8" t="s">
        <v>527</v>
      </c>
      <c r="BM627" s="27" t="s">
        <v>66</v>
      </c>
    </row>
    <row r="628" spans="1:65" ht="15">
      <c r="A628" s="24" t="s">
        <v>34</v>
      </c>
      <c r="B628" s="18" t="s">
        <v>111</v>
      </c>
      <c r="C628" s="15" t="s">
        <v>112</v>
      </c>
      <c r="D628" s="16" t="s">
        <v>222</v>
      </c>
      <c r="E628" s="17" t="s">
        <v>222</v>
      </c>
      <c r="F628" s="17" t="s">
        <v>222</v>
      </c>
      <c r="G628" s="17" t="s">
        <v>222</v>
      </c>
      <c r="H628" s="17" t="s">
        <v>222</v>
      </c>
      <c r="I628" s="17" t="s">
        <v>222</v>
      </c>
      <c r="J628" s="17" t="s">
        <v>222</v>
      </c>
      <c r="K628" s="17" t="s">
        <v>222</v>
      </c>
      <c r="L628" s="17" t="s">
        <v>222</v>
      </c>
      <c r="M628" s="17" t="s">
        <v>222</v>
      </c>
      <c r="N628" s="17" t="s">
        <v>222</v>
      </c>
      <c r="O628" s="17" t="s">
        <v>222</v>
      </c>
      <c r="P628" s="17" t="s">
        <v>222</v>
      </c>
      <c r="Q628" s="17" t="s">
        <v>222</v>
      </c>
      <c r="R628" s="17" t="s">
        <v>222</v>
      </c>
      <c r="S628" s="17" t="s">
        <v>222</v>
      </c>
      <c r="T628" s="17" t="s">
        <v>222</v>
      </c>
      <c r="U628" s="17" t="s">
        <v>222</v>
      </c>
      <c r="V628" s="17" t="s">
        <v>222</v>
      </c>
      <c r="W628" s="17" t="s">
        <v>222</v>
      </c>
      <c r="X628" s="17" t="s">
        <v>222</v>
      </c>
      <c r="Y628" s="17" t="s">
        <v>222</v>
      </c>
      <c r="Z628" s="149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7">
        <v>1</v>
      </c>
    </row>
    <row r="629" spans="1:65">
      <c r="A629" s="29"/>
      <c r="B629" s="19" t="s">
        <v>223</v>
      </c>
      <c r="C629" s="9" t="s">
        <v>223</v>
      </c>
      <c r="D629" s="147" t="s">
        <v>225</v>
      </c>
      <c r="E629" s="148" t="s">
        <v>226</v>
      </c>
      <c r="F629" s="148" t="s">
        <v>227</v>
      </c>
      <c r="G629" s="148" t="s">
        <v>228</v>
      </c>
      <c r="H629" s="148" t="s">
        <v>229</v>
      </c>
      <c r="I629" s="148" t="s">
        <v>230</v>
      </c>
      <c r="J629" s="148" t="s">
        <v>231</v>
      </c>
      <c r="K629" s="148" t="s">
        <v>233</v>
      </c>
      <c r="L629" s="148" t="s">
        <v>234</v>
      </c>
      <c r="M629" s="148" t="s">
        <v>235</v>
      </c>
      <c r="N629" s="148" t="s">
        <v>236</v>
      </c>
      <c r="O629" s="148" t="s">
        <v>263</v>
      </c>
      <c r="P629" s="148" t="s">
        <v>237</v>
      </c>
      <c r="Q629" s="148" t="s">
        <v>238</v>
      </c>
      <c r="R629" s="148" t="s">
        <v>239</v>
      </c>
      <c r="S629" s="148" t="s">
        <v>240</v>
      </c>
      <c r="T629" s="148" t="s">
        <v>241</v>
      </c>
      <c r="U629" s="148" t="s">
        <v>242</v>
      </c>
      <c r="V629" s="148" t="s">
        <v>243</v>
      </c>
      <c r="W629" s="148" t="s">
        <v>244</v>
      </c>
      <c r="X629" s="148" t="s">
        <v>245</v>
      </c>
      <c r="Y629" s="148" t="s">
        <v>247</v>
      </c>
      <c r="Z629" s="149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7" t="s">
        <v>3</v>
      </c>
    </row>
    <row r="630" spans="1:65">
      <c r="A630" s="29"/>
      <c r="B630" s="19"/>
      <c r="C630" s="9"/>
      <c r="D630" s="10" t="s">
        <v>114</v>
      </c>
      <c r="E630" s="11" t="s">
        <v>114</v>
      </c>
      <c r="F630" s="11" t="s">
        <v>114</v>
      </c>
      <c r="G630" s="11" t="s">
        <v>114</v>
      </c>
      <c r="H630" s="11" t="s">
        <v>292</v>
      </c>
      <c r="I630" s="11" t="s">
        <v>291</v>
      </c>
      <c r="J630" s="11" t="s">
        <v>291</v>
      </c>
      <c r="K630" s="11" t="s">
        <v>292</v>
      </c>
      <c r="L630" s="11" t="s">
        <v>292</v>
      </c>
      <c r="M630" s="11" t="s">
        <v>292</v>
      </c>
      <c r="N630" s="11" t="s">
        <v>292</v>
      </c>
      <c r="O630" s="11" t="s">
        <v>292</v>
      </c>
      <c r="P630" s="11" t="s">
        <v>114</v>
      </c>
      <c r="Q630" s="11" t="s">
        <v>292</v>
      </c>
      <c r="R630" s="11" t="s">
        <v>291</v>
      </c>
      <c r="S630" s="11" t="s">
        <v>291</v>
      </c>
      <c r="T630" s="11" t="s">
        <v>291</v>
      </c>
      <c r="U630" s="11" t="s">
        <v>114</v>
      </c>
      <c r="V630" s="11" t="s">
        <v>292</v>
      </c>
      <c r="W630" s="11" t="s">
        <v>292</v>
      </c>
      <c r="X630" s="11" t="s">
        <v>292</v>
      </c>
      <c r="Y630" s="11" t="s">
        <v>291</v>
      </c>
      <c r="Z630" s="149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7">
        <v>1</v>
      </c>
    </row>
    <row r="631" spans="1:65">
      <c r="A631" s="29"/>
      <c r="B631" s="19"/>
      <c r="C631" s="9"/>
      <c r="D631" s="25"/>
      <c r="E631" s="25"/>
      <c r="F631" s="25"/>
      <c r="G631" s="25"/>
      <c r="H631" s="25"/>
      <c r="I631" s="25"/>
      <c r="J631" s="25"/>
      <c r="K631" s="25"/>
      <c r="L631" s="25"/>
      <c r="M631" s="25"/>
      <c r="N631" s="25"/>
      <c r="O631" s="25"/>
      <c r="P631" s="25"/>
      <c r="Q631" s="25"/>
      <c r="R631" s="25"/>
      <c r="S631" s="25"/>
      <c r="T631" s="25"/>
      <c r="U631" s="25"/>
      <c r="V631" s="25"/>
      <c r="W631" s="25"/>
      <c r="X631" s="25"/>
      <c r="Y631" s="25"/>
      <c r="Z631" s="149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27">
        <v>2</v>
      </c>
    </row>
    <row r="632" spans="1:65">
      <c r="A632" s="29"/>
      <c r="B632" s="18">
        <v>1</v>
      </c>
      <c r="C632" s="14">
        <v>1</v>
      </c>
      <c r="D632" s="208">
        <v>22</v>
      </c>
      <c r="E632" s="208">
        <v>22</v>
      </c>
      <c r="F632" s="208">
        <v>20.348333333333329</v>
      </c>
      <c r="G632" s="208">
        <v>21.552</v>
      </c>
      <c r="H632" s="208">
        <v>24</v>
      </c>
      <c r="I632" s="208">
        <v>21.5</v>
      </c>
      <c r="J632" s="208">
        <v>21.1</v>
      </c>
      <c r="K632" s="208">
        <v>21.7</v>
      </c>
      <c r="L632" s="208">
        <v>21.5</v>
      </c>
      <c r="M632" s="208">
        <v>21.5</v>
      </c>
      <c r="N632" s="208">
        <v>20.7</v>
      </c>
      <c r="O632" s="208">
        <v>19.600000000000001</v>
      </c>
      <c r="P632" s="208">
        <v>20</v>
      </c>
      <c r="Q632" s="208">
        <v>20.7</v>
      </c>
      <c r="R632" s="208">
        <v>21.7</v>
      </c>
      <c r="S632" s="208">
        <v>21.400055247789549</v>
      </c>
      <c r="T632" s="207">
        <v>24.442155430615763</v>
      </c>
      <c r="U632" s="208">
        <v>21.349033073350018</v>
      </c>
      <c r="V632" s="208">
        <v>20.7</v>
      </c>
      <c r="W632" s="208">
        <v>22</v>
      </c>
      <c r="X632" s="208">
        <v>21.1</v>
      </c>
      <c r="Y632" s="208">
        <v>22.1</v>
      </c>
      <c r="Z632" s="209"/>
      <c r="AA632" s="210"/>
      <c r="AB632" s="210"/>
      <c r="AC632" s="210"/>
      <c r="AD632" s="210"/>
      <c r="AE632" s="210"/>
      <c r="AF632" s="210"/>
      <c r="AG632" s="210"/>
      <c r="AH632" s="210"/>
      <c r="AI632" s="210"/>
      <c r="AJ632" s="210"/>
      <c r="AK632" s="210"/>
      <c r="AL632" s="210"/>
      <c r="AM632" s="210"/>
      <c r="AN632" s="210"/>
      <c r="AO632" s="210"/>
      <c r="AP632" s="210"/>
      <c r="AQ632" s="210"/>
      <c r="AR632" s="210"/>
      <c r="AS632" s="210"/>
      <c r="AT632" s="210"/>
      <c r="AU632" s="210"/>
      <c r="AV632" s="210"/>
      <c r="AW632" s="210"/>
      <c r="AX632" s="210"/>
      <c r="AY632" s="210"/>
      <c r="AZ632" s="210"/>
      <c r="BA632" s="210"/>
      <c r="BB632" s="210"/>
      <c r="BC632" s="210"/>
      <c r="BD632" s="210"/>
      <c r="BE632" s="210"/>
      <c r="BF632" s="210"/>
      <c r="BG632" s="210"/>
      <c r="BH632" s="210"/>
      <c r="BI632" s="210"/>
      <c r="BJ632" s="210"/>
      <c r="BK632" s="210"/>
      <c r="BL632" s="210"/>
      <c r="BM632" s="211">
        <v>1</v>
      </c>
    </row>
    <row r="633" spans="1:65">
      <c r="A633" s="29"/>
      <c r="B633" s="19">
        <v>1</v>
      </c>
      <c r="C633" s="9">
        <v>2</v>
      </c>
      <c r="D633" s="213">
        <v>22</v>
      </c>
      <c r="E633" s="213">
        <v>22</v>
      </c>
      <c r="F633" s="213">
        <v>20.414233333333335</v>
      </c>
      <c r="G633" s="213">
        <v>21.837800000000001</v>
      </c>
      <c r="H633" s="213">
        <v>21</v>
      </c>
      <c r="I633" s="213">
        <v>22.1</v>
      </c>
      <c r="J633" s="213">
        <v>21.4</v>
      </c>
      <c r="K633" s="213">
        <v>22.2</v>
      </c>
      <c r="L633" s="213">
        <v>23.6</v>
      </c>
      <c r="M633" s="213">
        <v>22.4</v>
      </c>
      <c r="N633" s="213">
        <v>20</v>
      </c>
      <c r="O633" s="213">
        <v>20.5</v>
      </c>
      <c r="P633" s="213">
        <v>21</v>
      </c>
      <c r="Q633" s="213">
        <v>20.2</v>
      </c>
      <c r="R633" s="216">
        <v>19.600000000000001</v>
      </c>
      <c r="S633" s="213">
        <v>20.838534455624767</v>
      </c>
      <c r="T633" s="212">
        <v>26.510174469051119</v>
      </c>
      <c r="U633" s="213">
        <v>21.269995794935049</v>
      </c>
      <c r="V633" s="213">
        <v>20.100000000000001</v>
      </c>
      <c r="W633" s="213">
        <v>22</v>
      </c>
      <c r="X633" s="216">
        <v>23.9</v>
      </c>
      <c r="Y633" s="213">
        <v>22.1</v>
      </c>
      <c r="Z633" s="209"/>
      <c r="AA633" s="210"/>
      <c r="AB633" s="210"/>
      <c r="AC633" s="210"/>
      <c r="AD633" s="210"/>
      <c r="AE633" s="210"/>
      <c r="AF633" s="210"/>
      <c r="AG633" s="210"/>
      <c r="AH633" s="210"/>
      <c r="AI633" s="210"/>
      <c r="AJ633" s="210"/>
      <c r="AK633" s="210"/>
      <c r="AL633" s="210"/>
      <c r="AM633" s="210"/>
      <c r="AN633" s="210"/>
      <c r="AO633" s="210"/>
      <c r="AP633" s="210"/>
      <c r="AQ633" s="210"/>
      <c r="AR633" s="210"/>
      <c r="AS633" s="210"/>
      <c r="AT633" s="210"/>
      <c r="AU633" s="210"/>
      <c r="AV633" s="210"/>
      <c r="AW633" s="210"/>
      <c r="AX633" s="210"/>
      <c r="AY633" s="210"/>
      <c r="AZ633" s="210"/>
      <c r="BA633" s="210"/>
      <c r="BB633" s="210"/>
      <c r="BC633" s="210"/>
      <c r="BD633" s="210"/>
      <c r="BE633" s="210"/>
      <c r="BF633" s="210"/>
      <c r="BG633" s="210"/>
      <c r="BH633" s="210"/>
      <c r="BI633" s="210"/>
      <c r="BJ633" s="210"/>
      <c r="BK633" s="210"/>
      <c r="BL633" s="210"/>
      <c r="BM633" s="211" t="e">
        <v>#N/A</v>
      </c>
    </row>
    <row r="634" spans="1:65">
      <c r="A634" s="29"/>
      <c r="B634" s="19">
        <v>1</v>
      </c>
      <c r="C634" s="9">
        <v>3</v>
      </c>
      <c r="D634" s="213">
        <v>22</v>
      </c>
      <c r="E634" s="213">
        <v>22</v>
      </c>
      <c r="F634" s="213">
        <v>20.249933333333331</v>
      </c>
      <c r="G634" s="213">
        <v>21.4786</v>
      </c>
      <c r="H634" s="213">
        <v>21</v>
      </c>
      <c r="I634" s="213">
        <v>23.6</v>
      </c>
      <c r="J634" s="213">
        <v>21.4</v>
      </c>
      <c r="K634" s="213">
        <v>22</v>
      </c>
      <c r="L634" s="213">
        <v>21.7</v>
      </c>
      <c r="M634" s="213">
        <v>22.7</v>
      </c>
      <c r="N634" s="213">
        <v>20.7</v>
      </c>
      <c r="O634" s="213">
        <v>19.100000000000001</v>
      </c>
      <c r="P634" s="213">
        <v>21</v>
      </c>
      <c r="Q634" s="213">
        <v>19.7</v>
      </c>
      <c r="R634" s="213">
        <v>21.5</v>
      </c>
      <c r="S634" s="213">
        <v>20.947453627610038</v>
      </c>
      <c r="T634" s="212">
        <v>24.254547758776045</v>
      </c>
      <c r="U634" s="213">
        <v>21.556359294379305</v>
      </c>
      <c r="V634" s="213">
        <v>21.1</v>
      </c>
      <c r="W634" s="213">
        <v>21</v>
      </c>
      <c r="X634" s="213">
        <v>21.2</v>
      </c>
      <c r="Y634" s="213">
        <v>22.1</v>
      </c>
      <c r="Z634" s="209"/>
      <c r="AA634" s="210"/>
      <c r="AB634" s="210"/>
      <c r="AC634" s="210"/>
      <c r="AD634" s="210"/>
      <c r="AE634" s="210"/>
      <c r="AF634" s="210"/>
      <c r="AG634" s="210"/>
      <c r="AH634" s="210"/>
      <c r="AI634" s="210"/>
      <c r="AJ634" s="210"/>
      <c r="AK634" s="210"/>
      <c r="AL634" s="210"/>
      <c r="AM634" s="210"/>
      <c r="AN634" s="210"/>
      <c r="AO634" s="210"/>
      <c r="AP634" s="210"/>
      <c r="AQ634" s="210"/>
      <c r="AR634" s="210"/>
      <c r="AS634" s="210"/>
      <c r="AT634" s="210"/>
      <c r="AU634" s="210"/>
      <c r="AV634" s="210"/>
      <c r="AW634" s="210"/>
      <c r="AX634" s="210"/>
      <c r="AY634" s="210"/>
      <c r="AZ634" s="210"/>
      <c r="BA634" s="210"/>
      <c r="BB634" s="210"/>
      <c r="BC634" s="210"/>
      <c r="BD634" s="210"/>
      <c r="BE634" s="210"/>
      <c r="BF634" s="210"/>
      <c r="BG634" s="210"/>
      <c r="BH634" s="210"/>
      <c r="BI634" s="210"/>
      <c r="BJ634" s="210"/>
      <c r="BK634" s="210"/>
      <c r="BL634" s="210"/>
      <c r="BM634" s="211">
        <v>16</v>
      </c>
    </row>
    <row r="635" spans="1:65">
      <c r="A635" s="29"/>
      <c r="B635" s="19">
        <v>1</v>
      </c>
      <c r="C635" s="9">
        <v>4</v>
      </c>
      <c r="D635" s="213">
        <v>22</v>
      </c>
      <c r="E635" s="213">
        <v>22</v>
      </c>
      <c r="F635" s="213">
        <v>21.433733333333301</v>
      </c>
      <c r="G635" s="213">
        <v>21.687999999999999</v>
      </c>
      <c r="H635" s="213">
        <v>22</v>
      </c>
      <c r="I635" s="213">
        <v>23.6</v>
      </c>
      <c r="J635" s="213">
        <v>21.3</v>
      </c>
      <c r="K635" s="213">
        <v>22.6</v>
      </c>
      <c r="L635" s="213">
        <v>23.1</v>
      </c>
      <c r="M635" s="213">
        <v>22.1</v>
      </c>
      <c r="N635" s="213">
        <v>21.1</v>
      </c>
      <c r="O635" s="213">
        <v>20.2</v>
      </c>
      <c r="P635" s="213">
        <v>20</v>
      </c>
      <c r="Q635" s="213">
        <v>20.5</v>
      </c>
      <c r="R635" s="213">
        <v>22</v>
      </c>
      <c r="S635" s="213">
        <v>21.081907551484491</v>
      </c>
      <c r="T635" s="212">
        <v>26.2141249580697</v>
      </c>
      <c r="U635" s="213">
        <v>21.067490007710841</v>
      </c>
      <c r="V635" s="213">
        <v>21.4</v>
      </c>
      <c r="W635" s="213">
        <v>22</v>
      </c>
      <c r="X635" s="213">
        <v>20.399999999999999</v>
      </c>
      <c r="Y635" s="213">
        <v>21.9</v>
      </c>
      <c r="Z635" s="209"/>
      <c r="AA635" s="210"/>
      <c r="AB635" s="210"/>
      <c r="AC635" s="210"/>
      <c r="AD635" s="210"/>
      <c r="AE635" s="210"/>
      <c r="AF635" s="210"/>
      <c r="AG635" s="210"/>
      <c r="AH635" s="210"/>
      <c r="AI635" s="210"/>
      <c r="AJ635" s="210"/>
      <c r="AK635" s="210"/>
      <c r="AL635" s="210"/>
      <c r="AM635" s="210"/>
      <c r="AN635" s="210"/>
      <c r="AO635" s="210"/>
      <c r="AP635" s="210"/>
      <c r="AQ635" s="210"/>
      <c r="AR635" s="210"/>
      <c r="AS635" s="210"/>
      <c r="AT635" s="210"/>
      <c r="AU635" s="210"/>
      <c r="AV635" s="210"/>
      <c r="AW635" s="210"/>
      <c r="AX635" s="210"/>
      <c r="AY635" s="210"/>
      <c r="AZ635" s="210"/>
      <c r="BA635" s="210"/>
      <c r="BB635" s="210"/>
      <c r="BC635" s="210"/>
      <c r="BD635" s="210"/>
      <c r="BE635" s="210"/>
      <c r="BF635" s="210"/>
      <c r="BG635" s="210"/>
      <c r="BH635" s="210"/>
      <c r="BI635" s="210"/>
      <c r="BJ635" s="210"/>
      <c r="BK635" s="210"/>
      <c r="BL635" s="210"/>
      <c r="BM635" s="211">
        <v>21.374214241042448</v>
      </c>
    </row>
    <row r="636" spans="1:65">
      <c r="A636" s="29"/>
      <c r="B636" s="19">
        <v>1</v>
      </c>
      <c r="C636" s="9">
        <v>5</v>
      </c>
      <c r="D636" s="213">
        <v>22</v>
      </c>
      <c r="E636" s="213">
        <v>22</v>
      </c>
      <c r="F636" s="213">
        <v>20.993933333333299</v>
      </c>
      <c r="G636" s="213">
        <v>21.570799999999998</v>
      </c>
      <c r="H636" s="213">
        <v>23</v>
      </c>
      <c r="I636" s="213">
        <v>20.5</v>
      </c>
      <c r="J636" s="213">
        <v>21</v>
      </c>
      <c r="K636" s="213">
        <v>22.6</v>
      </c>
      <c r="L636" s="213">
        <v>21.8</v>
      </c>
      <c r="M636" s="216">
        <v>20</v>
      </c>
      <c r="N636" s="213">
        <v>20.399999999999999</v>
      </c>
      <c r="O636" s="213">
        <v>20.5</v>
      </c>
      <c r="P636" s="213">
        <v>21</v>
      </c>
      <c r="Q636" s="213">
        <v>19.7</v>
      </c>
      <c r="R636" s="213">
        <v>20.7</v>
      </c>
      <c r="S636" s="213">
        <v>21.058625968688933</v>
      </c>
      <c r="T636" s="212">
        <v>28.892973484489971</v>
      </c>
      <c r="U636" s="213">
        <v>21.773244403046025</v>
      </c>
      <c r="V636" s="213">
        <v>19.899999999999999</v>
      </c>
      <c r="W636" s="213">
        <v>22</v>
      </c>
      <c r="X636" s="213">
        <v>20.7</v>
      </c>
      <c r="Y636" s="213">
        <v>22.8</v>
      </c>
      <c r="Z636" s="209"/>
      <c r="AA636" s="210"/>
      <c r="AB636" s="210"/>
      <c r="AC636" s="210"/>
      <c r="AD636" s="210"/>
      <c r="AE636" s="210"/>
      <c r="AF636" s="210"/>
      <c r="AG636" s="210"/>
      <c r="AH636" s="210"/>
      <c r="AI636" s="210"/>
      <c r="AJ636" s="210"/>
      <c r="AK636" s="210"/>
      <c r="AL636" s="210"/>
      <c r="AM636" s="210"/>
      <c r="AN636" s="210"/>
      <c r="AO636" s="210"/>
      <c r="AP636" s="210"/>
      <c r="AQ636" s="210"/>
      <c r="AR636" s="210"/>
      <c r="AS636" s="210"/>
      <c r="AT636" s="210"/>
      <c r="AU636" s="210"/>
      <c r="AV636" s="210"/>
      <c r="AW636" s="210"/>
      <c r="AX636" s="210"/>
      <c r="AY636" s="210"/>
      <c r="AZ636" s="210"/>
      <c r="BA636" s="210"/>
      <c r="BB636" s="210"/>
      <c r="BC636" s="210"/>
      <c r="BD636" s="210"/>
      <c r="BE636" s="210"/>
      <c r="BF636" s="210"/>
      <c r="BG636" s="210"/>
      <c r="BH636" s="210"/>
      <c r="BI636" s="210"/>
      <c r="BJ636" s="210"/>
      <c r="BK636" s="210"/>
      <c r="BL636" s="210"/>
      <c r="BM636" s="211">
        <v>103</v>
      </c>
    </row>
    <row r="637" spans="1:65">
      <c r="A637" s="29"/>
      <c r="B637" s="19">
        <v>1</v>
      </c>
      <c r="C637" s="9">
        <v>6</v>
      </c>
      <c r="D637" s="213">
        <v>22</v>
      </c>
      <c r="E637" s="213">
        <v>22</v>
      </c>
      <c r="F637" s="213">
        <v>21.059933333333333</v>
      </c>
      <c r="G637" s="213">
        <v>21.43</v>
      </c>
      <c r="H637" s="213">
        <v>20</v>
      </c>
      <c r="I637" s="213">
        <v>21.3</v>
      </c>
      <c r="J637" s="213">
        <v>21.9</v>
      </c>
      <c r="K637" s="213">
        <v>22.8</v>
      </c>
      <c r="L637" s="213">
        <v>22.4</v>
      </c>
      <c r="M637" s="213">
        <v>22.4</v>
      </c>
      <c r="N637" s="213">
        <v>20.5</v>
      </c>
      <c r="O637" s="213">
        <v>20.100000000000001</v>
      </c>
      <c r="P637" s="213">
        <v>21</v>
      </c>
      <c r="Q637" s="213">
        <v>19.100000000000001</v>
      </c>
      <c r="R637" s="213">
        <v>21.4</v>
      </c>
      <c r="S637" s="213">
        <v>20.808214864912355</v>
      </c>
      <c r="T637" s="212">
        <v>25.4396382871325</v>
      </c>
      <c r="U637" s="213">
        <v>21.662780081816631</v>
      </c>
      <c r="V637" s="213">
        <v>20.2</v>
      </c>
      <c r="W637" s="213">
        <v>21</v>
      </c>
      <c r="X637" s="213">
        <v>21.1</v>
      </c>
      <c r="Y637" s="213">
        <v>21.4</v>
      </c>
      <c r="Z637" s="209"/>
      <c r="AA637" s="210"/>
      <c r="AB637" s="210"/>
      <c r="AC637" s="210"/>
      <c r="AD637" s="210"/>
      <c r="AE637" s="210"/>
      <c r="AF637" s="210"/>
      <c r="AG637" s="210"/>
      <c r="AH637" s="210"/>
      <c r="AI637" s="210"/>
      <c r="AJ637" s="210"/>
      <c r="AK637" s="210"/>
      <c r="AL637" s="210"/>
      <c r="AM637" s="210"/>
      <c r="AN637" s="210"/>
      <c r="AO637" s="210"/>
      <c r="AP637" s="210"/>
      <c r="AQ637" s="210"/>
      <c r="AR637" s="210"/>
      <c r="AS637" s="210"/>
      <c r="AT637" s="210"/>
      <c r="AU637" s="210"/>
      <c r="AV637" s="210"/>
      <c r="AW637" s="210"/>
      <c r="AX637" s="210"/>
      <c r="AY637" s="210"/>
      <c r="AZ637" s="210"/>
      <c r="BA637" s="210"/>
      <c r="BB637" s="210"/>
      <c r="BC637" s="210"/>
      <c r="BD637" s="210"/>
      <c r="BE637" s="210"/>
      <c r="BF637" s="210"/>
      <c r="BG637" s="210"/>
      <c r="BH637" s="210"/>
      <c r="BI637" s="210"/>
      <c r="BJ637" s="210"/>
      <c r="BK637" s="210"/>
      <c r="BL637" s="210"/>
      <c r="BM637" s="214"/>
    </row>
    <row r="638" spans="1:65">
      <c r="A638" s="29"/>
      <c r="B638" s="20" t="s">
        <v>257</v>
      </c>
      <c r="C638" s="12"/>
      <c r="D638" s="215">
        <v>22</v>
      </c>
      <c r="E638" s="215">
        <v>22</v>
      </c>
      <c r="F638" s="215">
        <v>20.750016666666657</v>
      </c>
      <c r="G638" s="215">
        <v>21.592866666666669</v>
      </c>
      <c r="H638" s="215">
        <v>21.833333333333332</v>
      </c>
      <c r="I638" s="215">
        <v>22.100000000000005</v>
      </c>
      <c r="J638" s="215">
        <v>21.349999999999998</v>
      </c>
      <c r="K638" s="215">
        <v>22.316666666666666</v>
      </c>
      <c r="L638" s="215">
        <v>22.349999999999998</v>
      </c>
      <c r="M638" s="215">
        <v>21.849999999999998</v>
      </c>
      <c r="N638" s="215">
        <v>20.566666666666666</v>
      </c>
      <c r="O638" s="215">
        <v>20</v>
      </c>
      <c r="P638" s="215">
        <v>20.666666666666668</v>
      </c>
      <c r="Q638" s="215">
        <v>19.983333333333334</v>
      </c>
      <c r="R638" s="215">
        <v>21.150000000000002</v>
      </c>
      <c r="S638" s="215">
        <v>21.022465286018356</v>
      </c>
      <c r="T638" s="215">
        <v>25.958935731355851</v>
      </c>
      <c r="U638" s="215">
        <v>21.446483775872977</v>
      </c>
      <c r="V638" s="215">
        <v>20.566666666666666</v>
      </c>
      <c r="W638" s="215">
        <v>21.666666666666668</v>
      </c>
      <c r="X638" s="215">
        <v>21.400000000000002</v>
      </c>
      <c r="Y638" s="215">
        <v>22.066666666666666</v>
      </c>
      <c r="Z638" s="209"/>
      <c r="AA638" s="210"/>
      <c r="AB638" s="210"/>
      <c r="AC638" s="210"/>
      <c r="AD638" s="210"/>
      <c r="AE638" s="210"/>
      <c r="AF638" s="210"/>
      <c r="AG638" s="210"/>
      <c r="AH638" s="210"/>
      <c r="AI638" s="210"/>
      <c r="AJ638" s="210"/>
      <c r="AK638" s="210"/>
      <c r="AL638" s="210"/>
      <c r="AM638" s="210"/>
      <c r="AN638" s="210"/>
      <c r="AO638" s="210"/>
      <c r="AP638" s="210"/>
      <c r="AQ638" s="210"/>
      <c r="AR638" s="210"/>
      <c r="AS638" s="210"/>
      <c r="AT638" s="210"/>
      <c r="AU638" s="210"/>
      <c r="AV638" s="210"/>
      <c r="AW638" s="210"/>
      <c r="AX638" s="210"/>
      <c r="AY638" s="210"/>
      <c r="AZ638" s="210"/>
      <c r="BA638" s="210"/>
      <c r="BB638" s="210"/>
      <c r="BC638" s="210"/>
      <c r="BD638" s="210"/>
      <c r="BE638" s="210"/>
      <c r="BF638" s="210"/>
      <c r="BG638" s="210"/>
      <c r="BH638" s="210"/>
      <c r="BI638" s="210"/>
      <c r="BJ638" s="210"/>
      <c r="BK638" s="210"/>
      <c r="BL638" s="210"/>
      <c r="BM638" s="214"/>
    </row>
    <row r="639" spans="1:65">
      <c r="A639" s="29"/>
      <c r="B639" s="3" t="s">
        <v>258</v>
      </c>
      <c r="C639" s="28"/>
      <c r="D639" s="213">
        <v>22</v>
      </c>
      <c r="E639" s="213">
        <v>22</v>
      </c>
      <c r="F639" s="213">
        <v>20.704083333333315</v>
      </c>
      <c r="G639" s="213">
        <v>21.561399999999999</v>
      </c>
      <c r="H639" s="213">
        <v>21.5</v>
      </c>
      <c r="I639" s="213">
        <v>21.8</v>
      </c>
      <c r="J639" s="213">
        <v>21.35</v>
      </c>
      <c r="K639" s="213">
        <v>22.4</v>
      </c>
      <c r="L639" s="213">
        <v>22.1</v>
      </c>
      <c r="M639" s="213">
        <v>22.25</v>
      </c>
      <c r="N639" s="213">
        <v>20.6</v>
      </c>
      <c r="O639" s="213">
        <v>20.149999999999999</v>
      </c>
      <c r="P639" s="213">
        <v>21</v>
      </c>
      <c r="Q639" s="213">
        <v>19.95</v>
      </c>
      <c r="R639" s="213">
        <v>21.45</v>
      </c>
      <c r="S639" s="213">
        <v>21.003039798149487</v>
      </c>
      <c r="T639" s="213">
        <v>25.8268816226011</v>
      </c>
      <c r="U639" s="213">
        <v>21.45269618386466</v>
      </c>
      <c r="V639" s="213">
        <v>20.45</v>
      </c>
      <c r="W639" s="213">
        <v>22</v>
      </c>
      <c r="X639" s="213">
        <v>21.1</v>
      </c>
      <c r="Y639" s="213">
        <v>22.1</v>
      </c>
      <c r="Z639" s="209"/>
      <c r="AA639" s="210"/>
      <c r="AB639" s="210"/>
      <c r="AC639" s="210"/>
      <c r="AD639" s="210"/>
      <c r="AE639" s="210"/>
      <c r="AF639" s="210"/>
      <c r="AG639" s="210"/>
      <c r="AH639" s="210"/>
      <c r="AI639" s="210"/>
      <c r="AJ639" s="210"/>
      <c r="AK639" s="210"/>
      <c r="AL639" s="210"/>
      <c r="AM639" s="210"/>
      <c r="AN639" s="210"/>
      <c r="AO639" s="210"/>
      <c r="AP639" s="210"/>
      <c r="AQ639" s="210"/>
      <c r="AR639" s="210"/>
      <c r="AS639" s="210"/>
      <c r="AT639" s="210"/>
      <c r="AU639" s="210"/>
      <c r="AV639" s="210"/>
      <c r="AW639" s="210"/>
      <c r="AX639" s="210"/>
      <c r="AY639" s="210"/>
      <c r="AZ639" s="210"/>
      <c r="BA639" s="210"/>
      <c r="BB639" s="210"/>
      <c r="BC639" s="210"/>
      <c r="BD639" s="210"/>
      <c r="BE639" s="210"/>
      <c r="BF639" s="210"/>
      <c r="BG639" s="210"/>
      <c r="BH639" s="210"/>
      <c r="BI639" s="210"/>
      <c r="BJ639" s="210"/>
      <c r="BK639" s="210"/>
      <c r="BL639" s="210"/>
      <c r="BM639" s="214"/>
    </row>
    <row r="640" spans="1:65">
      <c r="A640" s="29"/>
      <c r="B640" s="3" t="s">
        <v>259</v>
      </c>
      <c r="C640" s="28"/>
      <c r="D640" s="23">
        <v>0</v>
      </c>
      <c r="E640" s="23">
        <v>0</v>
      </c>
      <c r="F640" s="23">
        <v>0.47899800591093822</v>
      </c>
      <c r="G640" s="23">
        <v>0.14885034990441506</v>
      </c>
      <c r="H640" s="23">
        <v>1.4719601443879746</v>
      </c>
      <c r="I640" s="23">
        <v>1.269645619848311</v>
      </c>
      <c r="J640" s="23">
        <v>0.31464265445104461</v>
      </c>
      <c r="K640" s="23">
        <v>0.42150523919242966</v>
      </c>
      <c r="L640" s="23">
        <v>0.84557672626438884</v>
      </c>
      <c r="M640" s="23">
        <v>0.99347873656158314</v>
      </c>
      <c r="N640" s="23">
        <v>0.36696957185394402</v>
      </c>
      <c r="O640" s="23">
        <v>0.55136195008360822</v>
      </c>
      <c r="P640" s="23">
        <v>0.5163977794943222</v>
      </c>
      <c r="Q640" s="23">
        <v>0.59469880331699509</v>
      </c>
      <c r="R640" s="23">
        <v>0.87349871207689767</v>
      </c>
      <c r="S640" s="23">
        <v>0.21576640115451698</v>
      </c>
      <c r="T640" s="23">
        <v>1.7001643392065249</v>
      </c>
      <c r="U640" s="23">
        <v>0.26454116962995711</v>
      </c>
      <c r="V640" s="23">
        <v>0.59888785817268553</v>
      </c>
      <c r="W640" s="23">
        <v>0.5163977794943222</v>
      </c>
      <c r="X640" s="23">
        <v>1.2617448236470001</v>
      </c>
      <c r="Y640" s="23">
        <v>0.45018514709691099</v>
      </c>
      <c r="Z640" s="149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55"/>
    </row>
    <row r="641" spans="1:65">
      <c r="A641" s="29"/>
      <c r="B641" s="3" t="s">
        <v>86</v>
      </c>
      <c r="C641" s="28"/>
      <c r="D641" s="13">
        <v>0</v>
      </c>
      <c r="E641" s="13">
        <v>0</v>
      </c>
      <c r="F641" s="13">
        <v>2.3084222707175583E-2</v>
      </c>
      <c r="G641" s="13">
        <v>6.8934964589115102E-3</v>
      </c>
      <c r="H641" s="13">
        <v>6.7418021880365248E-2</v>
      </c>
      <c r="I641" s="13">
        <v>5.7450028047434876E-2</v>
      </c>
      <c r="J641" s="13">
        <v>1.4737360864217548E-2</v>
      </c>
      <c r="K641" s="13">
        <v>1.8887464041483032E-2</v>
      </c>
      <c r="L641" s="13">
        <v>3.7833410571113599E-2</v>
      </c>
      <c r="M641" s="13">
        <v>4.5468134396411133E-2</v>
      </c>
      <c r="N641" s="13">
        <v>1.7842928939413812E-2</v>
      </c>
      <c r="O641" s="13">
        <v>2.7568097504180412E-2</v>
      </c>
      <c r="P641" s="13">
        <v>2.4986989330370427E-2</v>
      </c>
      <c r="Q641" s="13">
        <v>2.9759739949140704E-2</v>
      </c>
      <c r="R641" s="13">
        <v>4.1300175511910051E-2</v>
      </c>
      <c r="S641" s="13">
        <v>1.0263610771569171E-2</v>
      </c>
      <c r="T641" s="13">
        <v>6.5494377612441673E-2</v>
      </c>
      <c r="U641" s="13">
        <v>1.2334943685620044E-2</v>
      </c>
      <c r="V641" s="13">
        <v>2.9119344805803186E-2</v>
      </c>
      <c r="W641" s="13">
        <v>2.3833743668968715E-2</v>
      </c>
      <c r="X641" s="13">
        <v>5.8960038488177567E-2</v>
      </c>
      <c r="Y641" s="13">
        <v>2.0401139596536753E-2</v>
      </c>
      <c r="Z641" s="149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29"/>
      <c r="B642" s="3" t="s">
        <v>260</v>
      </c>
      <c r="C642" s="28"/>
      <c r="D642" s="13">
        <v>2.9277602998660335E-2</v>
      </c>
      <c r="E642" s="13">
        <v>2.9277602998660335E-2</v>
      </c>
      <c r="F642" s="13">
        <v>-2.9203299234140556E-2</v>
      </c>
      <c r="G642" s="13">
        <v>1.0229729297106305E-2</v>
      </c>
      <c r="H642" s="13">
        <v>2.1480045400185555E-2</v>
      </c>
      <c r="I642" s="13">
        <v>3.3956137557745292E-2</v>
      </c>
      <c r="J642" s="13">
        <v>-1.1328716353911084E-3</v>
      </c>
      <c r="K642" s="13">
        <v>4.4092962435762217E-2</v>
      </c>
      <c r="L642" s="13">
        <v>4.5652473955457129E-2</v>
      </c>
      <c r="M642" s="13">
        <v>2.225980116003301E-2</v>
      </c>
      <c r="N642" s="13">
        <v>-3.7781392348222198E-2</v>
      </c>
      <c r="O642" s="13">
        <v>-6.429308818303614E-2</v>
      </c>
      <c r="P642" s="13">
        <v>-3.3102857789137241E-2</v>
      </c>
      <c r="Q642" s="13">
        <v>-6.5072843942883596E-2</v>
      </c>
      <c r="R642" s="13">
        <v>-1.0489940753560578E-2</v>
      </c>
      <c r="S642" s="13">
        <v>-1.6456696422021855E-2</v>
      </c>
      <c r="T642" s="13">
        <v>0.21449777936210102</v>
      </c>
      <c r="U642" s="13">
        <v>3.3811551627360714E-3</v>
      </c>
      <c r="V642" s="13">
        <v>-3.7781392348222198E-2</v>
      </c>
      <c r="W642" s="13">
        <v>1.3682487801710996E-2</v>
      </c>
      <c r="X642" s="13">
        <v>1.2063956441514812E-3</v>
      </c>
      <c r="Y642" s="13">
        <v>3.2396626038050158E-2</v>
      </c>
      <c r="Z642" s="149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29"/>
      <c r="B643" s="45" t="s">
        <v>261</v>
      </c>
      <c r="C643" s="46"/>
      <c r="D643" s="44">
        <v>0.62</v>
      </c>
      <c r="E643" s="44">
        <v>0.62</v>
      </c>
      <c r="F643" s="44">
        <v>0.99</v>
      </c>
      <c r="G643" s="44">
        <v>0.09</v>
      </c>
      <c r="H643" s="44">
        <v>0.41</v>
      </c>
      <c r="I643" s="44">
        <v>0.75</v>
      </c>
      <c r="J643" s="44">
        <v>0.22</v>
      </c>
      <c r="K643" s="44">
        <v>1.03</v>
      </c>
      <c r="L643" s="44">
        <v>1.07</v>
      </c>
      <c r="M643" s="44">
        <v>0.43</v>
      </c>
      <c r="N643" s="44">
        <v>1.23</v>
      </c>
      <c r="O643" s="44">
        <v>1.96</v>
      </c>
      <c r="P643" s="44">
        <v>1.1000000000000001</v>
      </c>
      <c r="Q643" s="44">
        <v>1.98</v>
      </c>
      <c r="R643" s="44">
        <v>0.48</v>
      </c>
      <c r="S643" s="44">
        <v>0.64</v>
      </c>
      <c r="T643" s="44">
        <v>5.73</v>
      </c>
      <c r="U643" s="44">
        <v>0.09</v>
      </c>
      <c r="V643" s="44">
        <v>1.23</v>
      </c>
      <c r="W643" s="44">
        <v>0.19</v>
      </c>
      <c r="X643" s="44">
        <v>0.15</v>
      </c>
      <c r="Y643" s="44">
        <v>0.71</v>
      </c>
      <c r="Z643" s="149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BM644" s="55"/>
    </row>
    <row r="645" spans="1:65" ht="15">
      <c r="B645" s="8" t="s">
        <v>472</v>
      </c>
      <c r="BM645" s="27" t="s">
        <v>66</v>
      </c>
    </row>
    <row r="646" spans="1:65" ht="15">
      <c r="A646" s="24" t="s">
        <v>58</v>
      </c>
      <c r="B646" s="18" t="s">
        <v>111</v>
      </c>
      <c r="C646" s="15" t="s">
        <v>112</v>
      </c>
      <c r="D646" s="16" t="s">
        <v>222</v>
      </c>
      <c r="E646" s="17" t="s">
        <v>222</v>
      </c>
      <c r="F646" s="17" t="s">
        <v>222</v>
      </c>
      <c r="G646" s="17" t="s">
        <v>222</v>
      </c>
      <c r="H646" s="17" t="s">
        <v>222</v>
      </c>
      <c r="I646" s="17" t="s">
        <v>222</v>
      </c>
      <c r="J646" s="17" t="s">
        <v>222</v>
      </c>
      <c r="K646" s="17" t="s">
        <v>222</v>
      </c>
      <c r="L646" s="17" t="s">
        <v>222</v>
      </c>
      <c r="M646" s="17" t="s">
        <v>222</v>
      </c>
      <c r="N646" s="17" t="s">
        <v>222</v>
      </c>
      <c r="O646" s="17" t="s">
        <v>222</v>
      </c>
      <c r="P646" s="17" t="s">
        <v>222</v>
      </c>
      <c r="Q646" s="17" t="s">
        <v>222</v>
      </c>
      <c r="R646" s="17" t="s">
        <v>222</v>
      </c>
      <c r="S646" s="17" t="s">
        <v>222</v>
      </c>
      <c r="T646" s="17" t="s">
        <v>222</v>
      </c>
      <c r="U646" s="17" t="s">
        <v>222</v>
      </c>
      <c r="V646" s="17" t="s">
        <v>222</v>
      </c>
      <c r="W646" s="17" t="s">
        <v>222</v>
      </c>
      <c r="X646" s="17" t="s">
        <v>222</v>
      </c>
      <c r="Y646" s="17" t="s">
        <v>222</v>
      </c>
      <c r="Z646" s="149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7">
        <v>1</v>
      </c>
    </row>
    <row r="647" spans="1:65">
      <c r="A647" s="29"/>
      <c r="B647" s="19" t="s">
        <v>223</v>
      </c>
      <c r="C647" s="9" t="s">
        <v>223</v>
      </c>
      <c r="D647" s="147" t="s">
        <v>225</v>
      </c>
      <c r="E647" s="148" t="s">
        <v>226</v>
      </c>
      <c r="F647" s="148" t="s">
        <v>227</v>
      </c>
      <c r="G647" s="148" t="s">
        <v>228</v>
      </c>
      <c r="H647" s="148" t="s">
        <v>229</v>
      </c>
      <c r="I647" s="148" t="s">
        <v>230</v>
      </c>
      <c r="J647" s="148" t="s">
        <v>231</v>
      </c>
      <c r="K647" s="148" t="s">
        <v>233</v>
      </c>
      <c r="L647" s="148" t="s">
        <v>234</v>
      </c>
      <c r="M647" s="148" t="s">
        <v>235</v>
      </c>
      <c r="N647" s="148" t="s">
        <v>236</v>
      </c>
      <c r="O647" s="148" t="s">
        <v>263</v>
      </c>
      <c r="P647" s="148" t="s">
        <v>237</v>
      </c>
      <c r="Q647" s="148" t="s">
        <v>238</v>
      </c>
      <c r="R647" s="148" t="s">
        <v>239</v>
      </c>
      <c r="S647" s="148" t="s">
        <v>240</v>
      </c>
      <c r="T647" s="148" t="s">
        <v>241</v>
      </c>
      <c r="U647" s="148" t="s">
        <v>242</v>
      </c>
      <c r="V647" s="148" t="s">
        <v>243</v>
      </c>
      <c r="W647" s="148" t="s">
        <v>244</v>
      </c>
      <c r="X647" s="148" t="s">
        <v>245</v>
      </c>
      <c r="Y647" s="148" t="s">
        <v>247</v>
      </c>
      <c r="Z647" s="149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7" t="s">
        <v>1</v>
      </c>
    </row>
    <row r="648" spans="1:65">
      <c r="A648" s="29"/>
      <c r="B648" s="19"/>
      <c r="C648" s="9"/>
      <c r="D648" s="10" t="s">
        <v>114</v>
      </c>
      <c r="E648" s="11" t="s">
        <v>291</v>
      </c>
      <c r="F648" s="11" t="s">
        <v>114</v>
      </c>
      <c r="G648" s="11" t="s">
        <v>114</v>
      </c>
      <c r="H648" s="11" t="s">
        <v>292</v>
      </c>
      <c r="I648" s="11" t="s">
        <v>291</v>
      </c>
      <c r="J648" s="11" t="s">
        <v>291</v>
      </c>
      <c r="K648" s="11" t="s">
        <v>292</v>
      </c>
      <c r="L648" s="11" t="s">
        <v>292</v>
      </c>
      <c r="M648" s="11" t="s">
        <v>292</v>
      </c>
      <c r="N648" s="11" t="s">
        <v>292</v>
      </c>
      <c r="O648" s="11" t="s">
        <v>292</v>
      </c>
      <c r="P648" s="11" t="s">
        <v>114</v>
      </c>
      <c r="Q648" s="11" t="s">
        <v>292</v>
      </c>
      <c r="R648" s="11" t="s">
        <v>291</v>
      </c>
      <c r="S648" s="11" t="s">
        <v>291</v>
      </c>
      <c r="T648" s="11" t="s">
        <v>291</v>
      </c>
      <c r="U648" s="11" t="s">
        <v>114</v>
      </c>
      <c r="V648" s="11" t="s">
        <v>292</v>
      </c>
      <c r="W648" s="11" t="s">
        <v>292</v>
      </c>
      <c r="X648" s="11" t="s">
        <v>292</v>
      </c>
      <c r="Y648" s="11" t="s">
        <v>291</v>
      </c>
      <c r="Z648" s="149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7">
        <v>3</v>
      </c>
    </row>
    <row r="649" spans="1:65">
      <c r="A649" s="29"/>
      <c r="B649" s="19"/>
      <c r="C649" s="9"/>
      <c r="D649" s="25"/>
      <c r="E649" s="25"/>
      <c r="F649" s="25"/>
      <c r="G649" s="25"/>
      <c r="H649" s="25"/>
      <c r="I649" s="25"/>
      <c r="J649" s="25"/>
      <c r="K649" s="25"/>
      <c r="L649" s="25"/>
      <c r="M649" s="25"/>
      <c r="N649" s="25"/>
      <c r="O649" s="25"/>
      <c r="P649" s="25"/>
      <c r="Q649" s="25"/>
      <c r="R649" s="25"/>
      <c r="S649" s="25"/>
      <c r="T649" s="25"/>
      <c r="U649" s="25"/>
      <c r="V649" s="25"/>
      <c r="W649" s="25"/>
      <c r="X649" s="25"/>
      <c r="Y649" s="25"/>
      <c r="Z649" s="149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7">
        <v>3</v>
      </c>
    </row>
    <row r="650" spans="1:65">
      <c r="A650" s="29"/>
      <c r="B650" s="18">
        <v>1</v>
      </c>
      <c r="C650" s="14">
        <v>1</v>
      </c>
      <c r="D650" s="197">
        <v>2.2000000000000002E-2</v>
      </c>
      <c r="E650" s="198">
        <v>2.0299999999999999E-2</v>
      </c>
      <c r="F650" s="198">
        <v>1.8475293333333337E-2</v>
      </c>
      <c r="G650" s="198">
        <v>4.7123730000000003E-2</v>
      </c>
      <c r="H650" s="197">
        <v>2.1000000000000001E-2</v>
      </c>
      <c r="I650" s="197">
        <v>2.3E-2</v>
      </c>
      <c r="J650" s="197">
        <v>2.3400000000000001E-2</v>
      </c>
      <c r="K650" s="197">
        <v>2.3E-2</v>
      </c>
      <c r="L650" s="197">
        <v>2.3E-2</v>
      </c>
      <c r="M650" s="197">
        <v>2.3E-2</v>
      </c>
      <c r="N650" s="197">
        <v>2.3E-2</v>
      </c>
      <c r="O650" s="197">
        <v>2.3E-2</v>
      </c>
      <c r="P650" s="197">
        <v>2.29E-2</v>
      </c>
      <c r="Q650" s="197">
        <v>2.18E-2</v>
      </c>
      <c r="R650" s="197">
        <v>2.1000000000000001E-2</v>
      </c>
      <c r="S650" s="197">
        <v>2.1880762955382285E-2</v>
      </c>
      <c r="T650" s="198">
        <v>2.49067924267092E-2</v>
      </c>
      <c r="U650" s="197">
        <v>2.3519750177258263E-2</v>
      </c>
      <c r="V650" s="197">
        <v>2.5099999999999997E-2</v>
      </c>
      <c r="W650" s="197">
        <v>2.3E-2</v>
      </c>
      <c r="X650" s="197">
        <v>2.1999999999999999E-2</v>
      </c>
      <c r="Y650" s="197">
        <v>2.2800000000000001E-2</v>
      </c>
      <c r="Z650" s="199"/>
      <c r="AA650" s="200"/>
      <c r="AB650" s="200"/>
      <c r="AC650" s="200"/>
      <c r="AD650" s="200"/>
      <c r="AE650" s="200"/>
      <c r="AF650" s="200"/>
      <c r="AG650" s="200"/>
      <c r="AH650" s="200"/>
      <c r="AI650" s="200"/>
      <c r="AJ650" s="200"/>
      <c r="AK650" s="200"/>
      <c r="AL650" s="200"/>
      <c r="AM650" s="200"/>
      <c r="AN650" s="200"/>
      <c r="AO650" s="200"/>
      <c r="AP650" s="200"/>
      <c r="AQ650" s="200"/>
      <c r="AR650" s="200"/>
      <c r="AS650" s="200"/>
      <c r="AT650" s="200"/>
      <c r="AU650" s="200"/>
      <c r="AV650" s="200"/>
      <c r="AW650" s="200"/>
      <c r="AX650" s="200"/>
      <c r="AY650" s="200"/>
      <c r="AZ650" s="200"/>
      <c r="BA650" s="200"/>
      <c r="BB650" s="200"/>
      <c r="BC650" s="200"/>
      <c r="BD650" s="200"/>
      <c r="BE650" s="200"/>
      <c r="BF650" s="200"/>
      <c r="BG650" s="200"/>
      <c r="BH650" s="200"/>
      <c r="BI650" s="200"/>
      <c r="BJ650" s="200"/>
      <c r="BK650" s="200"/>
      <c r="BL650" s="200"/>
      <c r="BM650" s="201">
        <v>1</v>
      </c>
    </row>
    <row r="651" spans="1:65">
      <c r="A651" s="29"/>
      <c r="B651" s="19">
        <v>1</v>
      </c>
      <c r="C651" s="9">
        <v>2</v>
      </c>
      <c r="D651" s="23">
        <v>2.2000000000000002E-2</v>
      </c>
      <c r="E651" s="203">
        <v>1.9699999999999999E-2</v>
      </c>
      <c r="F651" s="203">
        <v>1.91085833333333E-2</v>
      </c>
      <c r="G651" s="203">
        <v>4.7171655000000007E-2</v>
      </c>
      <c r="H651" s="23">
        <v>2.1000000000000001E-2</v>
      </c>
      <c r="I651" s="23">
        <v>2.4E-2</v>
      </c>
      <c r="J651" s="23">
        <v>2.3800000000000002E-2</v>
      </c>
      <c r="K651" s="23">
        <v>2.3E-2</v>
      </c>
      <c r="L651" s="23">
        <v>2.3E-2</v>
      </c>
      <c r="M651" s="23">
        <v>2.3E-2</v>
      </c>
      <c r="N651" s="23">
        <v>2.2000000000000002E-2</v>
      </c>
      <c r="O651" s="23">
        <v>2.3E-2</v>
      </c>
      <c r="P651" s="23">
        <v>2.2800000000000001E-2</v>
      </c>
      <c r="Q651" s="23">
        <v>2.2000000000000002E-2</v>
      </c>
      <c r="R651" s="204">
        <v>1.9E-2</v>
      </c>
      <c r="S651" s="23">
        <v>2.1444548251090181E-2</v>
      </c>
      <c r="T651" s="203">
        <v>2.4309296545827929E-2</v>
      </c>
      <c r="U651" s="23">
        <v>2.353659849653884E-2</v>
      </c>
      <c r="V651" s="23">
        <v>2.4500000000000001E-2</v>
      </c>
      <c r="W651" s="23">
        <v>2.3E-2</v>
      </c>
      <c r="X651" s="23">
        <v>2.1999999999999999E-2</v>
      </c>
      <c r="Y651" s="23">
        <v>2.18E-2</v>
      </c>
      <c r="Z651" s="199"/>
      <c r="AA651" s="200"/>
      <c r="AB651" s="200"/>
      <c r="AC651" s="200"/>
      <c r="AD651" s="200"/>
      <c r="AE651" s="200"/>
      <c r="AF651" s="200"/>
      <c r="AG651" s="200"/>
      <c r="AH651" s="200"/>
      <c r="AI651" s="200"/>
      <c r="AJ651" s="200"/>
      <c r="AK651" s="200"/>
      <c r="AL651" s="200"/>
      <c r="AM651" s="200"/>
      <c r="AN651" s="200"/>
      <c r="AO651" s="200"/>
      <c r="AP651" s="200"/>
      <c r="AQ651" s="200"/>
      <c r="AR651" s="200"/>
      <c r="AS651" s="200"/>
      <c r="AT651" s="200"/>
      <c r="AU651" s="200"/>
      <c r="AV651" s="200"/>
      <c r="AW651" s="200"/>
      <c r="AX651" s="200"/>
      <c r="AY651" s="200"/>
      <c r="AZ651" s="200"/>
      <c r="BA651" s="200"/>
      <c r="BB651" s="200"/>
      <c r="BC651" s="200"/>
      <c r="BD651" s="200"/>
      <c r="BE651" s="200"/>
      <c r="BF651" s="200"/>
      <c r="BG651" s="200"/>
      <c r="BH651" s="200"/>
      <c r="BI651" s="200"/>
      <c r="BJ651" s="200"/>
      <c r="BK651" s="200"/>
      <c r="BL651" s="200"/>
      <c r="BM651" s="201" t="e">
        <v>#N/A</v>
      </c>
    </row>
    <row r="652" spans="1:65">
      <c r="A652" s="29"/>
      <c r="B652" s="19">
        <v>1</v>
      </c>
      <c r="C652" s="9">
        <v>3</v>
      </c>
      <c r="D652" s="23">
        <v>2.2000000000000002E-2</v>
      </c>
      <c r="E652" s="203">
        <v>1.9699999999999999E-2</v>
      </c>
      <c r="F652" s="203">
        <v>1.9863683333333337E-2</v>
      </c>
      <c r="G652" s="203">
        <v>4.7078864999999998E-2</v>
      </c>
      <c r="H652" s="23">
        <v>2.1000000000000001E-2</v>
      </c>
      <c r="I652" s="23">
        <v>2.3E-2</v>
      </c>
      <c r="J652" s="23">
        <v>2.3800000000000002E-2</v>
      </c>
      <c r="K652" s="23">
        <v>2.3E-2</v>
      </c>
      <c r="L652" s="23">
        <v>2.2000000000000002E-2</v>
      </c>
      <c r="M652" s="23">
        <v>2.4E-2</v>
      </c>
      <c r="N652" s="23">
        <v>2.2000000000000002E-2</v>
      </c>
      <c r="O652" s="23">
        <v>2.2000000000000002E-2</v>
      </c>
      <c r="P652" s="23">
        <v>2.2599999999999999E-2</v>
      </c>
      <c r="Q652" s="23">
        <v>2.1399999999999999E-2</v>
      </c>
      <c r="R652" s="23">
        <v>2.1000000000000001E-2</v>
      </c>
      <c r="S652" s="23">
        <v>2.2060374836794346E-2</v>
      </c>
      <c r="T652" s="203">
        <v>2.3048579692598145E-2</v>
      </c>
      <c r="U652" s="23">
        <v>2.29188006979981E-2</v>
      </c>
      <c r="V652" s="23">
        <v>2.5599999999999998E-2</v>
      </c>
      <c r="W652" s="23">
        <v>2.1999999999999999E-2</v>
      </c>
      <c r="X652" s="23">
        <v>2.1999999999999999E-2</v>
      </c>
      <c r="Y652" s="23">
        <v>2.2599999999999999E-2</v>
      </c>
      <c r="Z652" s="199"/>
      <c r="AA652" s="200"/>
      <c r="AB652" s="200"/>
      <c r="AC652" s="200"/>
      <c r="AD652" s="200"/>
      <c r="AE652" s="200"/>
      <c r="AF652" s="200"/>
      <c r="AG652" s="200"/>
      <c r="AH652" s="200"/>
      <c r="AI652" s="200"/>
      <c r="AJ652" s="200"/>
      <c r="AK652" s="200"/>
      <c r="AL652" s="200"/>
      <c r="AM652" s="200"/>
      <c r="AN652" s="200"/>
      <c r="AO652" s="200"/>
      <c r="AP652" s="200"/>
      <c r="AQ652" s="200"/>
      <c r="AR652" s="200"/>
      <c r="AS652" s="200"/>
      <c r="AT652" s="200"/>
      <c r="AU652" s="200"/>
      <c r="AV652" s="200"/>
      <c r="AW652" s="200"/>
      <c r="AX652" s="200"/>
      <c r="AY652" s="200"/>
      <c r="AZ652" s="200"/>
      <c r="BA652" s="200"/>
      <c r="BB652" s="200"/>
      <c r="BC652" s="200"/>
      <c r="BD652" s="200"/>
      <c r="BE652" s="200"/>
      <c r="BF652" s="200"/>
      <c r="BG652" s="200"/>
      <c r="BH652" s="200"/>
      <c r="BI652" s="200"/>
      <c r="BJ652" s="200"/>
      <c r="BK652" s="200"/>
      <c r="BL652" s="200"/>
      <c r="BM652" s="201">
        <v>16</v>
      </c>
    </row>
    <row r="653" spans="1:65">
      <c r="A653" s="29"/>
      <c r="B653" s="19">
        <v>1</v>
      </c>
      <c r="C653" s="9">
        <v>4</v>
      </c>
      <c r="D653" s="23">
        <v>2.2000000000000002E-2</v>
      </c>
      <c r="E653" s="203">
        <v>2.0199999999999999E-2</v>
      </c>
      <c r="F653" s="203">
        <v>1.8808863333333301E-2</v>
      </c>
      <c r="G653" s="203">
        <v>4.7113425E-2</v>
      </c>
      <c r="H653" s="23">
        <v>2.1000000000000001E-2</v>
      </c>
      <c r="I653" s="23">
        <v>2.3E-2</v>
      </c>
      <c r="J653" s="23">
        <v>2.47E-2</v>
      </c>
      <c r="K653" s="23">
        <v>2.3E-2</v>
      </c>
      <c r="L653" s="23">
        <v>2.3E-2</v>
      </c>
      <c r="M653" s="23">
        <v>2.2000000000000002E-2</v>
      </c>
      <c r="N653" s="23">
        <v>2.3E-2</v>
      </c>
      <c r="O653" s="23">
        <v>2.3E-2</v>
      </c>
      <c r="P653" s="23">
        <v>2.2800000000000001E-2</v>
      </c>
      <c r="Q653" s="23">
        <v>2.18E-2</v>
      </c>
      <c r="R653" s="23">
        <v>2.1999999999999999E-2</v>
      </c>
      <c r="S653" s="23">
        <v>2.1821682218608657E-2</v>
      </c>
      <c r="T653" s="203">
        <v>2.6241233981866154E-2</v>
      </c>
      <c r="U653" s="23">
        <v>2.3076072707857973E-2</v>
      </c>
      <c r="V653" s="23">
        <v>2.5099999999999997E-2</v>
      </c>
      <c r="W653" s="23">
        <v>2.3E-2</v>
      </c>
      <c r="X653" s="23">
        <v>2.1999999999999999E-2</v>
      </c>
      <c r="Y653" s="23">
        <v>2.2599999999999999E-2</v>
      </c>
      <c r="Z653" s="199"/>
      <c r="AA653" s="200"/>
      <c r="AB653" s="200"/>
      <c r="AC653" s="200"/>
      <c r="AD653" s="200"/>
      <c r="AE653" s="200"/>
      <c r="AF653" s="200"/>
      <c r="AG653" s="200"/>
      <c r="AH653" s="200"/>
      <c r="AI653" s="200"/>
      <c r="AJ653" s="200"/>
      <c r="AK653" s="200"/>
      <c r="AL653" s="200"/>
      <c r="AM653" s="200"/>
      <c r="AN653" s="200"/>
      <c r="AO653" s="200"/>
      <c r="AP653" s="200"/>
      <c r="AQ653" s="200"/>
      <c r="AR653" s="200"/>
      <c r="AS653" s="200"/>
      <c r="AT653" s="200"/>
      <c r="AU653" s="200"/>
      <c r="AV653" s="200"/>
      <c r="AW653" s="200"/>
      <c r="AX653" s="200"/>
      <c r="AY653" s="200"/>
      <c r="AZ653" s="200"/>
      <c r="BA653" s="200"/>
      <c r="BB653" s="200"/>
      <c r="BC653" s="200"/>
      <c r="BD653" s="200"/>
      <c r="BE653" s="200"/>
      <c r="BF653" s="200"/>
      <c r="BG653" s="200"/>
      <c r="BH653" s="200"/>
      <c r="BI653" s="200"/>
      <c r="BJ653" s="200"/>
      <c r="BK653" s="200"/>
      <c r="BL653" s="200"/>
      <c r="BM653" s="201">
        <v>2.2575675299033097E-2</v>
      </c>
    </row>
    <row r="654" spans="1:65">
      <c r="A654" s="29"/>
      <c r="B654" s="19">
        <v>1</v>
      </c>
      <c r="C654" s="9">
        <v>5</v>
      </c>
      <c r="D654" s="23">
        <v>2.2000000000000002E-2</v>
      </c>
      <c r="E654" s="203">
        <v>2.0799999999999999E-2</v>
      </c>
      <c r="F654" s="203">
        <v>1.8956703333333335E-2</v>
      </c>
      <c r="G654" s="203">
        <v>4.7102220000000007E-2</v>
      </c>
      <c r="H654" s="23">
        <v>2.1000000000000001E-2</v>
      </c>
      <c r="I654" s="23">
        <v>2.3E-2</v>
      </c>
      <c r="J654" s="23">
        <v>2.4199999999999999E-2</v>
      </c>
      <c r="K654" s="23">
        <v>2.3E-2</v>
      </c>
      <c r="L654" s="23">
        <v>2.2000000000000002E-2</v>
      </c>
      <c r="M654" s="23">
        <v>2.4E-2</v>
      </c>
      <c r="N654" s="23">
        <v>2.3E-2</v>
      </c>
      <c r="O654" s="23">
        <v>2.1000000000000001E-2</v>
      </c>
      <c r="P654" s="23">
        <v>2.2800000000000001E-2</v>
      </c>
      <c r="Q654" s="23">
        <v>2.12E-2</v>
      </c>
      <c r="R654" s="23">
        <v>0.02</v>
      </c>
      <c r="S654" s="23">
        <v>2.1937020290811959E-2</v>
      </c>
      <c r="T654" s="203">
        <v>2.7407922458337543E-2</v>
      </c>
      <c r="U654" s="23">
        <v>2.3062946265271896E-2</v>
      </c>
      <c r="V654" s="23">
        <v>2.3900000000000001E-2</v>
      </c>
      <c r="W654" s="23">
        <v>2.3E-2</v>
      </c>
      <c r="X654" s="23">
        <v>2.1999999999999999E-2</v>
      </c>
      <c r="Y654" s="23">
        <v>2.29E-2</v>
      </c>
      <c r="Z654" s="199"/>
      <c r="AA654" s="200"/>
      <c r="AB654" s="200"/>
      <c r="AC654" s="200"/>
      <c r="AD654" s="200"/>
      <c r="AE654" s="200"/>
      <c r="AF654" s="200"/>
      <c r="AG654" s="200"/>
      <c r="AH654" s="200"/>
      <c r="AI654" s="200"/>
      <c r="AJ654" s="200"/>
      <c r="AK654" s="200"/>
      <c r="AL654" s="200"/>
      <c r="AM654" s="200"/>
      <c r="AN654" s="200"/>
      <c r="AO654" s="200"/>
      <c r="AP654" s="200"/>
      <c r="AQ654" s="200"/>
      <c r="AR654" s="200"/>
      <c r="AS654" s="200"/>
      <c r="AT654" s="200"/>
      <c r="AU654" s="200"/>
      <c r="AV654" s="200"/>
      <c r="AW654" s="200"/>
      <c r="AX654" s="200"/>
      <c r="AY654" s="200"/>
      <c r="AZ654" s="200"/>
      <c r="BA654" s="200"/>
      <c r="BB654" s="200"/>
      <c r="BC654" s="200"/>
      <c r="BD654" s="200"/>
      <c r="BE654" s="200"/>
      <c r="BF654" s="200"/>
      <c r="BG654" s="200"/>
      <c r="BH654" s="200"/>
      <c r="BI654" s="200"/>
      <c r="BJ654" s="200"/>
      <c r="BK654" s="200"/>
      <c r="BL654" s="200"/>
      <c r="BM654" s="201">
        <v>104</v>
      </c>
    </row>
    <row r="655" spans="1:65">
      <c r="A655" s="29"/>
      <c r="B655" s="19">
        <v>1</v>
      </c>
      <c r="C655" s="9">
        <v>6</v>
      </c>
      <c r="D655" s="23">
        <v>2.2000000000000002E-2</v>
      </c>
      <c r="E655" s="203">
        <v>2.0799999999999999E-2</v>
      </c>
      <c r="F655" s="203">
        <v>1.9881713333333335E-2</v>
      </c>
      <c r="G655" s="203">
        <v>4.6991655000000007E-2</v>
      </c>
      <c r="H655" s="23">
        <v>2.1000000000000001E-2</v>
      </c>
      <c r="I655" s="23">
        <v>2.3E-2</v>
      </c>
      <c r="J655" s="23">
        <v>2.3599999999999999E-2</v>
      </c>
      <c r="K655" s="23">
        <v>2.3E-2</v>
      </c>
      <c r="L655" s="23">
        <v>2.3E-2</v>
      </c>
      <c r="M655" s="23">
        <v>2.2000000000000002E-2</v>
      </c>
      <c r="N655" s="23">
        <v>2.2000000000000002E-2</v>
      </c>
      <c r="O655" s="23">
        <v>2.3E-2</v>
      </c>
      <c r="P655" s="23">
        <v>2.2499999999999999E-2</v>
      </c>
      <c r="Q655" s="23">
        <v>2.1299999999999999E-2</v>
      </c>
      <c r="R655" s="23">
        <v>2.1000000000000001E-2</v>
      </c>
      <c r="S655" s="23">
        <v>2.1883260996081007E-2</v>
      </c>
      <c r="T655" s="203">
        <v>2.7402019332920299E-2</v>
      </c>
      <c r="U655" s="23">
        <v>2.3391114401880769E-2</v>
      </c>
      <c r="V655" s="23">
        <v>2.4800000000000003E-2</v>
      </c>
      <c r="W655" s="23">
        <v>2.3E-2</v>
      </c>
      <c r="X655" s="23">
        <v>2.1999999999999999E-2</v>
      </c>
      <c r="Y655" s="204">
        <v>2.12E-2</v>
      </c>
      <c r="Z655" s="199"/>
      <c r="AA655" s="200"/>
      <c r="AB655" s="200"/>
      <c r="AC655" s="200"/>
      <c r="AD655" s="200"/>
      <c r="AE655" s="200"/>
      <c r="AF655" s="200"/>
      <c r="AG655" s="200"/>
      <c r="AH655" s="200"/>
      <c r="AI655" s="200"/>
      <c r="AJ655" s="200"/>
      <c r="AK655" s="200"/>
      <c r="AL655" s="200"/>
      <c r="AM655" s="200"/>
      <c r="AN655" s="200"/>
      <c r="AO655" s="200"/>
      <c r="AP655" s="200"/>
      <c r="AQ655" s="200"/>
      <c r="AR655" s="200"/>
      <c r="AS655" s="200"/>
      <c r="AT655" s="200"/>
      <c r="AU655" s="200"/>
      <c r="AV655" s="200"/>
      <c r="AW655" s="200"/>
      <c r="AX655" s="200"/>
      <c r="AY655" s="200"/>
      <c r="AZ655" s="200"/>
      <c r="BA655" s="200"/>
      <c r="BB655" s="200"/>
      <c r="BC655" s="200"/>
      <c r="BD655" s="200"/>
      <c r="BE655" s="200"/>
      <c r="BF655" s="200"/>
      <c r="BG655" s="200"/>
      <c r="BH655" s="200"/>
      <c r="BI655" s="200"/>
      <c r="BJ655" s="200"/>
      <c r="BK655" s="200"/>
      <c r="BL655" s="200"/>
      <c r="BM655" s="56"/>
    </row>
    <row r="656" spans="1:65">
      <c r="A656" s="29"/>
      <c r="B656" s="20" t="s">
        <v>257</v>
      </c>
      <c r="C656" s="12"/>
      <c r="D656" s="205">
        <v>2.2000000000000002E-2</v>
      </c>
      <c r="E656" s="205">
        <v>2.0249999999999997E-2</v>
      </c>
      <c r="F656" s="205">
        <v>1.9182473333333325E-2</v>
      </c>
      <c r="G656" s="205">
        <v>4.7096925000000005E-2</v>
      </c>
      <c r="H656" s="205">
        <v>2.1000000000000001E-2</v>
      </c>
      <c r="I656" s="205">
        <v>2.3166666666666665E-2</v>
      </c>
      <c r="J656" s="205">
        <v>2.3916666666666669E-2</v>
      </c>
      <c r="K656" s="205">
        <v>2.2999999999999996E-2</v>
      </c>
      <c r="L656" s="205">
        <v>2.2666666666666668E-2</v>
      </c>
      <c r="M656" s="205">
        <v>2.3000000000000003E-2</v>
      </c>
      <c r="N656" s="205">
        <v>2.2499999999999996E-2</v>
      </c>
      <c r="O656" s="205">
        <v>2.2500000000000003E-2</v>
      </c>
      <c r="P656" s="205">
        <v>2.2733333333333331E-2</v>
      </c>
      <c r="Q656" s="205">
        <v>2.1583333333333333E-2</v>
      </c>
      <c r="R656" s="205">
        <v>2.0666666666666667E-2</v>
      </c>
      <c r="S656" s="205">
        <v>2.1837941591461407E-2</v>
      </c>
      <c r="T656" s="205">
        <v>2.5552640739709878E-2</v>
      </c>
      <c r="U656" s="205">
        <v>2.3250880457800969E-2</v>
      </c>
      <c r="V656" s="205">
        <v>2.4833333333333332E-2</v>
      </c>
      <c r="W656" s="205">
        <v>2.283333333333333E-2</v>
      </c>
      <c r="X656" s="205">
        <v>2.1999999999999995E-2</v>
      </c>
      <c r="Y656" s="205">
        <v>2.2316666666666665E-2</v>
      </c>
      <c r="Z656" s="199"/>
      <c r="AA656" s="200"/>
      <c r="AB656" s="200"/>
      <c r="AC656" s="200"/>
      <c r="AD656" s="200"/>
      <c r="AE656" s="200"/>
      <c r="AF656" s="200"/>
      <c r="AG656" s="200"/>
      <c r="AH656" s="200"/>
      <c r="AI656" s="200"/>
      <c r="AJ656" s="200"/>
      <c r="AK656" s="200"/>
      <c r="AL656" s="200"/>
      <c r="AM656" s="200"/>
      <c r="AN656" s="200"/>
      <c r="AO656" s="200"/>
      <c r="AP656" s="200"/>
      <c r="AQ656" s="200"/>
      <c r="AR656" s="200"/>
      <c r="AS656" s="200"/>
      <c r="AT656" s="200"/>
      <c r="AU656" s="200"/>
      <c r="AV656" s="200"/>
      <c r="AW656" s="200"/>
      <c r="AX656" s="200"/>
      <c r="AY656" s="200"/>
      <c r="AZ656" s="200"/>
      <c r="BA656" s="200"/>
      <c r="BB656" s="200"/>
      <c r="BC656" s="200"/>
      <c r="BD656" s="200"/>
      <c r="BE656" s="200"/>
      <c r="BF656" s="200"/>
      <c r="BG656" s="200"/>
      <c r="BH656" s="200"/>
      <c r="BI656" s="200"/>
      <c r="BJ656" s="200"/>
      <c r="BK656" s="200"/>
      <c r="BL656" s="200"/>
      <c r="BM656" s="56"/>
    </row>
    <row r="657" spans="1:65">
      <c r="A657" s="29"/>
      <c r="B657" s="3" t="s">
        <v>258</v>
      </c>
      <c r="C657" s="28"/>
      <c r="D657" s="23">
        <v>2.2000000000000002E-2</v>
      </c>
      <c r="E657" s="23">
        <v>2.0249999999999997E-2</v>
      </c>
      <c r="F657" s="23">
        <v>1.9032643333333318E-2</v>
      </c>
      <c r="G657" s="23">
        <v>4.7107822500000007E-2</v>
      </c>
      <c r="H657" s="23">
        <v>2.1000000000000001E-2</v>
      </c>
      <c r="I657" s="23">
        <v>2.3E-2</v>
      </c>
      <c r="J657" s="23">
        <v>2.3800000000000002E-2</v>
      </c>
      <c r="K657" s="23">
        <v>2.3E-2</v>
      </c>
      <c r="L657" s="23">
        <v>2.3E-2</v>
      </c>
      <c r="M657" s="23">
        <v>2.3E-2</v>
      </c>
      <c r="N657" s="23">
        <v>2.2499999999999999E-2</v>
      </c>
      <c r="O657" s="23">
        <v>2.3E-2</v>
      </c>
      <c r="P657" s="23">
        <v>2.2800000000000001E-2</v>
      </c>
      <c r="Q657" s="23">
        <v>2.1600000000000001E-2</v>
      </c>
      <c r="R657" s="23">
        <v>2.1000000000000001E-2</v>
      </c>
      <c r="S657" s="23">
        <v>2.1882011975731648E-2</v>
      </c>
      <c r="T657" s="23">
        <v>2.5574013204287677E-2</v>
      </c>
      <c r="U657" s="23">
        <v>2.323359355486937E-2</v>
      </c>
      <c r="V657" s="23">
        <v>2.495E-2</v>
      </c>
      <c r="W657" s="23">
        <v>2.3E-2</v>
      </c>
      <c r="X657" s="23">
        <v>2.1999999999999999E-2</v>
      </c>
      <c r="Y657" s="23">
        <v>2.2599999999999999E-2</v>
      </c>
      <c r="Z657" s="199"/>
      <c r="AA657" s="200"/>
      <c r="AB657" s="200"/>
      <c r="AC657" s="200"/>
      <c r="AD657" s="200"/>
      <c r="AE657" s="200"/>
      <c r="AF657" s="200"/>
      <c r="AG657" s="200"/>
      <c r="AH657" s="200"/>
      <c r="AI657" s="200"/>
      <c r="AJ657" s="200"/>
      <c r="AK657" s="200"/>
      <c r="AL657" s="200"/>
      <c r="AM657" s="200"/>
      <c r="AN657" s="200"/>
      <c r="AO657" s="200"/>
      <c r="AP657" s="200"/>
      <c r="AQ657" s="200"/>
      <c r="AR657" s="200"/>
      <c r="AS657" s="200"/>
      <c r="AT657" s="200"/>
      <c r="AU657" s="200"/>
      <c r="AV657" s="200"/>
      <c r="AW657" s="200"/>
      <c r="AX657" s="200"/>
      <c r="AY657" s="200"/>
      <c r="AZ657" s="200"/>
      <c r="BA657" s="200"/>
      <c r="BB657" s="200"/>
      <c r="BC657" s="200"/>
      <c r="BD657" s="200"/>
      <c r="BE657" s="200"/>
      <c r="BF657" s="200"/>
      <c r="BG657" s="200"/>
      <c r="BH657" s="200"/>
      <c r="BI657" s="200"/>
      <c r="BJ657" s="200"/>
      <c r="BK657" s="200"/>
      <c r="BL657" s="200"/>
      <c r="BM657" s="56"/>
    </row>
    <row r="658" spans="1:65">
      <c r="A658" s="29"/>
      <c r="B658" s="3" t="s">
        <v>259</v>
      </c>
      <c r="C658" s="28"/>
      <c r="D658" s="23">
        <v>0</v>
      </c>
      <c r="E658" s="23">
        <v>4.9295030175464962E-4</v>
      </c>
      <c r="F658" s="23">
        <v>5.7430017433395073E-4</v>
      </c>
      <c r="G658" s="23">
        <v>6.0018837792812711E-5</v>
      </c>
      <c r="H658" s="23">
        <v>0</v>
      </c>
      <c r="I658" s="23">
        <v>4.0824829046386341E-4</v>
      </c>
      <c r="J658" s="23">
        <v>4.6654760385909846E-4</v>
      </c>
      <c r="K658" s="23">
        <v>3.8005887153050732E-18</v>
      </c>
      <c r="L658" s="23">
        <v>5.1639777949432102E-4</v>
      </c>
      <c r="M658" s="23">
        <v>8.9442719099991526E-4</v>
      </c>
      <c r="N658" s="23">
        <v>5.477225575051647E-4</v>
      </c>
      <c r="O658" s="23">
        <v>8.3666002653407455E-4</v>
      </c>
      <c r="P658" s="23">
        <v>1.5055453054181698E-4</v>
      </c>
      <c r="Q658" s="23">
        <v>3.2506409624359801E-4</v>
      </c>
      <c r="R658" s="23">
        <v>1.0327955589886444E-3</v>
      </c>
      <c r="S658" s="23">
        <v>2.0890349082361277E-4</v>
      </c>
      <c r="T658" s="23">
        <v>1.7646403965210788E-3</v>
      </c>
      <c r="U658" s="23">
        <v>2.644788308375001E-4</v>
      </c>
      <c r="V658" s="23">
        <v>5.8537737116040351E-4</v>
      </c>
      <c r="W658" s="23">
        <v>4.0824829046386341E-4</v>
      </c>
      <c r="X658" s="23">
        <v>3.8005887153050732E-18</v>
      </c>
      <c r="Y658" s="23">
        <v>6.7057189522575921E-4</v>
      </c>
      <c r="Z658" s="199"/>
      <c r="AA658" s="200"/>
      <c r="AB658" s="200"/>
      <c r="AC658" s="200"/>
      <c r="AD658" s="200"/>
      <c r="AE658" s="200"/>
      <c r="AF658" s="200"/>
      <c r="AG658" s="200"/>
      <c r="AH658" s="200"/>
      <c r="AI658" s="200"/>
      <c r="AJ658" s="200"/>
      <c r="AK658" s="200"/>
      <c r="AL658" s="200"/>
      <c r="AM658" s="200"/>
      <c r="AN658" s="200"/>
      <c r="AO658" s="200"/>
      <c r="AP658" s="200"/>
      <c r="AQ658" s="200"/>
      <c r="AR658" s="200"/>
      <c r="AS658" s="200"/>
      <c r="AT658" s="200"/>
      <c r="AU658" s="200"/>
      <c r="AV658" s="200"/>
      <c r="AW658" s="200"/>
      <c r="AX658" s="200"/>
      <c r="AY658" s="200"/>
      <c r="AZ658" s="200"/>
      <c r="BA658" s="200"/>
      <c r="BB658" s="200"/>
      <c r="BC658" s="200"/>
      <c r="BD658" s="200"/>
      <c r="BE658" s="200"/>
      <c r="BF658" s="200"/>
      <c r="BG658" s="200"/>
      <c r="BH658" s="200"/>
      <c r="BI658" s="200"/>
      <c r="BJ658" s="200"/>
      <c r="BK658" s="200"/>
      <c r="BL658" s="200"/>
      <c r="BM658" s="56"/>
    </row>
    <row r="659" spans="1:65">
      <c r="A659" s="29"/>
      <c r="B659" s="3" t="s">
        <v>86</v>
      </c>
      <c r="C659" s="28"/>
      <c r="D659" s="13">
        <v>0</v>
      </c>
      <c r="E659" s="13">
        <v>2.4343224778007391E-2</v>
      </c>
      <c r="F659" s="13">
        <v>2.993879696086902E-2</v>
      </c>
      <c r="G659" s="13">
        <v>1.2743685026742767E-3</v>
      </c>
      <c r="H659" s="13">
        <v>0</v>
      </c>
      <c r="I659" s="13">
        <v>1.7622228365346625E-2</v>
      </c>
      <c r="J659" s="13">
        <v>1.9507216886094705E-2</v>
      </c>
      <c r="K659" s="13">
        <v>1.6524298762195972E-16</v>
      </c>
      <c r="L659" s="13">
        <v>2.2782254977690632E-2</v>
      </c>
      <c r="M659" s="13">
        <v>3.8888138739126749E-2</v>
      </c>
      <c r="N659" s="13">
        <v>2.4343224778007325E-2</v>
      </c>
      <c r="O659" s="13">
        <v>3.7184890068181084E-2</v>
      </c>
      <c r="P659" s="13">
        <v>6.6226333082910699E-3</v>
      </c>
      <c r="Q659" s="13">
        <v>1.5060884768043152E-2</v>
      </c>
      <c r="R659" s="13">
        <v>4.997397866074086E-2</v>
      </c>
      <c r="S659" s="13">
        <v>9.5660797492605077E-3</v>
      </c>
      <c r="T659" s="13">
        <v>6.9059022685618296E-2</v>
      </c>
      <c r="U659" s="13">
        <v>1.1375002822689412E-2</v>
      </c>
      <c r="V659" s="13">
        <v>2.3572243133975983E-2</v>
      </c>
      <c r="W659" s="13">
        <v>1.787948717359986E-2</v>
      </c>
      <c r="X659" s="13">
        <v>1.72754032513867E-16</v>
      </c>
      <c r="Y659" s="13">
        <v>3.0048031152759936E-2</v>
      </c>
      <c r="Z659" s="149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55"/>
    </row>
    <row r="660" spans="1:65">
      <c r="A660" s="29"/>
      <c r="B660" s="3" t="s">
        <v>260</v>
      </c>
      <c r="C660" s="28"/>
      <c r="D660" s="13">
        <v>-2.5499804165669882E-2</v>
      </c>
      <c r="E660" s="13">
        <v>-0.10301686519794639</v>
      </c>
      <c r="F660" s="13">
        <v>-0.15030345363999376</v>
      </c>
      <c r="G660" s="13">
        <v>1.0861801198043071</v>
      </c>
      <c r="H660" s="13">
        <v>-6.9795267612684952E-2</v>
      </c>
      <c r="I660" s="13">
        <v>2.6178236522514053E-2</v>
      </c>
      <c r="J660" s="13">
        <v>5.9399834107775495E-2</v>
      </c>
      <c r="K660" s="13">
        <v>1.8795659281344967E-2</v>
      </c>
      <c r="L660" s="13">
        <v>4.0305047990067955E-3</v>
      </c>
      <c r="M660" s="13">
        <v>1.8795659281345189E-2</v>
      </c>
      <c r="N660" s="13">
        <v>-3.3520724421626236E-3</v>
      </c>
      <c r="O660" s="13">
        <v>-3.3520724421624015E-3</v>
      </c>
      <c r="P660" s="13">
        <v>6.9835356954741634E-3</v>
      </c>
      <c r="Q660" s="13">
        <v>-4.395624726859293E-2</v>
      </c>
      <c r="R660" s="13">
        <v>-8.4560422095023347E-2</v>
      </c>
      <c r="S660" s="13">
        <v>-3.2678256477372658E-2</v>
      </c>
      <c r="T660" s="13">
        <v>0.13186606386052535</v>
      </c>
      <c r="U660" s="13">
        <v>2.9908525429438226E-2</v>
      </c>
      <c r="V660" s="13">
        <v>0.1000040089342058</v>
      </c>
      <c r="W660" s="13">
        <v>1.1413082040175659E-2</v>
      </c>
      <c r="X660" s="13">
        <v>-2.5499804165670215E-2</v>
      </c>
      <c r="Y660" s="13">
        <v>-1.1472907407448663E-2</v>
      </c>
      <c r="Z660" s="149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55"/>
    </row>
    <row r="661" spans="1:65">
      <c r="A661" s="29"/>
      <c r="B661" s="45" t="s">
        <v>261</v>
      </c>
      <c r="C661" s="46"/>
      <c r="D661" s="44">
        <v>0.63</v>
      </c>
      <c r="E661" s="44">
        <v>2.52</v>
      </c>
      <c r="F661" s="44">
        <v>3.67</v>
      </c>
      <c r="G661" s="44">
        <v>26.43</v>
      </c>
      <c r="H661" s="44">
        <v>1.71</v>
      </c>
      <c r="I661" s="44">
        <v>0.63</v>
      </c>
      <c r="J661" s="44">
        <v>1.44</v>
      </c>
      <c r="K661" s="44">
        <v>0.45</v>
      </c>
      <c r="L661" s="44">
        <v>0.09</v>
      </c>
      <c r="M661" s="44">
        <v>0.45</v>
      </c>
      <c r="N661" s="44">
        <v>0.09</v>
      </c>
      <c r="O661" s="44">
        <v>0.09</v>
      </c>
      <c r="P661" s="44">
        <v>0.16</v>
      </c>
      <c r="Q661" s="44">
        <v>1.08</v>
      </c>
      <c r="R661" s="44">
        <v>2.0699999999999998</v>
      </c>
      <c r="S661" s="44">
        <v>0.8</v>
      </c>
      <c r="T661" s="44">
        <v>3.2</v>
      </c>
      <c r="U661" s="44">
        <v>0.72</v>
      </c>
      <c r="V661" s="44">
        <v>2.4300000000000002</v>
      </c>
      <c r="W661" s="44">
        <v>0.27</v>
      </c>
      <c r="X661" s="44">
        <v>0.63</v>
      </c>
      <c r="Y661" s="44">
        <v>0.28999999999999998</v>
      </c>
      <c r="Z661" s="149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55"/>
    </row>
    <row r="662" spans="1:65">
      <c r="B662" s="3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BM662" s="55"/>
    </row>
    <row r="663" spans="1:65" ht="15">
      <c r="B663" s="8" t="s">
        <v>528</v>
      </c>
      <c r="BM663" s="27" t="s">
        <v>66</v>
      </c>
    </row>
    <row r="664" spans="1:65" ht="15">
      <c r="A664" s="24" t="s">
        <v>37</v>
      </c>
      <c r="B664" s="18" t="s">
        <v>111</v>
      </c>
      <c r="C664" s="15" t="s">
        <v>112</v>
      </c>
      <c r="D664" s="16" t="s">
        <v>222</v>
      </c>
      <c r="E664" s="17" t="s">
        <v>222</v>
      </c>
      <c r="F664" s="17" t="s">
        <v>222</v>
      </c>
      <c r="G664" s="17" t="s">
        <v>222</v>
      </c>
      <c r="H664" s="17" t="s">
        <v>222</v>
      </c>
      <c r="I664" s="17" t="s">
        <v>222</v>
      </c>
      <c r="J664" s="17" t="s">
        <v>222</v>
      </c>
      <c r="K664" s="17" t="s">
        <v>222</v>
      </c>
      <c r="L664" s="17" t="s">
        <v>222</v>
      </c>
      <c r="M664" s="17" t="s">
        <v>222</v>
      </c>
      <c r="N664" s="17" t="s">
        <v>222</v>
      </c>
      <c r="O664" s="17" t="s">
        <v>222</v>
      </c>
      <c r="P664" s="17" t="s">
        <v>222</v>
      </c>
      <c r="Q664" s="17" t="s">
        <v>222</v>
      </c>
      <c r="R664" s="17" t="s">
        <v>222</v>
      </c>
      <c r="S664" s="17" t="s">
        <v>222</v>
      </c>
      <c r="T664" s="17" t="s">
        <v>222</v>
      </c>
      <c r="U664" s="17" t="s">
        <v>222</v>
      </c>
      <c r="V664" s="17" t="s">
        <v>222</v>
      </c>
      <c r="W664" s="17" t="s">
        <v>222</v>
      </c>
      <c r="X664" s="17" t="s">
        <v>222</v>
      </c>
      <c r="Y664" s="149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7">
        <v>1</v>
      </c>
    </row>
    <row r="665" spans="1:65">
      <c r="A665" s="29"/>
      <c r="B665" s="19" t="s">
        <v>223</v>
      </c>
      <c r="C665" s="9" t="s">
        <v>223</v>
      </c>
      <c r="D665" s="147" t="s">
        <v>225</v>
      </c>
      <c r="E665" s="148" t="s">
        <v>226</v>
      </c>
      <c r="F665" s="148" t="s">
        <v>227</v>
      </c>
      <c r="G665" s="148" t="s">
        <v>229</v>
      </c>
      <c r="H665" s="148" t="s">
        <v>230</v>
      </c>
      <c r="I665" s="148" t="s">
        <v>231</v>
      </c>
      <c r="J665" s="148" t="s">
        <v>233</v>
      </c>
      <c r="K665" s="148" t="s">
        <v>234</v>
      </c>
      <c r="L665" s="148" t="s">
        <v>235</v>
      </c>
      <c r="M665" s="148" t="s">
        <v>236</v>
      </c>
      <c r="N665" s="148" t="s">
        <v>263</v>
      </c>
      <c r="O665" s="148" t="s">
        <v>237</v>
      </c>
      <c r="P665" s="148" t="s">
        <v>238</v>
      </c>
      <c r="Q665" s="148" t="s">
        <v>239</v>
      </c>
      <c r="R665" s="148" t="s">
        <v>240</v>
      </c>
      <c r="S665" s="148" t="s">
        <v>241</v>
      </c>
      <c r="T665" s="148" t="s">
        <v>242</v>
      </c>
      <c r="U665" s="148" t="s">
        <v>243</v>
      </c>
      <c r="V665" s="148" t="s">
        <v>244</v>
      </c>
      <c r="W665" s="148" t="s">
        <v>245</v>
      </c>
      <c r="X665" s="148" t="s">
        <v>247</v>
      </c>
      <c r="Y665" s="149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7" t="s">
        <v>3</v>
      </c>
    </row>
    <row r="666" spans="1:65">
      <c r="A666" s="29"/>
      <c r="B666" s="19"/>
      <c r="C666" s="9"/>
      <c r="D666" s="10" t="s">
        <v>291</v>
      </c>
      <c r="E666" s="11" t="s">
        <v>114</v>
      </c>
      <c r="F666" s="11" t="s">
        <v>114</v>
      </c>
      <c r="G666" s="11" t="s">
        <v>292</v>
      </c>
      <c r="H666" s="11" t="s">
        <v>291</v>
      </c>
      <c r="I666" s="11" t="s">
        <v>114</v>
      </c>
      <c r="J666" s="11" t="s">
        <v>292</v>
      </c>
      <c r="K666" s="11" t="s">
        <v>292</v>
      </c>
      <c r="L666" s="11" t="s">
        <v>292</v>
      </c>
      <c r="M666" s="11" t="s">
        <v>292</v>
      </c>
      <c r="N666" s="11" t="s">
        <v>292</v>
      </c>
      <c r="O666" s="11" t="s">
        <v>291</v>
      </c>
      <c r="P666" s="11" t="s">
        <v>292</v>
      </c>
      <c r="Q666" s="11" t="s">
        <v>291</v>
      </c>
      <c r="R666" s="11" t="s">
        <v>291</v>
      </c>
      <c r="S666" s="11" t="s">
        <v>291</v>
      </c>
      <c r="T666" s="11" t="s">
        <v>114</v>
      </c>
      <c r="U666" s="11" t="s">
        <v>292</v>
      </c>
      <c r="V666" s="11" t="s">
        <v>291</v>
      </c>
      <c r="W666" s="11" t="s">
        <v>292</v>
      </c>
      <c r="X666" s="11" t="s">
        <v>291</v>
      </c>
      <c r="Y666" s="149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7">
        <v>0</v>
      </c>
    </row>
    <row r="667" spans="1:65">
      <c r="A667" s="29"/>
      <c r="B667" s="19"/>
      <c r="C667" s="9"/>
      <c r="D667" s="25"/>
      <c r="E667" s="25"/>
      <c r="F667" s="25"/>
      <c r="G667" s="25"/>
      <c r="H667" s="25"/>
      <c r="I667" s="25"/>
      <c r="J667" s="25"/>
      <c r="K667" s="25"/>
      <c r="L667" s="25"/>
      <c r="M667" s="25"/>
      <c r="N667" s="25"/>
      <c r="O667" s="25"/>
      <c r="P667" s="25"/>
      <c r="Q667" s="25"/>
      <c r="R667" s="25"/>
      <c r="S667" s="25"/>
      <c r="T667" s="25"/>
      <c r="U667" s="25"/>
      <c r="V667" s="25"/>
      <c r="W667" s="25"/>
      <c r="X667" s="25"/>
      <c r="Y667" s="149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7">
        <v>1</v>
      </c>
    </row>
    <row r="668" spans="1:65">
      <c r="A668" s="29"/>
      <c r="B668" s="18">
        <v>1</v>
      </c>
      <c r="C668" s="14">
        <v>1</v>
      </c>
      <c r="D668" s="218">
        <v>40</v>
      </c>
      <c r="E668" s="217">
        <v>52</v>
      </c>
      <c r="F668" s="227">
        <v>44.579000000000001</v>
      </c>
      <c r="G668" s="217">
        <v>52</v>
      </c>
      <c r="H668" s="217">
        <v>50.59</v>
      </c>
      <c r="I668" s="217">
        <v>49</v>
      </c>
      <c r="J668" s="217">
        <v>52.4</v>
      </c>
      <c r="K668" s="217">
        <v>52.1</v>
      </c>
      <c r="L668" s="217">
        <v>53.5</v>
      </c>
      <c r="M668" s="217">
        <v>52</v>
      </c>
      <c r="N668" s="217">
        <v>49.4</v>
      </c>
      <c r="O668" s="217">
        <v>53.7</v>
      </c>
      <c r="P668" s="217">
        <v>53</v>
      </c>
      <c r="Q668" s="217">
        <v>54.9</v>
      </c>
      <c r="R668" s="217">
        <v>51.472332066266432</v>
      </c>
      <c r="S668" s="218">
        <v>40.929950752704912</v>
      </c>
      <c r="T668" s="217">
        <v>52.901610060659557</v>
      </c>
      <c r="U668" s="217">
        <v>54.5</v>
      </c>
      <c r="V668" s="217">
        <v>53.8</v>
      </c>
      <c r="W668" s="217">
        <v>54.2</v>
      </c>
      <c r="X668" s="217">
        <v>51.2</v>
      </c>
      <c r="Y668" s="219"/>
      <c r="Z668" s="220"/>
      <c r="AA668" s="220"/>
      <c r="AB668" s="220"/>
      <c r="AC668" s="220"/>
      <c r="AD668" s="220"/>
      <c r="AE668" s="220"/>
      <c r="AF668" s="220"/>
      <c r="AG668" s="220"/>
      <c r="AH668" s="220"/>
      <c r="AI668" s="220"/>
      <c r="AJ668" s="220"/>
      <c r="AK668" s="220"/>
      <c r="AL668" s="220"/>
      <c r="AM668" s="220"/>
      <c r="AN668" s="220"/>
      <c r="AO668" s="220"/>
      <c r="AP668" s="220"/>
      <c r="AQ668" s="220"/>
      <c r="AR668" s="220"/>
      <c r="AS668" s="220"/>
      <c r="AT668" s="220"/>
      <c r="AU668" s="220"/>
      <c r="AV668" s="220"/>
      <c r="AW668" s="220"/>
      <c r="AX668" s="220"/>
      <c r="AY668" s="220"/>
      <c r="AZ668" s="220"/>
      <c r="BA668" s="220"/>
      <c r="BB668" s="220"/>
      <c r="BC668" s="220"/>
      <c r="BD668" s="220"/>
      <c r="BE668" s="220"/>
      <c r="BF668" s="220"/>
      <c r="BG668" s="220"/>
      <c r="BH668" s="220"/>
      <c r="BI668" s="220"/>
      <c r="BJ668" s="220"/>
      <c r="BK668" s="220"/>
      <c r="BL668" s="220"/>
      <c r="BM668" s="221">
        <v>1</v>
      </c>
    </row>
    <row r="669" spans="1:65">
      <c r="A669" s="29"/>
      <c r="B669" s="19">
        <v>1</v>
      </c>
      <c r="C669" s="9">
        <v>2</v>
      </c>
      <c r="D669" s="224">
        <v>41</v>
      </c>
      <c r="E669" s="222">
        <v>52</v>
      </c>
      <c r="F669" s="222">
        <v>46.226399999999998</v>
      </c>
      <c r="G669" s="222">
        <v>52</v>
      </c>
      <c r="H669" s="222">
        <v>49.77</v>
      </c>
      <c r="I669" s="222">
        <v>50</v>
      </c>
      <c r="J669" s="222">
        <v>51.6</v>
      </c>
      <c r="K669" s="222">
        <v>52.6</v>
      </c>
      <c r="L669" s="222">
        <v>53.3</v>
      </c>
      <c r="M669" s="222">
        <v>50</v>
      </c>
      <c r="N669" s="222">
        <v>50</v>
      </c>
      <c r="O669" s="222">
        <v>54.6</v>
      </c>
      <c r="P669" s="222">
        <v>54</v>
      </c>
      <c r="Q669" s="222">
        <v>51.2</v>
      </c>
      <c r="R669" s="222">
        <v>52.832333249874225</v>
      </c>
      <c r="S669" s="224">
        <v>44.418187343546336</v>
      </c>
      <c r="T669" s="222">
        <v>54.363460371698785</v>
      </c>
      <c r="U669" s="222">
        <v>52.7</v>
      </c>
      <c r="V669" s="222">
        <v>54.2</v>
      </c>
      <c r="W669" s="222">
        <v>54.4</v>
      </c>
      <c r="X669" s="222">
        <v>53</v>
      </c>
      <c r="Y669" s="219"/>
      <c r="Z669" s="220"/>
      <c r="AA669" s="220"/>
      <c r="AB669" s="220"/>
      <c r="AC669" s="220"/>
      <c r="AD669" s="220"/>
      <c r="AE669" s="220"/>
      <c r="AF669" s="220"/>
      <c r="AG669" s="220"/>
      <c r="AH669" s="220"/>
      <c r="AI669" s="220"/>
      <c r="AJ669" s="220"/>
      <c r="AK669" s="220"/>
      <c r="AL669" s="220"/>
      <c r="AM669" s="220"/>
      <c r="AN669" s="220"/>
      <c r="AO669" s="220"/>
      <c r="AP669" s="220"/>
      <c r="AQ669" s="220"/>
      <c r="AR669" s="220"/>
      <c r="AS669" s="220"/>
      <c r="AT669" s="220"/>
      <c r="AU669" s="220"/>
      <c r="AV669" s="220"/>
      <c r="AW669" s="220"/>
      <c r="AX669" s="220"/>
      <c r="AY669" s="220"/>
      <c r="AZ669" s="220"/>
      <c r="BA669" s="220"/>
      <c r="BB669" s="220"/>
      <c r="BC669" s="220"/>
      <c r="BD669" s="220"/>
      <c r="BE669" s="220"/>
      <c r="BF669" s="220"/>
      <c r="BG669" s="220"/>
      <c r="BH669" s="220"/>
      <c r="BI669" s="220"/>
      <c r="BJ669" s="220"/>
      <c r="BK669" s="220"/>
      <c r="BL669" s="220"/>
      <c r="BM669" s="221" t="e">
        <v>#N/A</v>
      </c>
    </row>
    <row r="670" spans="1:65">
      <c r="A670" s="29"/>
      <c r="B670" s="19">
        <v>1</v>
      </c>
      <c r="C670" s="9">
        <v>3</v>
      </c>
      <c r="D670" s="224">
        <v>40</v>
      </c>
      <c r="E670" s="222">
        <v>52</v>
      </c>
      <c r="F670" s="223">
        <v>44.006</v>
      </c>
      <c r="G670" s="222">
        <v>51</v>
      </c>
      <c r="H670" s="222">
        <v>47.77</v>
      </c>
      <c r="I670" s="222">
        <v>50</v>
      </c>
      <c r="J670" s="222">
        <v>52.8</v>
      </c>
      <c r="K670" s="222">
        <v>52.3</v>
      </c>
      <c r="L670" s="222">
        <v>54.1</v>
      </c>
      <c r="M670" s="222">
        <v>52.6</v>
      </c>
      <c r="N670" s="222">
        <v>48.2</v>
      </c>
      <c r="O670" s="222">
        <v>53.5</v>
      </c>
      <c r="P670" s="222">
        <v>52</v>
      </c>
      <c r="Q670" s="222">
        <v>55.7</v>
      </c>
      <c r="R670" s="222">
        <v>50.914532715831093</v>
      </c>
      <c r="S670" s="224">
        <v>40.694258156852804</v>
      </c>
      <c r="T670" s="222">
        <v>52.351164556405863</v>
      </c>
      <c r="U670" s="222">
        <v>57.4</v>
      </c>
      <c r="V670" s="222">
        <v>52.5</v>
      </c>
      <c r="W670" s="222">
        <v>54.1</v>
      </c>
      <c r="X670" s="222">
        <v>52.5</v>
      </c>
      <c r="Y670" s="219"/>
      <c r="Z670" s="220"/>
      <c r="AA670" s="220"/>
      <c r="AB670" s="220"/>
      <c r="AC670" s="220"/>
      <c r="AD670" s="220"/>
      <c r="AE670" s="220"/>
      <c r="AF670" s="220"/>
      <c r="AG670" s="220"/>
      <c r="AH670" s="220"/>
      <c r="AI670" s="220"/>
      <c r="AJ670" s="220"/>
      <c r="AK670" s="220"/>
      <c r="AL670" s="220"/>
      <c r="AM670" s="220"/>
      <c r="AN670" s="220"/>
      <c r="AO670" s="220"/>
      <c r="AP670" s="220"/>
      <c r="AQ670" s="220"/>
      <c r="AR670" s="220"/>
      <c r="AS670" s="220"/>
      <c r="AT670" s="220"/>
      <c r="AU670" s="220"/>
      <c r="AV670" s="220"/>
      <c r="AW670" s="220"/>
      <c r="AX670" s="220"/>
      <c r="AY670" s="220"/>
      <c r="AZ670" s="220"/>
      <c r="BA670" s="220"/>
      <c r="BB670" s="220"/>
      <c r="BC670" s="220"/>
      <c r="BD670" s="220"/>
      <c r="BE670" s="220"/>
      <c r="BF670" s="220"/>
      <c r="BG670" s="220"/>
      <c r="BH670" s="220"/>
      <c r="BI670" s="220"/>
      <c r="BJ670" s="220"/>
      <c r="BK670" s="220"/>
      <c r="BL670" s="220"/>
      <c r="BM670" s="221">
        <v>16</v>
      </c>
    </row>
    <row r="671" spans="1:65">
      <c r="A671" s="29"/>
      <c r="B671" s="19">
        <v>1</v>
      </c>
      <c r="C671" s="9">
        <v>4</v>
      </c>
      <c r="D671" s="224">
        <v>40</v>
      </c>
      <c r="E671" s="222">
        <v>52</v>
      </c>
      <c r="F671" s="222">
        <v>48.4681</v>
      </c>
      <c r="G671" s="222">
        <v>52</v>
      </c>
      <c r="H671" s="222">
        <v>45.63</v>
      </c>
      <c r="I671" s="222">
        <v>49</v>
      </c>
      <c r="J671" s="222">
        <v>53.8</v>
      </c>
      <c r="K671" s="222">
        <v>50.9</v>
      </c>
      <c r="L671" s="222">
        <v>53.4</v>
      </c>
      <c r="M671" s="222">
        <v>51.3</v>
      </c>
      <c r="N671" s="222">
        <v>50.8</v>
      </c>
      <c r="O671" s="222">
        <v>55.1</v>
      </c>
      <c r="P671" s="222">
        <v>53</v>
      </c>
      <c r="Q671" s="222">
        <v>56.8</v>
      </c>
      <c r="R671" s="222">
        <v>50.240972889674914</v>
      </c>
      <c r="S671" s="224">
        <v>43.248276201804238</v>
      </c>
      <c r="T671" s="222">
        <v>53.815671983176834</v>
      </c>
      <c r="U671" s="222">
        <v>55.4</v>
      </c>
      <c r="V671" s="222">
        <v>55.2</v>
      </c>
      <c r="W671" s="222">
        <v>54.3</v>
      </c>
      <c r="X671" s="222">
        <v>51.2</v>
      </c>
      <c r="Y671" s="219"/>
      <c r="Z671" s="220"/>
      <c r="AA671" s="220"/>
      <c r="AB671" s="220"/>
      <c r="AC671" s="220"/>
      <c r="AD671" s="220"/>
      <c r="AE671" s="220"/>
      <c r="AF671" s="220"/>
      <c r="AG671" s="220"/>
      <c r="AH671" s="220"/>
      <c r="AI671" s="220"/>
      <c r="AJ671" s="220"/>
      <c r="AK671" s="220"/>
      <c r="AL671" s="220"/>
      <c r="AM671" s="220"/>
      <c r="AN671" s="220"/>
      <c r="AO671" s="220"/>
      <c r="AP671" s="220"/>
      <c r="AQ671" s="220"/>
      <c r="AR671" s="220"/>
      <c r="AS671" s="220"/>
      <c r="AT671" s="220"/>
      <c r="AU671" s="220"/>
      <c r="AV671" s="220"/>
      <c r="AW671" s="220"/>
      <c r="AX671" s="220"/>
      <c r="AY671" s="220"/>
      <c r="AZ671" s="220"/>
      <c r="BA671" s="220"/>
      <c r="BB671" s="220"/>
      <c r="BC671" s="220"/>
      <c r="BD671" s="220"/>
      <c r="BE671" s="220"/>
      <c r="BF671" s="220"/>
      <c r="BG671" s="220"/>
      <c r="BH671" s="220"/>
      <c r="BI671" s="220"/>
      <c r="BJ671" s="220"/>
      <c r="BK671" s="220"/>
      <c r="BL671" s="220"/>
      <c r="BM671" s="221">
        <v>51.980812588533787</v>
      </c>
    </row>
    <row r="672" spans="1:65">
      <c r="A672" s="29"/>
      <c r="B672" s="19">
        <v>1</v>
      </c>
      <c r="C672" s="9">
        <v>5</v>
      </c>
      <c r="D672" s="224">
        <v>41</v>
      </c>
      <c r="E672" s="222">
        <v>52</v>
      </c>
      <c r="F672" s="223">
        <v>44.293500000000002</v>
      </c>
      <c r="G672" s="222">
        <v>52</v>
      </c>
      <c r="H672" s="222">
        <v>47.39</v>
      </c>
      <c r="I672" s="222">
        <v>50</v>
      </c>
      <c r="J672" s="222">
        <v>53.5</v>
      </c>
      <c r="K672" s="222">
        <v>51.3</v>
      </c>
      <c r="L672" s="222">
        <v>48.1</v>
      </c>
      <c r="M672" s="222">
        <v>52.3</v>
      </c>
      <c r="N672" s="222">
        <v>50.3</v>
      </c>
      <c r="O672" s="222">
        <v>54.1</v>
      </c>
      <c r="P672" s="222">
        <v>52</v>
      </c>
      <c r="Q672" s="222">
        <v>53</v>
      </c>
      <c r="R672" s="222">
        <v>53.018652715833483</v>
      </c>
      <c r="S672" s="224">
        <v>42.547623407754088</v>
      </c>
      <c r="T672" s="222">
        <v>52.726333492961615</v>
      </c>
      <c r="U672" s="222">
        <v>51.6</v>
      </c>
      <c r="V672" s="222">
        <v>53.9</v>
      </c>
      <c r="W672" s="222">
        <v>52.9</v>
      </c>
      <c r="X672" s="222">
        <v>52.9</v>
      </c>
      <c r="Y672" s="219"/>
      <c r="Z672" s="220"/>
      <c r="AA672" s="220"/>
      <c r="AB672" s="220"/>
      <c r="AC672" s="220"/>
      <c r="AD672" s="220"/>
      <c r="AE672" s="220"/>
      <c r="AF672" s="220"/>
      <c r="AG672" s="220"/>
      <c r="AH672" s="220"/>
      <c r="AI672" s="220"/>
      <c r="AJ672" s="220"/>
      <c r="AK672" s="220"/>
      <c r="AL672" s="220"/>
      <c r="AM672" s="220"/>
      <c r="AN672" s="220"/>
      <c r="AO672" s="220"/>
      <c r="AP672" s="220"/>
      <c r="AQ672" s="220"/>
      <c r="AR672" s="220"/>
      <c r="AS672" s="220"/>
      <c r="AT672" s="220"/>
      <c r="AU672" s="220"/>
      <c r="AV672" s="220"/>
      <c r="AW672" s="220"/>
      <c r="AX672" s="220"/>
      <c r="AY672" s="220"/>
      <c r="AZ672" s="220"/>
      <c r="BA672" s="220"/>
      <c r="BB672" s="220"/>
      <c r="BC672" s="220"/>
      <c r="BD672" s="220"/>
      <c r="BE672" s="220"/>
      <c r="BF672" s="220"/>
      <c r="BG672" s="220"/>
      <c r="BH672" s="220"/>
      <c r="BI672" s="220"/>
      <c r="BJ672" s="220"/>
      <c r="BK672" s="220"/>
      <c r="BL672" s="220"/>
      <c r="BM672" s="221">
        <v>105</v>
      </c>
    </row>
    <row r="673" spans="1:65">
      <c r="A673" s="29"/>
      <c r="B673" s="19">
        <v>1</v>
      </c>
      <c r="C673" s="9">
        <v>6</v>
      </c>
      <c r="D673" s="224">
        <v>40</v>
      </c>
      <c r="E673" s="222">
        <v>52</v>
      </c>
      <c r="F673" s="222">
        <v>47.532299999999999</v>
      </c>
      <c r="G673" s="222">
        <v>51</v>
      </c>
      <c r="H673" s="222">
        <v>50.42</v>
      </c>
      <c r="I673" s="222">
        <v>51</v>
      </c>
      <c r="J673" s="222">
        <v>50.6</v>
      </c>
      <c r="K673" s="222">
        <v>51.9</v>
      </c>
      <c r="L673" s="222">
        <v>53.3</v>
      </c>
      <c r="M673" s="222">
        <v>51.1</v>
      </c>
      <c r="N673" s="222">
        <v>49.7</v>
      </c>
      <c r="O673" s="222">
        <v>53.4</v>
      </c>
      <c r="P673" s="222">
        <v>52</v>
      </c>
      <c r="Q673" s="222">
        <v>54.9</v>
      </c>
      <c r="R673" s="222">
        <v>51.684189768489716</v>
      </c>
      <c r="S673" s="224">
        <v>41.147039774229398</v>
      </c>
      <c r="T673" s="222">
        <v>54.16778122197946</v>
      </c>
      <c r="U673" s="222">
        <v>53.9</v>
      </c>
      <c r="V673" s="222">
        <v>52.4</v>
      </c>
      <c r="W673" s="222">
        <v>54</v>
      </c>
      <c r="X673" s="222">
        <v>50</v>
      </c>
      <c r="Y673" s="219"/>
      <c r="Z673" s="220"/>
      <c r="AA673" s="220"/>
      <c r="AB673" s="220"/>
      <c r="AC673" s="220"/>
      <c r="AD673" s="220"/>
      <c r="AE673" s="220"/>
      <c r="AF673" s="220"/>
      <c r="AG673" s="220"/>
      <c r="AH673" s="220"/>
      <c r="AI673" s="220"/>
      <c r="AJ673" s="220"/>
      <c r="AK673" s="220"/>
      <c r="AL673" s="220"/>
      <c r="AM673" s="220"/>
      <c r="AN673" s="220"/>
      <c r="AO673" s="220"/>
      <c r="AP673" s="220"/>
      <c r="AQ673" s="220"/>
      <c r="AR673" s="220"/>
      <c r="AS673" s="220"/>
      <c r="AT673" s="220"/>
      <c r="AU673" s="220"/>
      <c r="AV673" s="220"/>
      <c r="AW673" s="220"/>
      <c r="AX673" s="220"/>
      <c r="AY673" s="220"/>
      <c r="AZ673" s="220"/>
      <c r="BA673" s="220"/>
      <c r="BB673" s="220"/>
      <c r="BC673" s="220"/>
      <c r="BD673" s="220"/>
      <c r="BE673" s="220"/>
      <c r="BF673" s="220"/>
      <c r="BG673" s="220"/>
      <c r="BH673" s="220"/>
      <c r="BI673" s="220"/>
      <c r="BJ673" s="220"/>
      <c r="BK673" s="220"/>
      <c r="BL673" s="220"/>
      <c r="BM673" s="225"/>
    </row>
    <row r="674" spans="1:65">
      <c r="A674" s="29"/>
      <c r="B674" s="20" t="s">
        <v>257</v>
      </c>
      <c r="C674" s="12"/>
      <c r="D674" s="226">
        <v>40.333333333333336</v>
      </c>
      <c r="E674" s="226">
        <v>52</v>
      </c>
      <c r="F674" s="226">
        <v>45.850883333333336</v>
      </c>
      <c r="G674" s="226">
        <v>51.666666666666664</v>
      </c>
      <c r="H674" s="226">
        <v>48.595000000000006</v>
      </c>
      <c r="I674" s="226">
        <v>49.833333333333336</v>
      </c>
      <c r="J674" s="226">
        <v>52.45000000000001</v>
      </c>
      <c r="K674" s="226">
        <v>51.849999999999994</v>
      </c>
      <c r="L674" s="226">
        <v>52.616666666666674</v>
      </c>
      <c r="M674" s="226">
        <v>51.550000000000004</v>
      </c>
      <c r="N674" s="226">
        <v>49.733333333333341</v>
      </c>
      <c r="O674" s="226">
        <v>54.066666666666663</v>
      </c>
      <c r="P674" s="226">
        <v>52.666666666666664</v>
      </c>
      <c r="Q674" s="226">
        <v>54.416666666666664</v>
      </c>
      <c r="R674" s="226">
        <v>51.693835567661644</v>
      </c>
      <c r="S674" s="226">
        <v>42.164222606148627</v>
      </c>
      <c r="T674" s="226">
        <v>53.387670281147017</v>
      </c>
      <c r="U674" s="226">
        <v>54.25</v>
      </c>
      <c r="V674" s="226">
        <v>53.666666666666657</v>
      </c>
      <c r="W674" s="226">
        <v>53.983333333333327</v>
      </c>
      <c r="X674" s="226">
        <v>51.79999999999999</v>
      </c>
      <c r="Y674" s="219"/>
      <c r="Z674" s="220"/>
      <c r="AA674" s="220"/>
      <c r="AB674" s="220"/>
      <c r="AC674" s="220"/>
      <c r="AD674" s="220"/>
      <c r="AE674" s="220"/>
      <c r="AF674" s="220"/>
      <c r="AG674" s="220"/>
      <c r="AH674" s="220"/>
      <c r="AI674" s="220"/>
      <c r="AJ674" s="220"/>
      <c r="AK674" s="220"/>
      <c r="AL674" s="220"/>
      <c r="AM674" s="220"/>
      <c r="AN674" s="220"/>
      <c r="AO674" s="220"/>
      <c r="AP674" s="220"/>
      <c r="AQ674" s="220"/>
      <c r="AR674" s="220"/>
      <c r="AS674" s="220"/>
      <c r="AT674" s="220"/>
      <c r="AU674" s="220"/>
      <c r="AV674" s="220"/>
      <c r="AW674" s="220"/>
      <c r="AX674" s="220"/>
      <c r="AY674" s="220"/>
      <c r="AZ674" s="220"/>
      <c r="BA674" s="220"/>
      <c r="BB674" s="220"/>
      <c r="BC674" s="220"/>
      <c r="BD674" s="220"/>
      <c r="BE674" s="220"/>
      <c r="BF674" s="220"/>
      <c r="BG674" s="220"/>
      <c r="BH674" s="220"/>
      <c r="BI674" s="220"/>
      <c r="BJ674" s="220"/>
      <c r="BK674" s="220"/>
      <c r="BL674" s="220"/>
      <c r="BM674" s="225"/>
    </row>
    <row r="675" spans="1:65">
      <c r="A675" s="29"/>
      <c r="B675" s="3" t="s">
        <v>258</v>
      </c>
      <c r="C675" s="28"/>
      <c r="D675" s="222">
        <v>40</v>
      </c>
      <c r="E675" s="222">
        <v>52</v>
      </c>
      <c r="F675" s="222">
        <v>45.402699999999996</v>
      </c>
      <c r="G675" s="222">
        <v>52</v>
      </c>
      <c r="H675" s="222">
        <v>48.77</v>
      </c>
      <c r="I675" s="222">
        <v>50</v>
      </c>
      <c r="J675" s="222">
        <v>52.599999999999994</v>
      </c>
      <c r="K675" s="222">
        <v>52</v>
      </c>
      <c r="L675" s="222">
        <v>53.349999999999994</v>
      </c>
      <c r="M675" s="222">
        <v>51.65</v>
      </c>
      <c r="N675" s="222">
        <v>49.85</v>
      </c>
      <c r="O675" s="222">
        <v>53.900000000000006</v>
      </c>
      <c r="P675" s="222">
        <v>52.5</v>
      </c>
      <c r="Q675" s="222">
        <v>54.9</v>
      </c>
      <c r="R675" s="222">
        <v>51.578260917378074</v>
      </c>
      <c r="S675" s="222">
        <v>41.847331590991743</v>
      </c>
      <c r="T675" s="222">
        <v>53.358641021918196</v>
      </c>
      <c r="U675" s="222">
        <v>54.2</v>
      </c>
      <c r="V675" s="222">
        <v>53.849999999999994</v>
      </c>
      <c r="W675" s="222">
        <v>54.150000000000006</v>
      </c>
      <c r="X675" s="222">
        <v>51.85</v>
      </c>
      <c r="Y675" s="219"/>
      <c r="Z675" s="220"/>
      <c r="AA675" s="220"/>
      <c r="AB675" s="220"/>
      <c r="AC675" s="220"/>
      <c r="AD675" s="220"/>
      <c r="AE675" s="220"/>
      <c r="AF675" s="220"/>
      <c r="AG675" s="220"/>
      <c r="AH675" s="220"/>
      <c r="AI675" s="220"/>
      <c r="AJ675" s="220"/>
      <c r="AK675" s="220"/>
      <c r="AL675" s="220"/>
      <c r="AM675" s="220"/>
      <c r="AN675" s="220"/>
      <c r="AO675" s="220"/>
      <c r="AP675" s="220"/>
      <c r="AQ675" s="220"/>
      <c r="AR675" s="220"/>
      <c r="AS675" s="220"/>
      <c r="AT675" s="220"/>
      <c r="AU675" s="220"/>
      <c r="AV675" s="220"/>
      <c r="AW675" s="220"/>
      <c r="AX675" s="220"/>
      <c r="AY675" s="220"/>
      <c r="AZ675" s="220"/>
      <c r="BA675" s="220"/>
      <c r="BB675" s="220"/>
      <c r="BC675" s="220"/>
      <c r="BD675" s="220"/>
      <c r="BE675" s="220"/>
      <c r="BF675" s="220"/>
      <c r="BG675" s="220"/>
      <c r="BH675" s="220"/>
      <c r="BI675" s="220"/>
      <c r="BJ675" s="220"/>
      <c r="BK675" s="220"/>
      <c r="BL675" s="220"/>
      <c r="BM675" s="225"/>
    </row>
    <row r="676" spans="1:65">
      <c r="A676" s="29"/>
      <c r="B676" s="3" t="s">
        <v>259</v>
      </c>
      <c r="C676" s="28"/>
      <c r="D676" s="213">
        <v>0.51639777949432231</v>
      </c>
      <c r="E676" s="213">
        <v>0</v>
      </c>
      <c r="F676" s="213">
        <v>1.8582100219476441</v>
      </c>
      <c r="G676" s="213">
        <v>0.51639777949432231</v>
      </c>
      <c r="H676" s="213">
        <v>1.9806640300666847</v>
      </c>
      <c r="I676" s="213">
        <v>0.752772652709081</v>
      </c>
      <c r="J676" s="213">
        <v>1.1995832609702406</v>
      </c>
      <c r="K676" s="213">
        <v>0.63796551630946419</v>
      </c>
      <c r="L676" s="213">
        <v>2.2328606464951326</v>
      </c>
      <c r="M676" s="213">
        <v>0.95236547606472999</v>
      </c>
      <c r="N676" s="213">
        <v>0.89368152418334301</v>
      </c>
      <c r="O676" s="213">
        <v>0.67131711334261956</v>
      </c>
      <c r="P676" s="213">
        <v>0.81649658092772603</v>
      </c>
      <c r="Q676" s="213">
        <v>2.0074029656914085</v>
      </c>
      <c r="R676" s="213">
        <v>1.0787582849761652</v>
      </c>
      <c r="S676" s="213">
        <v>1.4914026159495679</v>
      </c>
      <c r="T676" s="213">
        <v>0.83569011487929123</v>
      </c>
      <c r="U676" s="213">
        <v>2.0423026220420897</v>
      </c>
      <c r="V676" s="213">
        <v>1.0652073350604894</v>
      </c>
      <c r="W676" s="213">
        <v>0.54924190177613641</v>
      </c>
      <c r="X676" s="213">
        <v>1.1916375287812977</v>
      </c>
      <c r="Y676" s="209"/>
      <c r="Z676" s="210"/>
      <c r="AA676" s="210"/>
      <c r="AB676" s="210"/>
      <c r="AC676" s="210"/>
      <c r="AD676" s="210"/>
      <c r="AE676" s="210"/>
      <c r="AF676" s="210"/>
      <c r="AG676" s="210"/>
      <c r="AH676" s="210"/>
      <c r="AI676" s="210"/>
      <c r="AJ676" s="210"/>
      <c r="AK676" s="210"/>
      <c r="AL676" s="210"/>
      <c r="AM676" s="210"/>
      <c r="AN676" s="210"/>
      <c r="AO676" s="210"/>
      <c r="AP676" s="210"/>
      <c r="AQ676" s="210"/>
      <c r="AR676" s="210"/>
      <c r="AS676" s="210"/>
      <c r="AT676" s="210"/>
      <c r="AU676" s="210"/>
      <c r="AV676" s="210"/>
      <c r="AW676" s="210"/>
      <c r="AX676" s="210"/>
      <c r="AY676" s="210"/>
      <c r="AZ676" s="210"/>
      <c r="BA676" s="210"/>
      <c r="BB676" s="210"/>
      <c r="BC676" s="210"/>
      <c r="BD676" s="210"/>
      <c r="BE676" s="210"/>
      <c r="BF676" s="210"/>
      <c r="BG676" s="210"/>
      <c r="BH676" s="210"/>
      <c r="BI676" s="210"/>
      <c r="BJ676" s="210"/>
      <c r="BK676" s="210"/>
      <c r="BL676" s="210"/>
      <c r="BM676" s="214"/>
    </row>
    <row r="677" spans="1:65">
      <c r="A677" s="29"/>
      <c r="B677" s="3" t="s">
        <v>86</v>
      </c>
      <c r="C677" s="28"/>
      <c r="D677" s="13">
        <v>1.2803250731264188E-2</v>
      </c>
      <c r="E677" s="13">
        <v>0</v>
      </c>
      <c r="F677" s="13">
        <v>4.0527245864350359E-2</v>
      </c>
      <c r="G677" s="13">
        <v>9.9947957321481744E-3</v>
      </c>
      <c r="H677" s="13">
        <v>4.0758597182152162E-2</v>
      </c>
      <c r="I677" s="13">
        <v>1.5105805739981559E-2</v>
      </c>
      <c r="J677" s="13">
        <v>2.2870986863112303E-2</v>
      </c>
      <c r="K677" s="13">
        <v>1.2304060102400469E-2</v>
      </c>
      <c r="L677" s="13">
        <v>4.2436375923252438E-2</v>
      </c>
      <c r="M677" s="13">
        <v>1.847459701386479E-2</v>
      </c>
      <c r="N677" s="13">
        <v>1.796946764443719E-2</v>
      </c>
      <c r="O677" s="13">
        <v>1.2416469420640314E-2</v>
      </c>
      <c r="P677" s="13">
        <v>1.5503099637868216E-2</v>
      </c>
      <c r="Q677" s="13">
        <v>3.6889487884068768E-2</v>
      </c>
      <c r="R677" s="13">
        <v>2.0868219065775979E-2</v>
      </c>
      <c r="S677" s="13">
        <v>3.5371282185861601E-2</v>
      </c>
      <c r="T677" s="13">
        <v>1.5653241853005179E-2</v>
      </c>
      <c r="U677" s="13">
        <v>3.7646131281881837E-2</v>
      </c>
      <c r="V677" s="13">
        <v>1.9848583883114713E-2</v>
      </c>
      <c r="W677" s="13">
        <v>1.0174286541083108E-2</v>
      </c>
      <c r="X677" s="13">
        <v>2.3004585497708455E-2</v>
      </c>
      <c r="Y677" s="149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5"/>
    </row>
    <row r="678" spans="1:65">
      <c r="A678" s="29"/>
      <c r="B678" s="3" t="s">
        <v>260</v>
      </c>
      <c r="C678" s="28"/>
      <c r="D678" s="13">
        <v>-0.22407266595462416</v>
      </c>
      <c r="E678" s="13">
        <v>3.6912488494733608E-4</v>
      </c>
      <c r="F678" s="13">
        <v>-0.11792676855060602</v>
      </c>
      <c r="G678" s="13">
        <v>-6.0434977104689702E-3</v>
      </c>
      <c r="H678" s="13">
        <v>-6.5135814927230307E-2</v>
      </c>
      <c r="I678" s="13">
        <v>-4.131292198525871E-2</v>
      </c>
      <c r="J678" s="13">
        <v>9.026165388759555E-3</v>
      </c>
      <c r="K678" s="13">
        <v>-2.5165552829901072E-3</v>
      </c>
      <c r="L678" s="13">
        <v>1.2232476686467653E-2</v>
      </c>
      <c r="M678" s="13">
        <v>-8.2879156188645497E-3</v>
      </c>
      <c r="N678" s="13">
        <v>-4.3236708763883525E-2</v>
      </c>
      <c r="O678" s="13">
        <v>4.0127384976528457E-2</v>
      </c>
      <c r="P678" s="13">
        <v>1.3194370075779949E-2</v>
      </c>
      <c r="Q678" s="13">
        <v>4.686063870171564E-2</v>
      </c>
      <c r="R678" s="13">
        <v>-5.5208259852299602E-3</v>
      </c>
      <c r="S678" s="13">
        <v>-0.18885026019294204</v>
      </c>
      <c r="T678" s="13">
        <v>2.7064942284560578E-2</v>
      </c>
      <c r="U678" s="13">
        <v>4.3654327404007542E-2</v>
      </c>
      <c r="V678" s="13">
        <v>3.2432237862028757E-2</v>
      </c>
      <c r="W678" s="13">
        <v>3.8524229327674409E-2</v>
      </c>
      <c r="X678" s="13">
        <v>-3.4784486723026253E-3</v>
      </c>
      <c r="Y678" s="149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5"/>
    </row>
    <row r="679" spans="1:65">
      <c r="A679" s="29"/>
      <c r="B679" s="45" t="s">
        <v>261</v>
      </c>
      <c r="C679" s="46"/>
      <c r="D679" s="44">
        <v>4.2699999999999996</v>
      </c>
      <c r="E679" s="44">
        <v>0.06</v>
      </c>
      <c r="F679" s="44">
        <v>2.23</v>
      </c>
      <c r="G679" s="44">
        <v>7.0000000000000007E-2</v>
      </c>
      <c r="H679" s="44">
        <v>1.21</v>
      </c>
      <c r="I679" s="44">
        <v>0.75</v>
      </c>
      <c r="J679" s="44">
        <v>0.22</v>
      </c>
      <c r="K679" s="44">
        <v>0</v>
      </c>
      <c r="L679" s="44">
        <v>0.28000000000000003</v>
      </c>
      <c r="M679" s="44">
        <v>0.11</v>
      </c>
      <c r="N679" s="44">
        <v>0.79</v>
      </c>
      <c r="O679" s="44">
        <v>0.82</v>
      </c>
      <c r="P679" s="44">
        <v>0.3</v>
      </c>
      <c r="Q679" s="44">
        <v>0.95</v>
      </c>
      <c r="R679" s="44">
        <v>0.06</v>
      </c>
      <c r="S679" s="44">
        <v>3.6</v>
      </c>
      <c r="T679" s="44">
        <v>0.56999999999999995</v>
      </c>
      <c r="U679" s="44">
        <v>0.89</v>
      </c>
      <c r="V679" s="44">
        <v>0.67</v>
      </c>
      <c r="W679" s="44">
        <v>0.79</v>
      </c>
      <c r="X679" s="44">
        <v>0.02</v>
      </c>
      <c r="Y679" s="149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5"/>
    </row>
    <row r="680" spans="1:65">
      <c r="B680" s="3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BM680" s="55"/>
    </row>
    <row r="681" spans="1:65" ht="15">
      <c r="B681" s="8" t="s">
        <v>529</v>
      </c>
      <c r="BM681" s="27" t="s">
        <v>66</v>
      </c>
    </row>
    <row r="682" spans="1:65" ht="15">
      <c r="A682" s="24" t="s">
        <v>40</v>
      </c>
      <c r="B682" s="18" t="s">
        <v>111</v>
      </c>
      <c r="C682" s="15" t="s">
        <v>112</v>
      </c>
      <c r="D682" s="16" t="s">
        <v>222</v>
      </c>
      <c r="E682" s="17" t="s">
        <v>222</v>
      </c>
      <c r="F682" s="17" t="s">
        <v>222</v>
      </c>
      <c r="G682" s="17" t="s">
        <v>222</v>
      </c>
      <c r="H682" s="17" t="s">
        <v>222</v>
      </c>
      <c r="I682" s="17" t="s">
        <v>222</v>
      </c>
      <c r="J682" s="17" t="s">
        <v>222</v>
      </c>
      <c r="K682" s="17" t="s">
        <v>222</v>
      </c>
      <c r="L682" s="17" t="s">
        <v>222</v>
      </c>
      <c r="M682" s="17" t="s">
        <v>222</v>
      </c>
      <c r="N682" s="149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7">
        <v>1</v>
      </c>
    </row>
    <row r="683" spans="1:65">
      <c r="A683" s="29"/>
      <c r="B683" s="19" t="s">
        <v>223</v>
      </c>
      <c r="C683" s="9" t="s">
        <v>223</v>
      </c>
      <c r="D683" s="147" t="s">
        <v>226</v>
      </c>
      <c r="E683" s="148" t="s">
        <v>227</v>
      </c>
      <c r="F683" s="148" t="s">
        <v>228</v>
      </c>
      <c r="G683" s="148" t="s">
        <v>229</v>
      </c>
      <c r="H683" s="148" t="s">
        <v>230</v>
      </c>
      <c r="I683" s="148" t="s">
        <v>231</v>
      </c>
      <c r="J683" s="148" t="s">
        <v>237</v>
      </c>
      <c r="K683" s="148" t="s">
        <v>238</v>
      </c>
      <c r="L683" s="148" t="s">
        <v>240</v>
      </c>
      <c r="M683" s="148" t="s">
        <v>241</v>
      </c>
      <c r="N683" s="149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7" t="s">
        <v>3</v>
      </c>
    </row>
    <row r="684" spans="1:65">
      <c r="A684" s="29"/>
      <c r="B684" s="19"/>
      <c r="C684" s="9"/>
      <c r="D684" s="10" t="s">
        <v>291</v>
      </c>
      <c r="E684" s="11" t="s">
        <v>291</v>
      </c>
      <c r="F684" s="11" t="s">
        <v>291</v>
      </c>
      <c r="G684" s="11" t="s">
        <v>292</v>
      </c>
      <c r="H684" s="11" t="s">
        <v>291</v>
      </c>
      <c r="I684" s="11" t="s">
        <v>291</v>
      </c>
      <c r="J684" s="11" t="s">
        <v>291</v>
      </c>
      <c r="K684" s="11" t="s">
        <v>292</v>
      </c>
      <c r="L684" s="11" t="s">
        <v>291</v>
      </c>
      <c r="M684" s="11" t="s">
        <v>291</v>
      </c>
      <c r="N684" s="149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27">
        <v>2</v>
      </c>
    </row>
    <row r="685" spans="1:65">
      <c r="A685" s="29"/>
      <c r="B685" s="19"/>
      <c r="C685" s="9"/>
      <c r="D685" s="25"/>
      <c r="E685" s="25"/>
      <c r="F685" s="25"/>
      <c r="G685" s="25"/>
      <c r="H685" s="25"/>
      <c r="I685" s="25"/>
      <c r="J685" s="25"/>
      <c r="K685" s="25"/>
      <c r="L685" s="25"/>
      <c r="M685" s="25"/>
      <c r="N685" s="149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27">
        <v>3</v>
      </c>
    </row>
    <row r="686" spans="1:65">
      <c r="A686" s="29"/>
      <c r="B686" s="18">
        <v>1</v>
      </c>
      <c r="C686" s="14">
        <v>1</v>
      </c>
      <c r="D686" s="21">
        <v>6.12</v>
      </c>
      <c r="E686" s="21">
        <v>6.2616129907576701</v>
      </c>
      <c r="F686" s="21">
        <v>7.0799247175557101</v>
      </c>
      <c r="G686" s="21">
        <v>7.2</v>
      </c>
      <c r="H686" s="21">
        <v>6.2</v>
      </c>
      <c r="I686" s="21">
        <v>6.88</v>
      </c>
      <c r="J686" s="21">
        <v>6.9</v>
      </c>
      <c r="K686" s="21">
        <v>7.05</v>
      </c>
      <c r="L686" s="21">
        <v>6.7387032664725801</v>
      </c>
      <c r="M686" s="21">
        <v>6.4990855547297253</v>
      </c>
      <c r="N686" s="149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7">
        <v>1</v>
      </c>
    </row>
    <row r="687" spans="1:65">
      <c r="A687" s="29"/>
      <c r="B687" s="19">
        <v>1</v>
      </c>
      <c r="C687" s="9">
        <v>2</v>
      </c>
      <c r="D687" s="11">
        <v>5.84</v>
      </c>
      <c r="E687" s="11">
        <v>6.4961338029305331</v>
      </c>
      <c r="F687" s="11">
        <v>7.0831240637505699</v>
      </c>
      <c r="G687" s="11">
        <v>7.2</v>
      </c>
      <c r="H687" s="11">
        <v>6.3</v>
      </c>
      <c r="I687" s="11">
        <v>7.09</v>
      </c>
      <c r="J687" s="11">
        <v>6.84</v>
      </c>
      <c r="K687" s="11">
        <v>6.61</v>
      </c>
      <c r="L687" s="11">
        <v>6.4453504587470842</v>
      </c>
      <c r="M687" s="11">
        <v>6.5762924903191875</v>
      </c>
      <c r="N687" s="149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7" t="e">
        <v>#N/A</v>
      </c>
    </row>
    <row r="688" spans="1:65">
      <c r="A688" s="29"/>
      <c r="B688" s="19">
        <v>1</v>
      </c>
      <c r="C688" s="9">
        <v>3</v>
      </c>
      <c r="D688" s="11">
        <v>5.85</v>
      </c>
      <c r="E688" s="11">
        <v>6.3906329592412527</v>
      </c>
      <c r="F688" s="11">
        <v>7.0213424179409003</v>
      </c>
      <c r="G688" s="11">
        <v>7.1</v>
      </c>
      <c r="H688" s="11">
        <v>5.9</v>
      </c>
      <c r="I688" s="11">
        <v>6.94</v>
      </c>
      <c r="J688" s="11">
        <v>6.9</v>
      </c>
      <c r="K688" s="11">
        <v>6.9</v>
      </c>
      <c r="L688" s="11">
        <v>6.614127678212979</v>
      </c>
      <c r="M688" s="11">
        <v>6.3783350993600409</v>
      </c>
      <c r="N688" s="149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7">
        <v>16</v>
      </c>
    </row>
    <row r="689" spans="1:65">
      <c r="A689" s="29"/>
      <c r="B689" s="19">
        <v>1</v>
      </c>
      <c r="C689" s="9">
        <v>4</v>
      </c>
      <c r="D689" s="11">
        <v>6.35</v>
      </c>
      <c r="E689" s="11">
        <v>6.2784056748067734</v>
      </c>
      <c r="F689" s="11">
        <v>7.0356039551323004</v>
      </c>
      <c r="G689" s="145">
        <v>7.7000000000000011</v>
      </c>
      <c r="H689" s="11">
        <v>6.1</v>
      </c>
      <c r="I689" s="11">
        <v>6.89</v>
      </c>
      <c r="J689" s="11">
        <v>6.91</v>
      </c>
      <c r="K689" s="11">
        <v>6.86</v>
      </c>
      <c r="L689" s="11">
        <v>6.6845464045873371</v>
      </c>
      <c r="M689" s="11">
        <v>6.5271098756358592</v>
      </c>
      <c r="N689" s="149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7">
        <v>6.6690687520702285</v>
      </c>
    </row>
    <row r="690" spans="1:65">
      <c r="A690" s="29"/>
      <c r="B690" s="19">
        <v>1</v>
      </c>
      <c r="C690" s="9">
        <v>5</v>
      </c>
      <c r="D690" s="11">
        <v>6.26</v>
      </c>
      <c r="E690" s="11">
        <v>6.3659428858746434</v>
      </c>
      <c r="F690" s="11">
        <v>7.0838251062851203</v>
      </c>
      <c r="G690" s="11">
        <v>7.2</v>
      </c>
      <c r="H690" s="145">
        <v>5</v>
      </c>
      <c r="I690" s="11">
        <v>7.01</v>
      </c>
      <c r="J690" s="11">
        <v>6.96</v>
      </c>
      <c r="K690" s="11">
        <v>6.62</v>
      </c>
      <c r="L690" s="11">
        <v>6.6651375575056537</v>
      </c>
      <c r="M690" s="11">
        <v>6.5069262119028162</v>
      </c>
      <c r="N690" s="149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7">
        <v>106</v>
      </c>
    </row>
    <row r="691" spans="1:65">
      <c r="A691" s="29"/>
      <c r="B691" s="19">
        <v>1</v>
      </c>
      <c r="C691" s="9">
        <v>6</v>
      </c>
      <c r="D691" s="11">
        <v>5.93</v>
      </c>
      <c r="E691" s="11">
        <v>6.4513104942638133</v>
      </c>
      <c r="F691" s="11">
        <v>7.0515767254973198</v>
      </c>
      <c r="G691" s="11">
        <v>7</v>
      </c>
      <c r="H691" s="11">
        <v>6.8</v>
      </c>
      <c r="I691" s="11">
        <v>7.21</v>
      </c>
      <c r="J691" s="11">
        <v>6.68</v>
      </c>
      <c r="K691" s="11">
        <v>6.71</v>
      </c>
      <c r="L691" s="11">
        <v>6.4782275691862683</v>
      </c>
      <c r="M691" s="11">
        <v>6.7208471635175302</v>
      </c>
      <c r="N691" s="149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5"/>
    </row>
    <row r="692" spans="1:65">
      <c r="A692" s="29"/>
      <c r="B692" s="20" t="s">
        <v>257</v>
      </c>
      <c r="C692" s="12"/>
      <c r="D692" s="22">
        <v>6.0583333333333336</v>
      </c>
      <c r="E692" s="22">
        <v>6.3740064679791146</v>
      </c>
      <c r="F692" s="22">
        <v>7.0592328310269865</v>
      </c>
      <c r="G692" s="22">
        <v>7.2333333333333343</v>
      </c>
      <c r="H692" s="22">
        <v>6.05</v>
      </c>
      <c r="I692" s="22">
        <v>7.0033333333333339</v>
      </c>
      <c r="J692" s="22">
        <v>6.8649999999999993</v>
      </c>
      <c r="K692" s="22">
        <v>6.791666666666667</v>
      </c>
      <c r="L692" s="22">
        <v>6.6043488224519828</v>
      </c>
      <c r="M692" s="22">
        <v>6.5347660659108611</v>
      </c>
      <c r="N692" s="149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5"/>
    </row>
    <row r="693" spans="1:65">
      <c r="A693" s="29"/>
      <c r="B693" s="3" t="s">
        <v>258</v>
      </c>
      <c r="C693" s="28"/>
      <c r="D693" s="11">
        <v>6.0250000000000004</v>
      </c>
      <c r="E693" s="11">
        <v>6.3782879225579485</v>
      </c>
      <c r="F693" s="11">
        <v>7.0657507215265145</v>
      </c>
      <c r="G693" s="11">
        <v>7.2</v>
      </c>
      <c r="H693" s="11">
        <v>6.15</v>
      </c>
      <c r="I693" s="11">
        <v>6.9749999999999996</v>
      </c>
      <c r="J693" s="11">
        <v>6.9</v>
      </c>
      <c r="K693" s="11">
        <v>6.7850000000000001</v>
      </c>
      <c r="L693" s="11">
        <v>6.6396326178593164</v>
      </c>
      <c r="M693" s="11">
        <v>6.5170180437693377</v>
      </c>
      <c r="N693" s="149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5"/>
    </row>
    <row r="694" spans="1:65">
      <c r="A694" s="29"/>
      <c r="B694" s="3" t="s">
        <v>259</v>
      </c>
      <c r="C694" s="28"/>
      <c r="D694" s="23">
        <v>0.21775368347439425</v>
      </c>
      <c r="E694" s="23">
        <v>9.2740784304765289E-2</v>
      </c>
      <c r="F694" s="23">
        <v>2.7041998089283033E-2</v>
      </c>
      <c r="G694" s="23">
        <v>0.24221202832779978</v>
      </c>
      <c r="H694" s="23">
        <v>0.59581876439064918</v>
      </c>
      <c r="I694" s="23">
        <v>0.1283225103661344</v>
      </c>
      <c r="J694" s="23">
        <v>9.8336158151516334E-2</v>
      </c>
      <c r="K694" s="23">
        <v>0.17451838489588037</v>
      </c>
      <c r="L694" s="23">
        <v>0.11786493568827855</v>
      </c>
      <c r="M694" s="23">
        <v>0.11218559596091686</v>
      </c>
      <c r="N694" s="199"/>
      <c r="O694" s="200"/>
      <c r="P694" s="200"/>
      <c r="Q694" s="200"/>
      <c r="R694" s="200"/>
      <c r="S694" s="200"/>
      <c r="T694" s="200"/>
      <c r="U694" s="200"/>
      <c r="V694" s="200"/>
      <c r="W694" s="200"/>
      <c r="X694" s="200"/>
      <c r="Y694" s="200"/>
      <c r="Z694" s="200"/>
      <c r="AA694" s="200"/>
      <c r="AB694" s="200"/>
      <c r="AC694" s="200"/>
      <c r="AD694" s="200"/>
      <c r="AE694" s="200"/>
      <c r="AF694" s="200"/>
      <c r="AG694" s="200"/>
      <c r="AH694" s="200"/>
      <c r="AI694" s="200"/>
      <c r="AJ694" s="200"/>
      <c r="AK694" s="200"/>
      <c r="AL694" s="200"/>
      <c r="AM694" s="200"/>
      <c r="AN694" s="200"/>
      <c r="AO694" s="200"/>
      <c r="AP694" s="200"/>
      <c r="AQ694" s="200"/>
      <c r="AR694" s="200"/>
      <c r="AS694" s="200"/>
      <c r="AT694" s="200"/>
      <c r="AU694" s="200"/>
      <c r="AV694" s="200"/>
      <c r="AW694" s="200"/>
      <c r="AX694" s="200"/>
      <c r="AY694" s="200"/>
      <c r="AZ694" s="200"/>
      <c r="BA694" s="200"/>
      <c r="BB694" s="200"/>
      <c r="BC694" s="200"/>
      <c r="BD694" s="200"/>
      <c r="BE694" s="200"/>
      <c r="BF694" s="200"/>
      <c r="BG694" s="200"/>
      <c r="BH694" s="200"/>
      <c r="BI694" s="200"/>
      <c r="BJ694" s="200"/>
      <c r="BK694" s="200"/>
      <c r="BL694" s="200"/>
      <c r="BM694" s="56"/>
    </row>
    <row r="695" spans="1:65">
      <c r="A695" s="29"/>
      <c r="B695" s="3" t="s">
        <v>86</v>
      </c>
      <c r="C695" s="28"/>
      <c r="D695" s="13">
        <v>3.5942836336901388E-2</v>
      </c>
      <c r="E695" s="13">
        <v>1.4549841574630351E-2</v>
      </c>
      <c r="F695" s="13">
        <v>3.8307276068905247E-3</v>
      </c>
      <c r="G695" s="13">
        <v>3.3485533870202727E-2</v>
      </c>
      <c r="H695" s="13">
        <v>9.8482440395148627E-2</v>
      </c>
      <c r="I695" s="13">
        <v>1.8323061927577496E-2</v>
      </c>
      <c r="J695" s="13">
        <v>1.4324276496943386E-2</v>
      </c>
      <c r="K695" s="13">
        <v>2.5695958512276865E-2</v>
      </c>
      <c r="L695" s="13">
        <v>1.7846564264986702E-2</v>
      </c>
      <c r="M695" s="13">
        <v>1.7167499927218843E-2</v>
      </c>
      <c r="N695" s="149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5"/>
    </row>
    <row r="696" spans="1:65">
      <c r="A696" s="29"/>
      <c r="B696" s="3" t="s">
        <v>260</v>
      </c>
      <c r="C696" s="28"/>
      <c r="D696" s="13">
        <v>-9.157731633030608E-2</v>
      </c>
      <c r="E696" s="13">
        <v>-4.4243401149451356E-2</v>
      </c>
      <c r="F696" s="13">
        <v>5.8503532271374725E-2</v>
      </c>
      <c r="G696" s="13">
        <v>8.4609201410308588E-2</v>
      </c>
      <c r="H696" s="13">
        <v>-9.2826866101516137E-2</v>
      </c>
      <c r="I696" s="13">
        <v>5.0121627724911688E-2</v>
      </c>
      <c r="J696" s="13">
        <v>2.9379101522824858E-2</v>
      </c>
      <c r="K696" s="13">
        <v>1.8383063536176802E-2</v>
      </c>
      <c r="L696" s="13">
        <v>-9.7044927896650091E-3</v>
      </c>
      <c r="M696" s="13">
        <v>-2.0138146891599651E-2</v>
      </c>
      <c r="N696" s="149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5"/>
    </row>
    <row r="697" spans="1:65">
      <c r="A697" s="29"/>
      <c r="B697" s="45" t="s">
        <v>261</v>
      </c>
      <c r="C697" s="46"/>
      <c r="D697" s="44">
        <v>1.37</v>
      </c>
      <c r="E697" s="44">
        <v>0.69</v>
      </c>
      <c r="F697" s="44">
        <v>0.77</v>
      </c>
      <c r="G697" s="44">
        <v>1.1499999999999999</v>
      </c>
      <c r="H697" s="44">
        <v>1.39</v>
      </c>
      <c r="I697" s="44">
        <v>0.65</v>
      </c>
      <c r="J697" s="44">
        <v>0.36</v>
      </c>
      <c r="K697" s="44">
        <v>0.2</v>
      </c>
      <c r="L697" s="44">
        <v>0.2</v>
      </c>
      <c r="M697" s="44">
        <v>0.35</v>
      </c>
      <c r="N697" s="149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B698" s="3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BM698" s="55"/>
    </row>
    <row r="699" spans="1:65" ht="15">
      <c r="B699" s="8" t="s">
        <v>530</v>
      </c>
      <c r="BM699" s="27" t="s">
        <v>66</v>
      </c>
    </row>
    <row r="700" spans="1:65" ht="15">
      <c r="A700" s="24" t="s">
        <v>43</v>
      </c>
      <c r="B700" s="18" t="s">
        <v>111</v>
      </c>
      <c r="C700" s="15" t="s">
        <v>112</v>
      </c>
      <c r="D700" s="16" t="s">
        <v>222</v>
      </c>
      <c r="E700" s="17" t="s">
        <v>222</v>
      </c>
      <c r="F700" s="17" t="s">
        <v>222</v>
      </c>
      <c r="G700" s="17" t="s">
        <v>222</v>
      </c>
      <c r="H700" s="17" t="s">
        <v>222</v>
      </c>
      <c r="I700" s="17" t="s">
        <v>222</v>
      </c>
      <c r="J700" s="17" t="s">
        <v>222</v>
      </c>
      <c r="K700" s="17" t="s">
        <v>222</v>
      </c>
      <c r="L700" s="17" t="s">
        <v>222</v>
      </c>
      <c r="M700" s="17" t="s">
        <v>222</v>
      </c>
      <c r="N700" s="17" t="s">
        <v>222</v>
      </c>
      <c r="O700" s="17" t="s">
        <v>222</v>
      </c>
      <c r="P700" s="17" t="s">
        <v>222</v>
      </c>
      <c r="Q700" s="17" t="s">
        <v>222</v>
      </c>
      <c r="R700" s="17" t="s">
        <v>222</v>
      </c>
      <c r="S700" s="17" t="s">
        <v>222</v>
      </c>
      <c r="T700" s="17" t="s">
        <v>222</v>
      </c>
      <c r="U700" s="17" t="s">
        <v>222</v>
      </c>
      <c r="V700" s="17" t="s">
        <v>222</v>
      </c>
      <c r="W700" s="17" t="s">
        <v>222</v>
      </c>
      <c r="X700" s="149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7">
        <v>1</v>
      </c>
    </row>
    <row r="701" spans="1:65">
      <c r="A701" s="29"/>
      <c r="B701" s="19" t="s">
        <v>223</v>
      </c>
      <c r="C701" s="9" t="s">
        <v>223</v>
      </c>
      <c r="D701" s="147" t="s">
        <v>225</v>
      </c>
      <c r="E701" s="148" t="s">
        <v>226</v>
      </c>
      <c r="F701" s="148" t="s">
        <v>227</v>
      </c>
      <c r="G701" s="148" t="s">
        <v>229</v>
      </c>
      <c r="H701" s="148" t="s">
        <v>230</v>
      </c>
      <c r="I701" s="148" t="s">
        <v>231</v>
      </c>
      <c r="J701" s="148" t="s">
        <v>233</v>
      </c>
      <c r="K701" s="148" t="s">
        <v>234</v>
      </c>
      <c r="L701" s="148" t="s">
        <v>235</v>
      </c>
      <c r="M701" s="148" t="s">
        <v>236</v>
      </c>
      <c r="N701" s="148" t="s">
        <v>263</v>
      </c>
      <c r="O701" s="148" t="s">
        <v>237</v>
      </c>
      <c r="P701" s="148" t="s">
        <v>238</v>
      </c>
      <c r="Q701" s="148" t="s">
        <v>240</v>
      </c>
      <c r="R701" s="148" t="s">
        <v>241</v>
      </c>
      <c r="S701" s="148" t="s">
        <v>242</v>
      </c>
      <c r="T701" s="148" t="s">
        <v>243</v>
      </c>
      <c r="U701" s="148" t="s">
        <v>244</v>
      </c>
      <c r="V701" s="148" t="s">
        <v>245</v>
      </c>
      <c r="W701" s="148" t="s">
        <v>247</v>
      </c>
      <c r="X701" s="149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7" t="s">
        <v>3</v>
      </c>
    </row>
    <row r="702" spans="1:65">
      <c r="A702" s="29"/>
      <c r="B702" s="19"/>
      <c r="C702" s="9"/>
      <c r="D702" s="10" t="s">
        <v>291</v>
      </c>
      <c r="E702" s="11" t="s">
        <v>291</v>
      </c>
      <c r="F702" s="11" t="s">
        <v>291</v>
      </c>
      <c r="G702" s="11" t="s">
        <v>292</v>
      </c>
      <c r="H702" s="11" t="s">
        <v>291</v>
      </c>
      <c r="I702" s="11" t="s">
        <v>291</v>
      </c>
      <c r="J702" s="11" t="s">
        <v>292</v>
      </c>
      <c r="K702" s="11" t="s">
        <v>292</v>
      </c>
      <c r="L702" s="11" t="s">
        <v>292</v>
      </c>
      <c r="M702" s="11" t="s">
        <v>292</v>
      </c>
      <c r="N702" s="11" t="s">
        <v>292</v>
      </c>
      <c r="O702" s="11" t="s">
        <v>291</v>
      </c>
      <c r="P702" s="11" t="s">
        <v>292</v>
      </c>
      <c r="Q702" s="11" t="s">
        <v>291</v>
      </c>
      <c r="R702" s="11" t="s">
        <v>291</v>
      </c>
      <c r="S702" s="11" t="s">
        <v>114</v>
      </c>
      <c r="T702" s="11" t="s">
        <v>292</v>
      </c>
      <c r="U702" s="11" t="s">
        <v>291</v>
      </c>
      <c r="V702" s="11" t="s">
        <v>292</v>
      </c>
      <c r="W702" s="11" t="s">
        <v>291</v>
      </c>
      <c r="X702" s="149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7">
        <v>0</v>
      </c>
    </row>
    <row r="703" spans="1:65">
      <c r="A703" s="29"/>
      <c r="B703" s="19"/>
      <c r="C703" s="9"/>
      <c r="D703" s="25"/>
      <c r="E703" s="25"/>
      <c r="F703" s="25"/>
      <c r="G703" s="25"/>
      <c r="H703" s="25"/>
      <c r="I703" s="25"/>
      <c r="J703" s="25"/>
      <c r="K703" s="25"/>
      <c r="L703" s="25"/>
      <c r="M703" s="25"/>
      <c r="N703" s="25"/>
      <c r="O703" s="25"/>
      <c r="P703" s="25"/>
      <c r="Q703" s="25"/>
      <c r="R703" s="25"/>
      <c r="S703" s="25"/>
      <c r="T703" s="25"/>
      <c r="U703" s="25"/>
      <c r="V703" s="25"/>
      <c r="W703" s="25"/>
      <c r="X703" s="149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7">
        <v>1</v>
      </c>
    </row>
    <row r="704" spans="1:65">
      <c r="A704" s="29"/>
      <c r="B704" s="18">
        <v>1</v>
      </c>
      <c r="C704" s="14">
        <v>1</v>
      </c>
      <c r="D704" s="217">
        <v>88.2</v>
      </c>
      <c r="E704" s="217">
        <v>84</v>
      </c>
      <c r="F704" s="218">
        <v>72.889813860430806</v>
      </c>
      <c r="G704" s="217">
        <v>91.7</v>
      </c>
      <c r="H704" s="217">
        <v>91.4</v>
      </c>
      <c r="I704" s="217">
        <v>93.09</v>
      </c>
      <c r="J704" s="217">
        <v>93.4</v>
      </c>
      <c r="K704" s="217">
        <v>90.9</v>
      </c>
      <c r="L704" s="217">
        <v>90.8</v>
      </c>
      <c r="M704" s="217">
        <v>91.1</v>
      </c>
      <c r="N704" s="217">
        <v>90.9</v>
      </c>
      <c r="O704" s="217">
        <v>91.71</v>
      </c>
      <c r="P704" s="217">
        <v>99.1</v>
      </c>
      <c r="Q704" s="217">
        <v>90.796081049552242</v>
      </c>
      <c r="R704" s="217">
        <v>82.803642156822846</v>
      </c>
      <c r="S704" s="217">
        <v>92.004429637348565</v>
      </c>
      <c r="T704" s="217">
        <v>95.4</v>
      </c>
      <c r="U704" s="217">
        <v>87</v>
      </c>
      <c r="V704" s="217">
        <v>86.7</v>
      </c>
      <c r="W704" s="217">
        <v>88.04</v>
      </c>
      <c r="X704" s="219"/>
      <c r="Y704" s="220"/>
      <c r="Z704" s="220"/>
      <c r="AA704" s="220"/>
      <c r="AB704" s="220"/>
      <c r="AC704" s="220"/>
      <c r="AD704" s="220"/>
      <c r="AE704" s="220"/>
      <c r="AF704" s="220"/>
      <c r="AG704" s="220"/>
      <c r="AH704" s="220"/>
      <c r="AI704" s="220"/>
      <c r="AJ704" s="220"/>
      <c r="AK704" s="220"/>
      <c r="AL704" s="220"/>
      <c r="AM704" s="220"/>
      <c r="AN704" s="220"/>
      <c r="AO704" s="220"/>
      <c r="AP704" s="220"/>
      <c r="AQ704" s="220"/>
      <c r="AR704" s="220"/>
      <c r="AS704" s="220"/>
      <c r="AT704" s="220"/>
      <c r="AU704" s="220"/>
      <c r="AV704" s="220"/>
      <c r="AW704" s="220"/>
      <c r="AX704" s="220"/>
      <c r="AY704" s="220"/>
      <c r="AZ704" s="220"/>
      <c r="BA704" s="220"/>
      <c r="BB704" s="220"/>
      <c r="BC704" s="220"/>
      <c r="BD704" s="220"/>
      <c r="BE704" s="220"/>
      <c r="BF704" s="220"/>
      <c r="BG704" s="220"/>
      <c r="BH704" s="220"/>
      <c r="BI704" s="220"/>
      <c r="BJ704" s="220"/>
      <c r="BK704" s="220"/>
      <c r="BL704" s="220"/>
      <c r="BM704" s="221">
        <v>1</v>
      </c>
    </row>
    <row r="705" spans="1:65">
      <c r="A705" s="29"/>
      <c r="B705" s="19">
        <v>1</v>
      </c>
      <c r="C705" s="9">
        <v>2</v>
      </c>
      <c r="D705" s="222">
        <v>89.5</v>
      </c>
      <c r="E705" s="222">
        <v>81</v>
      </c>
      <c r="F705" s="224">
        <v>76.097037521553901</v>
      </c>
      <c r="G705" s="222">
        <v>91.8</v>
      </c>
      <c r="H705" s="222">
        <v>86.9</v>
      </c>
      <c r="I705" s="222">
        <v>94.44</v>
      </c>
      <c r="J705" s="222">
        <v>94.3</v>
      </c>
      <c r="K705" s="222">
        <v>99</v>
      </c>
      <c r="L705" s="222">
        <v>91.6</v>
      </c>
      <c r="M705" s="222">
        <v>90.8</v>
      </c>
      <c r="N705" s="222">
        <v>92.5</v>
      </c>
      <c r="O705" s="222">
        <v>89.47</v>
      </c>
      <c r="P705" s="222">
        <v>92.5</v>
      </c>
      <c r="Q705" s="222">
        <v>86.072495303324089</v>
      </c>
      <c r="R705" s="222">
        <v>83.316859170248009</v>
      </c>
      <c r="S705" s="222">
        <v>94.097628171078554</v>
      </c>
      <c r="T705" s="223">
        <v>108.1</v>
      </c>
      <c r="U705" s="222">
        <v>91.7</v>
      </c>
      <c r="V705" s="222">
        <v>80.3</v>
      </c>
      <c r="W705" s="222">
        <v>91.94</v>
      </c>
      <c r="X705" s="219"/>
      <c r="Y705" s="220"/>
      <c r="Z705" s="220"/>
      <c r="AA705" s="220"/>
      <c r="AB705" s="220"/>
      <c r="AC705" s="220"/>
      <c r="AD705" s="220"/>
      <c r="AE705" s="220"/>
      <c r="AF705" s="220"/>
      <c r="AG705" s="220"/>
      <c r="AH705" s="220"/>
      <c r="AI705" s="220"/>
      <c r="AJ705" s="220"/>
      <c r="AK705" s="220"/>
      <c r="AL705" s="220"/>
      <c r="AM705" s="220"/>
      <c r="AN705" s="220"/>
      <c r="AO705" s="220"/>
      <c r="AP705" s="220"/>
      <c r="AQ705" s="220"/>
      <c r="AR705" s="220"/>
      <c r="AS705" s="220"/>
      <c r="AT705" s="220"/>
      <c r="AU705" s="220"/>
      <c r="AV705" s="220"/>
      <c r="AW705" s="220"/>
      <c r="AX705" s="220"/>
      <c r="AY705" s="220"/>
      <c r="AZ705" s="220"/>
      <c r="BA705" s="220"/>
      <c r="BB705" s="220"/>
      <c r="BC705" s="220"/>
      <c r="BD705" s="220"/>
      <c r="BE705" s="220"/>
      <c r="BF705" s="220"/>
      <c r="BG705" s="220"/>
      <c r="BH705" s="220"/>
      <c r="BI705" s="220"/>
      <c r="BJ705" s="220"/>
      <c r="BK705" s="220"/>
      <c r="BL705" s="220"/>
      <c r="BM705" s="221" t="e">
        <v>#N/A</v>
      </c>
    </row>
    <row r="706" spans="1:65">
      <c r="A706" s="29"/>
      <c r="B706" s="19">
        <v>1</v>
      </c>
      <c r="C706" s="9">
        <v>3</v>
      </c>
      <c r="D706" s="222">
        <v>90.4</v>
      </c>
      <c r="E706" s="222">
        <v>81</v>
      </c>
      <c r="F706" s="224">
        <v>71.8965783113686</v>
      </c>
      <c r="G706" s="222">
        <v>94.7</v>
      </c>
      <c r="H706" s="223">
        <v>72.8</v>
      </c>
      <c r="I706" s="222">
        <v>93.2</v>
      </c>
      <c r="J706" s="222">
        <v>91.7</v>
      </c>
      <c r="K706" s="222">
        <v>89.1</v>
      </c>
      <c r="L706" s="222">
        <v>95.2</v>
      </c>
      <c r="M706" s="222">
        <v>93</v>
      </c>
      <c r="N706" s="222">
        <v>86.7</v>
      </c>
      <c r="O706" s="222">
        <v>91.76</v>
      </c>
      <c r="P706" s="222">
        <v>95.3</v>
      </c>
      <c r="Q706" s="222">
        <v>89.229794182582523</v>
      </c>
      <c r="R706" s="222">
        <v>80.549858077553807</v>
      </c>
      <c r="S706" s="222">
        <v>90.318787036591061</v>
      </c>
      <c r="T706" s="223">
        <v>106.7</v>
      </c>
      <c r="U706" s="222">
        <v>89</v>
      </c>
      <c r="V706" s="222">
        <v>81</v>
      </c>
      <c r="W706" s="222">
        <v>95</v>
      </c>
      <c r="X706" s="219"/>
      <c r="Y706" s="220"/>
      <c r="Z706" s="220"/>
      <c r="AA706" s="220"/>
      <c r="AB706" s="220"/>
      <c r="AC706" s="220"/>
      <c r="AD706" s="220"/>
      <c r="AE706" s="220"/>
      <c r="AF706" s="220"/>
      <c r="AG706" s="220"/>
      <c r="AH706" s="220"/>
      <c r="AI706" s="220"/>
      <c r="AJ706" s="220"/>
      <c r="AK706" s="220"/>
      <c r="AL706" s="220"/>
      <c r="AM706" s="220"/>
      <c r="AN706" s="220"/>
      <c r="AO706" s="220"/>
      <c r="AP706" s="220"/>
      <c r="AQ706" s="220"/>
      <c r="AR706" s="220"/>
      <c r="AS706" s="220"/>
      <c r="AT706" s="220"/>
      <c r="AU706" s="220"/>
      <c r="AV706" s="220"/>
      <c r="AW706" s="220"/>
      <c r="AX706" s="220"/>
      <c r="AY706" s="220"/>
      <c r="AZ706" s="220"/>
      <c r="BA706" s="220"/>
      <c r="BB706" s="220"/>
      <c r="BC706" s="220"/>
      <c r="BD706" s="220"/>
      <c r="BE706" s="220"/>
      <c r="BF706" s="220"/>
      <c r="BG706" s="220"/>
      <c r="BH706" s="220"/>
      <c r="BI706" s="220"/>
      <c r="BJ706" s="220"/>
      <c r="BK706" s="220"/>
      <c r="BL706" s="220"/>
      <c r="BM706" s="221">
        <v>16</v>
      </c>
    </row>
    <row r="707" spans="1:65">
      <c r="A707" s="29"/>
      <c r="B707" s="19">
        <v>1</v>
      </c>
      <c r="C707" s="9">
        <v>4</v>
      </c>
      <c r="D707" s="222">
        <v>88</v>
      </c>
      <c r="E707" s="222">
        <v>84</v>
      </c>
      <c r="F707" s="224">
        <v>76.551758134601499</v>
      </c>
      <c r="G707" s="223">
        <v>102</v>
      </c>
      <c r="H707" s="222">
        <v>76.7</v>
      </c>
      <c r="I707" s="222">
        <v>93.63</v>
      </c>
      <c r="J707" s="222">
        <v>94.9</v>
      </c>
      <c r="K707" s="222">
        <v>93.6</v>
      </c>
      <c r="L707" s="222">
        <v>89.4</v>
      </c>
      <c r="M707" s="222">
        <v>93.6</v>
      </c>
      <c r="N707" s="222">
        <v>93</v>
      </c>
      <c r="O707" s="222">
        <v>90.74</v>
      </c>
      <c r="P707" s="222">
        <v>95.7</v>
      </c>
      <c r="Q707" s="222">
        <v>88.758671243516659</v>
      </c>
      <c r="R707" s="222">
        <v>86.751756386825434</v>
      </c>
      <c r="S707" s="222">
        <v>95.240736494133415</v>
      </c>
      <c r="T707" s="222">
        <v>98.3</v>
      </c>
      <c r="U707" s="222">
        <v>93.1</v>
      </c>
      <c r="V707" s="222">
        <v>85.2</v>
      </c>
      <c r="W707" s="222">
        <v>83.11</v>
      </c>
      <c r="X707" s="219"/>
      <c r="Y707" s="220"/>
      <c r="Z707" s="220"/>
      <c r="AA707" s="220"/>
      <c r="AB707" s="220"/>
      <c r="AC707" s="220"/>
      <c r="AD707" s="220"/>
      <c r="AE707" s="220"/>
      <c r="AF707" s="220"/>
      <c r="AG707" s="220"/>
      <c r="AH707" s="220"/>
      <c r="AI707" s="220"/>
      <c r="AJ707" s="220"/>
      <c r="AK707" s="220"/>
      <c r="AL707" s="220"/>
      <c r="AM707" s="220"/>
      <c r="AN707" s="220"/>
      <c r="AO707" s="220"/>
      <c r="AP707" s="220"/>
      <c r="AQ707" s="220"/>
      <c r="AR707" s="220"/>
      <c r="AS707" s="220"/>
      <c r="AT707" s="220"/>
      <c r="AU707" s="220"/>
      <c r="AV707" s="220"/>
      <c r="AW707" s="220"/>
      <c r="AX707" s="220"/>
      <c r="AY707" s="220"/>
      <c r="AZ707" s="220"/>
      <c r="BA707" s="220"/>
      <c r="BB707" s="220"/>
      <c r="BC707" s="220"/>
      <c r="BD707" s="220"/>
      <c r="BE707" s="220"/>
      <c r="BF707" s="220"/>
      <c r="BG707" s="220"/>
      <c r="BH707" s="220"/>
      <c r="BI707" s="220"/>
      <c r="BJ707" s="220"/>
      <c r="BK707" s="220"/>
      <c r="BL707" s="220"/>
      <c r="BM707" s="221">
        <v>90.240558927352509</v>
      </c>
    </row>
    <row r="708" spans="1:65">
      <c r="A708" s="29"/>
      <c r="B708" s="19">
        <v>1</v>
      </c>
      <c r="C708" s="9">
        <v>5</v>
      </c>
      <c r="D708" s="222">
        <v>89.6</v>
      </c>
      <c r="E708" s="222">
        <v>85</v>
      </c>
      <c r="F708" s="224">
        <v>71.394364757162805</v>
      </c>
      <c r="G708" s="222">
        <v>94.2</v>
      </c>
      <c r="H708" s="222">
        <v>88.3</v>
      </c>
      <c r="I708" s="222">
        <v>94.65</v>
      </c>
      <c r="J708" s="222">
        <v>94.6</v>
      </c>
      <c r="K708" s="222">
        <v>93.4</v>
      </c>
      <c r="L708" s="222">
        <v>85</v>
      </c>
      <c r="M708" s="222">
        <v>90.5</v>
      </c>
      <c r="N708" s="222">
        <v>91.7</v>
      </c>
      <c r="O708" s="222">
        <v>90.88</v>
      </c>
      <c r="P708" s="222">
        <v>91</v>
      </c>
      <c r="Q708" s="222">
        <v>87.843908312930765</v>
      </c>
      <c r="R708" s="222">
        <v>86.77922214471576</v>
      </c>
      <c r="S708" s="222">
        <v>92.095881767850358</v>
      </c>
      <c r="T708" s="222">
        <v>88.2</v>
      </c>
      <c r="U708" s="222">
        <v>92.1</v>
      </c>
      <c r="V708" s="222">
        <v>80.099999999999994</v>
      </c>
      <c r="W708" s="222">
        <v>97.91</v>
      </c>
      <c r="X708" s="219"/>
      <c r="Y708" s="220"/>
      <c r="Z708" s="220"/>
      <c r="AA708" s="220"/>
      <c r="AB708" s="220"/>
      <c r="AC708" s="220"/>
      <c r="AD708" s="220"/>
      <c r="AE708" s="220"/>
      <c r="AF708" s="220"/>
      <c r="AG708" s="220"/>
      <c r="AH708" s="220"/>
      <c r="AI708" s="220"/>
      <c r="AJ708" s="220"/>
      <c r="AK708" s="220"/>
      <c r="AL708" s="220"/>
      <c r="AM708" s="220"/>
      <c r="AN708" s="220"/>
      <c r="AO708" s="220"/>
      <c r="AP708" s="220"/>
      <c r="AQ708" s="220"/>
      <c r="AR708" s="220"/>
      <c r="AS708" s="220"/>
      <c r="AT708" s="220"/>
      <c r="AU708" s="220"/>
      <c r="AV708" s="220"/>
      <c r="AW708" s="220"/>
      <c r="AX708" s="220"/>
      <c r="AY708" s="220"/>
      <c r="AZ708" s="220"/>
      <c r="BA708" s="220"/>
      <c r="BB708" s="220"/>
      <c r="BC708" s="220"/>
      <c r="BD708" s="220"/>
      <c r="BE708" s="220"/>
      <c r="BF708" s="220"/>
      <c r="BG708" s="220"/>
      <c r="BH708" s="220"/>
      <c r="BI708" s="220"/>
      <c r="BJ708" s="220"/>
      <c r="BK708" s="220"/>
      <c r="BL708" s="220"/>
      <c r="BM708" s="221">
        <v>107</v>
      </c>
    </row>
    <row r="709" spans="1:65">
      <c r="A709" s="29"/>
      <c r="B709" s="19">
        <v>1</v>
      </c>
      <c r="C709" s="9">
        <v>6</v>
      </c>
      <c r="D709" s="222">
        <v>90.3</v>
      </c>
      <c r="E709" s="222">
        <v>84</v>
      </c>
      <c r="F709" s="224">
        <v>71.849296546108604</v>
      </c>
      <c r="G709" s="222">
        <v>89.8</v>
      </c>
      <c r="H709" s="222">
        <v>91.7</v>
      </c>
      <c r="I709" s="222">
        <v>95.73</v>
      </c>
      <c r="J709" s="222">
        <v>87.2</v>
      </c>
      <c r="K709" s="222">
        <v>96.1</v>
      </c>
      <c r="L709" s="222">
        <v>91.9</v>
      </c>
      <c r="M709" s="222">
        <v>91.9</v>
      </c>
      <c r="N709" s="222">
        <v>89.6</v>
      </c>
      <c r="O709" s="222">
        <v>88.75</v>
      </c>
      <c r="P709" s="222">
        <v>91.2</v>
      </c>
      <c r="Q709" s="222">
        <v>88.855469163239462</v>
      </c>
      <c r="R709" s="222">
        <v>89.802231168621631</v>
      </c>
      <c r="S709" s="222">
        <v>94.956266251251861</v>
      </c>
      <c r="T709" s="222">
        <v>92.7</v>
      </c>
      <c r="U709" s="222">
        <v>93</v>
      </c>
      <c r="V709" s="222">
        <v>80.8</v>
      </c>
      <c r="W709" s="222">
        <v>87.36</v>
      </c>
      <c r="X709" s="219"/>
      <c r="Y709" s="220"/>
      <c r="Z709" s="220"/>
      <c r="AA709" s="220"/>
      <c r="AB709" s="220"/>
      <c r="AC709" s="220"/>
      <c r="AD709" s="220"/>
      <c r="AE709" s="220"/>
      <c r="AF709" s="220"/>
      <c r="AG709" s="220"/>
      <c r="AH709" s="220"/>
      <c r="AI709" s="220"/>
      <c r="AJ709" s="220"/>
      <c r="AK709" s="220"/>
      <c r="AL709" s="220"/>
      <c r="AM709" s="220"/>
      <c r="AN709" s="220"/>
      <c r="AO709" s="220"/>
      <c r="AP709" s="220"/>
      <c r="AQ709" s="220"/>
      <c r="AR709" s="220"/>
      <c r="AS709" s="220"/>
      <c r="AT709" s="220"/>
      <c r="AU709" s="220"/>
      <c r="AV709" s="220"/>
      <c r="AW709" s="220"/>
      <c r="AX709" s="220"/>
      <c r="AY709" s="220"/>
      <c r="AZ709" s="220"/>
      <c r="BA709" s="220"/>
      <c r="BB709" s="220"/>
      <c r="BC709" s="220"/>
      <c r="BD709" s="220"/>
      <c r="BE709" s="220"/>
      <c r="BF709" s="220"/>
      <c r="BG709" s="220"/>
      <c r="BH709" s="220"/>
      <c r="BI709" s="220"/>
      <c r="BJ709" s="220"/>
      <c r="BK709" s="220"/>
      <c r="BL709" s="220"/>
      <c r="BM709" s="225"/>
    </row>
    <row r="710" spans="1:65">
      <c r="A710" s="29"/>
      <c r="B710" s="20" t="s">
        <v>257</v>
      </c>
      <c r="C710" s="12"/>
      <c r="D710" s="226">
        <v>89.333333333333329</v>
      </c>
      <c r="E710" s="226">
        <v>83.166666666666671</v>
      </c>
      <c r="F710" s="226">
        <v>73.446474855204372</v>
      </c>
      <c r="G710" s="226">
        <v>94.033333333333317</v>
      </c>
      <c r="H710" s="226">
        <v>84.63333333333334</v>
      </c>
      <c r="I710" s="226">
        <v>94.123333333333335</v>
      </c>
      <c r="J710" s="226">
        <v>92.683333333333337</v>
      </c>
      <c r="K710" s="226">
        <v>93.683333333333337</v>
      </c>
      <c r="L710" s="226">
        <v>90.649999999999991</v>
      </c>
      <c r="M710" s="226">
        <v>91.816666666666663</v>
      </c>
      <c r="N710" s="226">
        <v>90.733333333333334</v>
      </c>
      <c r="O710" s="226">
        <v>90.551666666666662</v>
      </c>
      <c r="P710" s="226">
        <v>94.133333333333326</v>
      </c>
      <c r="Q710" s="226">
        <v>88.592736542524278</v>
      </c>
      <c r="R710" s="226">
        <v>85.00059485079791</v>
      </c>
      <c r="S710" s="226">
        <v>93.1189548930423</v>
      </c>
      <c r="T710" s="226">
        <v>98.233333333333334</v>
      </c>
      <c r="U710" s="226">
        <v>90.983333333333334</v>
      </c>
      <c r="V710" s="226">
        <v>82.35</v>
      </c>
      <c r="W710" s="226">
        <v>90.56</v>
      </c>
      <c r="X710" s="219"/>
      <c r="Y710" s="220"/>
      <c r="Z710" s="220"/>
      <c r="AA710" s="220"/>
      <c r="AB710" s="220"/>
      <c r="AC710" s="220"/>
      <c r="AD710" s="220"/>
      <c r="AE710" s="220"/>
      <c r="AF710" s="220"/>
      <c r="AG710" s="220"/>
      <c r="AH710" s="220"/>
      <c r="AI710" s="220"/>
      <c r="AJ710" s="220"/>
      <c r="AK710" s="220"/>
      <c r="AL710" s="220"/>
      <c r="AM710" s="220"/>
      <c r="AN710" s="220"/>
      <c r="AO710" s="220"/>
      <c r="AP710" s="220"/>
      <c r="AQ710" s="220"/>
      <c r="AR710" s="220"/>
      <c r="AS710" s="220"/>
      <c r="AT710" s="220"/>
      <c r="AU710" s="220"/>
      <c r="AV710" s="220"/>
      <c r="AW710" s="220"/>
      <c r="AX710" s="220"/>
      <c r="AY710" s="220"/>
      <c r="AZ710" s="220"/>
      <c r="BA710" s="220"/>
      <c r="BB710" s="220"/>
      <c r="BC710" s="220"/>
      <c r="BD710" s="220"/>
      <c r="BE710" s="220"/>
      <c r="BF710" s="220"/>
      <c r="BG710" s="220"/>
      <c r="BH710" s="220"/>
      <c r="BI710" s="220"/>
      <c r="BJ710" s="220"/>
      <c r="BK710" s="220"/>
      <c r="BL710" s="220"/>
      <c r="BM710" s="225"/>
    </row>
    <row r="711" spans="1:65">
      <c r="A711" s="29"/>
      <c r="B711" s="3" t="s">
        <v>258</v>
      </c>
      <c r="C711" s="28"/>
      <c r="D711" s="222">
        <v>89.55</v>
      </c>
      <c r="E711" s="222">
        <v>84</v>
      </c>
      <c r="F711" s="222">
        <v>72.393196085899703</v>
      </c>
      <c r="G711" s="222">
        <v>93</v>
      </c>
      <c r="H711" s="222">
        <v>87.6</v>
      </c>
      <c r="I711" s="222">
        <v>94.034999999999997</v>
      </c>
      <c r="J711" s="222">
        <v>93.85</v>
      </c>
      <c r="K711" s="222">
        <v>93.5</v>
      </c>
      <c r="L711" s="222">
        <v>91.199999999999989</v>
      </c>
      <c r="M711" s="222">
        <v>91.5</v>
      </c>
      <c r="N711" s="222">
        <v>91.300000000000011</v>
      </c>
      <c r="O711" s="222">
        <v>90.81</v>
      </c>
      <c r="P711" s="222">
        <v>93.9</v>
      </c>
      <c r="Q711" s="222">
        <v>88.807070203378061</v>
      </c>
      <c r="R711" s="222">
        <v>85.034307778536714</v>
      </c>
      <c r="S711" s="222">
        <v>93.096754969464456</v>
      </c>
      <c r="T711" s="222">
        <v>96.85</v>
      </c>
      <c r="U711" s="222">
        <v>91.9</v>
      </c>
      <c r="V711" s="222">
        <v>80.900000000000006</v>
      </c>
      <c r="W711" s="222">
        <v>89.990000000000009</v>
      </c>
      <c r="X711" s="219"/>
      <c r="Y711" s="220"/>
      <c r="Z711" s="220"/>
      <c r="AA711" s="220"/>
      <c r="AB711" s="220"/>
      <c r="AC711" s="220"/>
      <c r="AD711" s="220"/>
      <c r="AE711" s="220"/>
      <c r="AF711" s="220"/>
      <c r="AG711" s="220"/>
      <c r="AH711" s="220"/>
      <c r="AI711" s="220"/>
      <c r="AJ711" s="220"/>
      <c r="AK711" s="220"/>
      <c r="AL711" s="220"/>
      <c r="AM711" s="220"/>
      <c r="AN711" s="220"/>
      <c r="AO711" s="220"/>
      <c r="AP711" s="220"/>
      <c r="AQ711" s="220"/>
      <c r="AR711" s="220"/>
      <c r="AS711" s="220"/>
      <c r="AT711" s="220"/>
      <c r="AU711" s="220"/>
      <c r="AV711" s="220"/>
      <c r="AW711" s="220"/>
      <c r="AX711" s="220"/>
      <c r="AY711" s="220"/>
      <c r="AZ711" s="220"/>
      <c r="BA711" s="220"/>
      <c r="BB711" s="220"/>
      <c r="BC711" s="220"/>
      <c r="BD711" s="220"/>
      <c r="BE711" s="220"/>
      <c r="BF711" s="220"/>
      <c r="BG711" s="220"/>
      <c r="BH711" s="220"/>
      <c r="BI711" s="220"/>
      <c r="BJ711" s="220"/>
      <c r="BK711" s="220"/>
      <c r="BL711" s="220"/>
      <c r="BM711" s="225"/>
    </row>
    <row r="712" spans="1:65">
      <c r="A712" s="29"/>
      <c r="B712" s="3" t="s">
        <v>259</v>
      </c>
      <c r="C712" s="28"/>
      <c r="D712" s="213">
        <v>1.0230672835481869</v>
      </c>
      <c r="E712" s="213">
        <v>1.7224014243685084</v>
      </c>
      <c r="F712" s="213">
        <v>2.2865892442140043</v>
      </c>
      <c r="G712" s="213">
        <v>4.2963550442982097</v>
      </c>
      <c r="H712" s="213">
        <v>7.9658437510829136</v>
      </c>
      <c r="I712" s="213">
        <v>1.0121989264303084</v>
      </c>
      <c r="J712" s="213">
        <v>2.9239813040897951</v>
      </c>
      <c r="K712" s="213">
        <v>3.5481920278737262</v>
      </c>
      <c r="L712" s="213">
        <v>3.3667491739064856</v>
      </c>
      <c r="M712" s="213">
        <v>1.2544587146122688</v>
      </c>
      <c r="N712" s="213">
        <v>2.3140152693244413</v>
      </c>
      <c r="O712" s="213">
        <v>1.2133493588685271</v>
      </c>
      <c r="P712" s="213">
        <v>3.148756368261389</v>
      </c>
      <c r="Q712" s="213">
        <v>1.5664923765910668</v>
      </c>
      <c r="R712" s="213">
        <v>3.3691666005350345</v>
      </c>
      <c r="S712" s="213">
        <v>1.9475757630576935</v>
      </c>
      <c r="T712" s="213">
        <v>7.8530673412792424</v>
      </c>
      <c r="U712" s="213">
        <v>2.4539084470832768</v>
      </c>
      <c r="V712" s="213">
        <v>2.8472794032198556</v>
      </c>
      <c r="W712" s="213">
        <v>5.4356857893001855</v>
      </c>
      <c r="X712" s="209"/>
      <c r="Y712" s="210"/>
      <c r="Z712" s="210"/>
      <c r="AA712" s="210"/>
      <c r="AB712" s="210"/>
      <c r="AC712" s="210"/>
      <c r="AD712" s="210"/>
      <c r="AE712" s="210"/>
      <c r="AF712" s="210"/>
      <c r="AG712" s="210"/>
      <c r="AH712" s="210"/>
      <c r="AI712" s="210"/>
      <c r="AJ712" s="210"/>
      <c r="AK712" s="210"/>
      <c r="AL712" s="210"/>
      <c r="AM712" s="210"/>
      <c r="AN712" s="210"/>
      <c r="AO712" s="210"/>
      <c r="AP712" s="210"/>
      <c r="AQ712" s="210"/>
      <c r="AR712" s="210"/>
      <c r="AS712" s="210"/>
      <c r="AT712" s="210"/>
      <c r="AU712" s="210"/>
      <c r="AV712" s="210"/>
      <c r="AW712" s="210"/>
      <c r="AX712" s="210"/>
      <c r="AY712" s="210"/>
      <c r="AZ712" s="210"/>
      <c r="BA712" s="210"/>
      <c r="BB712" s="210"/>
      <c r="BC712" s="210"/>
      <c r="BD712" s="210"/>
      <c r="BE712" s="210"/>
      <c r="BF712" s="210"/>
      <c r="BG712" s="210"/>
      <c r="BH712" s="210"/>
      <c r="BI712" s="210"/>
      <c r="BJ712" s="210"/>
      <c r="BK712" s="210"/>
      <c r="BL712" s="210"/>
      <c r="BM712" s="214"/>
    </row>
    <row r="713" spans="1:65">
      <c r="A713" s="29"/>
      <c r="B713" s="3" t="s">
        <v>86</v>
      </c>
      <c r="C713" s="28"/>
      <c r="D713" s="13">
        <v>1.1452245711360302E-2</v>
      </c>
      <c r="E713" s="13">
        <v>2.0710237567557212E-2</v>
      </c>
      <c r="F713" s="13">
        <v>3.1132729633680682E-2</v>
      </c>
      <c r="G713" s="13">
        <v>4.5689702704341126E-2</v>
      </c>
      <c r="H713" s="13">
        <v>9.4121824550014721E-2</v>
      </c>
      <c r="I713" s="13">
        <v>1.0753963874671266E-2</v>
      </c>
      <c r="J713" s="13">
        <v>3.1548080964824254E-2</v>
      </c>
      <c r="K713" s="13">
        <v>3.7874314476503038E-2</v>
      </c>
      <c r="L713" s="13">
        <v>3.7140090169955717E-2</v>
      </c>
      <c r="M713" s="13">
        <v>1.3662647100514817E-2</v>
      </c>
      <c r="N713" s="13">
        <v>2.550347468028407E-2</v>
      </c>
      <c r="O713" s="13">
        <v>1.3399525414977017E-2</v>
      </c>
      <c r="P713" s="13">
        <v>3.3449961419207391E-2</v>
      </c>
      <c r="Q713" s="13">
        <v>1.7681950436638276E-2</v>
      </c>
      <c r="R713" s="13">
        <v>3.9636976734679967E-2</v>
      </c>
      <c r="S713" s="13">
        <v>2.0914922910106815E-2</v>
      </c>
      <c r="T713" s="13">
        <v>7.9942999741559981E-2</v>
      </c>
      <c r="U713" s="13">
        <v>2.6970966628502766E-2</v>
      </c>
      <c r="V713" s="13">
        <v>3.4575341872736559E-2</v>
      </c>
      <c r="W713" s="13">
        <v>6.0023032125664594E-2</v>
      </c>
      <c r="X713" s="149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5"/>
    </row>
    <row r="714" spans="1:65">
      <c r="A714" s="29"/>
      <c r="B714" s="3" t="s">
        <v>260</v>
      </c>
      <c r="C714" s="28"/>
      <c r="D714" s="13">
        <v>-1.0053412842328857E-2</v>
      </c>
      <c r="E714" s="13">
        <v>-7.8389278000600804E-2</v>
      </c>
      <c r="F714" s="13">
        <v>-0.18610350236935136</v>
      </c>
      <c r="G714" s="13">
        <v>4.2029597899921667E-2</v>
      </c>
      <c r="H714" s="13">
        <v>-6.2136423584579381E-2</v>
      </c>
      <c r="I714" s="13">
        <v>4.3026932148177766E-2</v>
      </c>
      <c r="J714" s="13">
        <v>2.7069584176083961E-2</v>
      </c>
      <c r="K714" s="13">
        <v>3.8151075823371183E-2</v>
      </c>
      <c r="L714" s="13">
        <v>4.5372178265994378E-3</v>
      </c>
      <c r="M714" s="13">
        <v>1.7465624748434827E-2</v>
      </c>
      <c r="N714" s="13">
        <v>5.4606754638735211E-3</v>
      </c>
      <c r="O714" s="13">
        <v>3.4475378146161528E-3</v>
      </c>
      <c r="P714" s="13">
        <v>4.3137747064650345E-2</v>
      </c>
      <c r="Q714" s="13">
        <v>-1.8260329993687208E-2</v>
      </c>
      <c r="R714" s="13">
        <v>-5.8066618146425664E-2</v>
      </c>
      <c r="S714" s="13">
        <v>3.1896920851377075E-2</v>
      </c>
      <c r="T714" s="13">
        <v>8.8571862818528801E-2</v>
      </c>
      <c r="U714" s="13">
        <v>8.2310483756953268E-3</v>
      </c>
      <c r="V714" s="13">
        <v>-8.7439162845885599E-2</v>
      </c>
      <c r="W714" s="13">
        <v>3.5398835783437832E-3</v>
      </c>
      <c r="X714" s="149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5"/>
    </row>
    <row r="715" spans="1:65">
      <c r="A715" s="29"/>
      <c r="B715" s="45" t="s">
        <v>261</v>
      </c>
      <c r="C715" s="46"/>
      <c r="D715" s="44">
        <v>0.34</v>
      </c>
      <c r="E715" s="44">
        <v>1.87</v>
      </c>
      <c r="F715" s="44">
        <v>4.29</v>
      </c>
      <c r="G715" s="44">
        <v>0.83</v>
      </c>
      <c r="H715" s="44">
        <v>1.51</v>
      </c>
      <c r="I715" s="44">
        <v>0.85</v>
      </c>
      <c r="J715" s="44">
        <v>0.5</v>
      </c>
      <c r="K715" s="44">
        <v>0.74</v>
      </c>
      <c r="L715" s="44">
        <v>0.01</v>
      </c>
      <c r="M715" s="44">
        <v>0.28000000000000003</v>
      </c>
      <c r="N715" s="44">
        <v>0.01</v>
      </c>
      <c r="O715" s="44">
        <v>0.03</v>
      </c>
      <c r="P715" s="44">
        <v>0.86</v>
      </c>
      <c r="Q715" s="44">
        <v>0.52</v>
      </c>
      <c r="R715" s="44">
        <v>1.42</v>
      </c>
      <c r="S715" s="44">
        <v>0.6</v>
      </c>
      <c r="T715" s="44">
        <v>1.88</v>
      </c>
      <c r="U715" s="44">
        <v>7.0000000000000007E-2</v>
      </c>
      <c r="V715" s="44">
        <v>2.08</v>
      </c>
      <c r="W715" s="44">
        <v>0.03</v>
      </c>
      <c r="X715" s="149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5"/>
    </row>
    <row r="716" spans="1:65">
      <c r="B716" s="3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BM716" s="55"/>
    </row>
    <row r="717" spans="1:65" ht="15">
      <c r="B717" s="8" t="s">
        <v>531</v>
      </c>
      <c r="BM717" s="27" t="s">
        <v>267</v>
      </c>
    </row>
    <row r="718" spans="1:65" ht="15">
      <c r="A718" s="24" t="s">
        <v>59</v>
      </c>
      <c r="B718" s="18" t="s">
        <v>111</v>
      </c>
      <c r="C718" s="15" t="s">
        <v>112</v>
      </c>
      <c r="D718" s="16" t="s">
        <v>222</v>
      </c>
      <c r="E718" s="17" t="s">
        <v>222</v>
      </c>
      <c r="F718" s="17" t="s">
        <v>222</v>
      </c>
      <c r="G718" s="17" t="s">
        <v>222</v>
      </c>
      <c r="H718" s="17" t="s">
        <v>222</v>
      </c>
      <c r="I718" s="17" t="s">
        <v>222</v>
      </c>
      <c r="J718" s="17" t="s">
        <v>222</v>
      </c>
      <c r="K718" s="17" t="s">
        <v>222</v>
      </c>
      <c r="L718" s="17" t="s">
        <v>222</v>
      </c>
      <c r="M718" s="17" t="s">
        <v>222</v>
      </c>
      <c r="N718" s="17" t="s">
        <v>222</v>
      </c>
      <c r="O718" s="17" t="s">
        <v>222</v>
      </c>
      <c r="P718" s="17" t="s">
        <v>222</v>
      </c>
      <c r="Q718" s="17" t="s">
        <v>222</v>
      </c>
      <c r="R718" s="17" t="s">
        <v>222</v>
      </c>
      <c r="S718" s="17" t="s">
        <v>222</v>
      </c>
      <c r="T718" s="17" t="s">
        <v>222</v>
      </c>
      <c r="U718" s="149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7">
        <v>1</v>
      </c>
    </row>
    <row r="719" spans="1:65">
      <c r="A719" s="29"/>
      <c r="B719" s="19" t="s">
        <v>223</v>
      </c>
      <c r="C719" s="9" t="s">
        <v>223</v>
      </c>
      <c r="D719" s="147" t="s">
        <v>225</v>
      </c>
      <c r="E719" s="148" t="s">
        <v>226</v>
      </c>
      <c r="F719" s="148" t="s">
        <v>229</v>
      </c>
      <c r="G719" s="148" t="s">
        <v>230</v>
      </c>
      <c r="H719" s="148" t="s">
        <v>231</v>
      </c>
      <c r="I719" s="148" t="s">
        <v>233</v>
      </c>
      <c r="J719" s="148" t="s">
        <v>234</v>
      </c>
      <c r="K719" s="148" t="s">
        <v>235</v>
      </c>
      <c r="L719" s="148" t="s">
        <v>236</v>
      </c>
      <c r="M719" s="148" t="s">
        <v>263</v>
      </c>
      <c r="N719" s="148" t="s">
        <v>237</v>
      </c>
      <c r="O719" s="148" t="s">
        <v>238</v>
      </c>
      <c r="P719" s="148" t="s">
        <v>240</v>
      </c>
      <c r="Q719" s="148" t="s">
        <v>241</v>
      </c>
      <c r="R719" s="148" t="s">
        <v>242</v>
      </c>
      <c r="S719" s="148" t="s">
        <v>245</v>
      </c>
      <c r="T719" s="148" t="s">
        <v>247</v>
      </c>
      <c r="U719" s="149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7" t="s">
        <v>3</v>
      </c>
    </row>
    <row r="720" spans="1:65">
      <c r="A720" s="29"/>
      <c r="B720" s="19"/>
      <c r="C720" s="9"/>
      <c r="D720" s="10" t="s">
        <v>291</v>
      </c>
      <c r="E720" s="11" t="s">
        <v>291</v>
      </c>
      <c r="F720" s="11" t="s">
        <v>292</v>
      </c>
      <c r="G720" s="11" t="s">
        <v>291</v>
      </c>
      <c r="H720" s="11" t="s">
        <v>291</v>
      </c>
      <c r="I720" s="11" t="s">
        <v>292</v>
      </c>
      <c r="J720" s="11" t="s">
        <v>292</v>
      </c>
      <c r="K720" s="11" t="s">
        <v>292</v>
      </c>
      <c r="L720" s="11" t="s">
        <v>292</v>
      </c>
      <c r="M720" s="11" t="s">
        <v>292</v>
      </c>
      <c r="N720" s="11" t="s">
        <v>291</v>
      </c>
      <c r="O720" s="11" t="s">
        <v>292</v>
      </c>
      <c r="P720" s="11" t="s">
        <v>291</v>
      </c>
      <c r="Q720" s="11" t="s">
        <v>291</v>
      </c>
      <c r="R720" s="11" t="s">
        <v>114</v>
      </c>
      <c r="S720" s="11" t="s">
        <v>292</v>
      </c>
      <c r="T720" s="11" t="s">
        <v>291</v>
      </c>
      <c r="U720" s="149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7">
        <v>3</v>
      </c>
    </row>
    <row r="721" spans="1:65">
      <c r="A721" s="29"/>
      <c r="B721" s="19"/>
      <c r="C721" s="9"/>
      <c r="D721" s="25"/>
      <c r="E721" s="25"/>
      <c r="F721" s="25"/>
      <c r="G721" s="25"/>
      <c r="H721" s="25"/>
      <c r="I721" s="25"/>
      <c r="J721" s="25"/>
      <c r="K721" s="25"/>
      <c r="L721" s="25"/>
      <c r="M721" s="25"/>
      <c r="N721" s="25"/>
      <c r="O721" s="25"/>
      <c r="P721" s="25"/>
      <c r="Q721" s="25"/>
      <c r="R721" s="25"/>
      <c r="S721" s="25"/>
      <c r="T721" s="25"/>
      <c r="U721" s="149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7">
        <v>3</v>
      </c>
    </row>
    <row r="722" spans="1:65">
      <c r="A722" s="29"/>
      <c r="B722" s="18">
        <v>1</v>
      </c>
      <c r="C722" s="14">
        <v>1</v>
      </c>
      <c r="D722" s="198" t="s">
        <v>206</v>
      </c>
      <c r="E722" s="198">
        <v>8.0000000000000002E-3</v>
      </c>
      <c r="F722" s="197">
        <v>3.0000000000000001E-3</v>
      </c>
      <c r="G722" s="197">
        <v>4.0000000000000001E-3</v>
      </c>
      <c r="H722" s="198" t="s">
        <v>303</v>
      </c>
      <c r="I722" s="198" t="s">
        <v>303</v>
      </c>
      <c r="J722" s="197">
        <v>4.0000000000000001E-3</v>
      </c>
      <c r="K722" s="197">
        <v>3.0000000000000001E-3</v>
      </c>
      <c r="L722" s="197">
        <v>2E-3</v>
      </c>
      <c r="M722" s="197">
        <v>2E-3</v>
      </c>
      <c r="N722" s="198" t="s">
        <v>303</v>
      </c>
      <c r="O722" s="197">
        <v>3.0000000000000001E-3</v>
      </c>
      <c r="P722" s="198" t="s">
        <v>109</v>
      </c>
      <c r="Q722" s="198">
        <v>9.2938740524668301E-3</v>
      </c>
      <c r="R722" s="198" t="s">
        <v>206</v>
      </c>
      <c r="S722" s="198" t="s">
        <v>304</v>
      </c>
      <c r="T722" s="197">
        <v>2E-3</v>
      </c>
      <c r="U722" s="199"/>
      <c r="V722" s="200"/>
      <c r="W722" s="200"/>
      <c r="X722" s="200"/>
      <c r="Y722" s="200"/>
      <c r="Z722" s="200"/>
      <c r="AA722" s="200"/>
      <c r="AB722" s="200"/>
      <c r="AC722" s="200"/>
      <c r="AD722" s="200"/>
      <c r="AE722" s="200"/>
      <c r="AF722" s="200"/>
      <c r="AG722" s="200"/>
      <c r="AH722" s="200"/>
      <c r="AI722" s="200"/>
      <c r="AJ722" s="200"/>
      <c r="AK722" s="200"/>
      <c r="AL722" s="200"/>
      <c r="AM722" s="200"/>
      <c r="AN722" s="200"/>
      <c r="AO722" s="200"/>
      <c r="AP722" s="200"/>
      <c r="AQ722" s="200"/>
      <c r="AR722" s="200"/>
      <c r="AS722" s="200"/>
      <c r="AT722" s="200"/>
      <c r="AU722" s="200"/>
      <c r="AV722" s="200"/>
      <c r="AW722" s="200"/>
      <c r="AX722" s="200"/>
      <c r="AY722" s="200"/>
      <c r="AZ722" s="200"/>
      <c r="BA722" s="200"/>
      <c r="BB722" s="200"/>
      <c r="BC722" s="200"/>
      <c r="BD722" s="200"/>
      <c r="BE722" s="200"/>
      <c r="BF722" s="200"/>
      <c r="BG722" s="200"/>
      <c r="BH722" s="200"/>
      <c r="BI722" s="200"/>
      <c r="BJ722" s="200"/>
      <c r="BK722" s="200"/>
      <c r="BL722" s="200"/>
      <c r="BM722" s="201">
        <v>1</v>
      </c>
    </row>
    <row r="723" spans="1:65">
      <c r="A723" s="29"/>
      <c r="B723" s="19">
        <v>1</v>
      </c>
      <c r="C723" s="9">
        <v>2</v>
      </c>
      <c r="D723" s="203" t="s">
        <v>206</v>
      </c>
      <c r="E723" s="203">
        <v>8.0000000000000002E-3</v>
      </c>
      <c r="F723" s="23">
        <v>3.0000000000000001E-3</v>
      </c>
      <c r="G723" s="23">
        <v>4.0000000000000001E-3</v>
      </c>
      <c r="H723" s="23">
        <v>2E-3</v>
      </c>
      <c r="I723" s="203" t="s">
        <v>303</v>
      </c>
      <c r="J723" s="23">
        <v>4.0000000000000001E-3</v>
      </c>
      <c r="K723" s="23">
        <v>3.0000000000000001E-3</v>
      </c>
      <c r="L723" s="23">
        <v>2E-3</v>
      </c>
      <c r="M723" s="23">
        <v>2E-3</v>
      </c>
      <c r="N723" s="203" t="s">
        <v>303</v>
      </c>
      <c r="O723" s="23">
        <v>3.0000000000000001E-3</v>
      </c>
      <c r="P723" s="203" t="s">
        <v>109</v>
      </c>
      <c r="Q723" s="203">
        <v>7.2523600963967198E-3</v>
      </c>
      <c r="R723" s="203" t="s">
        <v>206</v>
      </c>
      <c r="S723" s="203" t="s">
        <v>304</v>
      </c>
      <c r="T723" s="23">
        <v>2E-3</v>
      </c>
      <c r="U723" s="199"/>
      <c r="V723" s="200"/>
      <c r="W723" s="200"/>
      <c r="X723" s="200"/>
      <c r="Y723" s="200"/>
      <c r="Z723" s="200"/>
      <c r="AA723" s="200"/>
      <c r="AB723" s="200"/>
      <c r="AC723" s="200"/>
      <c r="AD723" s="200"/>
      <c r="AE723" s="200"/>
      <c r="AF723" s="200"/>
      <c r="AG723" s="200"/>
      <c r="AH723" s="200"/>
      <c r="AI723" s="200"/>
      <c r="AJ723" s="200"/>
      <c r="AK723" s="200"/>
      <c r="AL723" s="200"/>
      <c r="AM723" s="200"/>
      <c r="AN723" s="200"/>
      <c r="AO723" s="200"/>
      <c r="AP723" s="200"/>
      <c r="AQ723" s="200"/>
      <c r="AR723" s="200"/>
      <c r="AS723" s="200"/>
      <c r="AT723" s="200"/>
      <c r="AU723" s="200"/>
      <c r="AV723" s="200"/>
      <c r="AW723" s="200"/>
      <c r="AX723" s="200"/>
      <c r="AY723" s="200"/>
      <c r="AZ723" s="200"/>
      <c r="BA723" s="200"/>
      <c r="BB723" s="200"/>
      <c r="BC723" s="200"/>
      <c r="BD723" s="200"/>
      <c r="BE723" s="200"/>
      <c r="BF723" s="200"/>
      <c r="BG723" s="200"/>
      <c r="BH723" s="200"/>
      <c r="BI723" s="200"/>
      <c r="BJ723" s="200"/>
      <c r="BK723" s="200"/>
      <c r="BL723" s="200"/>
      <c r="BM723" s="201">
        <v>3</v>
      </c>
    </row>
    <row r="724" spans="1:65">
      <c r="A724" s="29"/>
      <c r="B724" s="19">
        <v>1</v>
      </c>
      <c r="C724" s="9">
        <v>3</v>
      </c>
      <c r="D724" s="203" t="s">
        <v>206</v>
      </c>
      <c r="E724" s="203">
        <v>8.0000000000000002E-3</v>
      </c>
      <c r="F724" s="23">
        <v>5.0000000000000001E-3</v>
      </c>
      <c r="G724" s="23">
        <v>2E-3</v>
      </c>
      <c r="H724" s="23">
        <v>3.0000000000000001E-3</v>
      </c>
      <c r="I724" s="203" t="s">
        <v>303</v>
      </c>
      <c r="J724" s="23">
        <v>2E-3</v>
      </c>
      <c r="K724" s="23">
        <v>3.0000000000000001E-3</v>
      </c>
      <c r="L724" s="23">
        <v>2E-3</v>
      </c>
      <c r="M724" s="23">
        <v>2E-3</v>
      </c>
      <c r="N724" s="23">
        <v>3.0000000000000001E-3</v>
      </c>
      <c r="O724" s="23">
        <v>4.0000000000000001E-3</v>
      </c>
      <c r="P724" s="203" t="s">
        <v>109</v>
      </c>
      <c r="Q724" s="203">
        <v>5.8116216251246399E-3</v>
      </c>
      <c r="R724" s="203" t="s">
        <v>206</v>
      </c>
      <c r="S724" s="203" t="s">
        <v>304</v>
      </c>
      <c r="T724" s="23">
        <v>2E-3</v>
      </c>
      <c r="U724" s="199"/>
      <c r="V724" s="200"/>
      <c r="W724" s="200"/>
      <c r="X724" s="200"/>
      <c r="Y724" s="200"/>
      <c r="Z724" s="200"/>
      <c r="AA724" s="200"/>
      <c r="AB724" s="200"/>
      <c r="AC724" s="200"/>
      <c r="AD724" s="200"/>
      <c r="AE724" s="200"/>
      <c r="AF724" s="200"/>
      <c r="AG724" s="200"/>
      <c r="AH724" s="200"/>
      <c r="AI724" s="200"/>
      <c r="AJ724" s="200"/>
      <c r="AK724" s="200"/>
      <c r="AL724" s="200"/>
      <c r="AM724" s="200"/>
      <c r="AN724" s="200"/>
      <c r="AO724" s="200"/>
      <c r="AP724" s="200"/>
      <c r="AQ724" s="200"/>
      <c r="AR724" s="200"/>
      <c r="AS724" s="200"/>
      <c r="AT724" s="200"/>
      <c r="AU724" s="200"/>
      <c r="AV724" s="200"/>
      <c r="AW724" s="200"/>
      <c r="AX724" s="200"/>
      <c r="AY724" s="200"/>
      <c r="AZ724" s="200"/>
      <c r="BA724" s="200"/>
      <c r="BB724" s="200"/>
      <c r="BC724" s="200"/>
      <c r="BD724" s="200"/>
      <c r="BE724" s="200"/>
      <c r="BF724" s="200"/>
      <c r="BG724" s="200"/>
      <c r="BH724" s="200"/>
      <c r="BI724" s="200"/>
      <c r="BJ724" s="200"/>
      <c r="BK724" s="200"/>
      <c r="BL724" s="200"/>
      <c r="BM724" s="201">
        <v>16</v>
      </c>
    </row>
    <row r="725" spans="1:65">
      <c r="A725" s="29"/>
      <c r="B725" s="19">
        <v>1</v>
      </c>
      <c r="C725" s="9">
        <v>4</v>
      </c>
      <c r="D725" s="203" t="s">
        <v>206</v>
      </c>
      <c r="E725" s="203">
        <v>7.0000000000000001E-3</v>
      </c>
      <c r="F725" s="23">
        <v>3.0000000000000001E-3</v>
      </c>
      <c r="G725" s="23">
        <v>3.0000000000000001E-3</v>
      </c>
      <c r="H725" s="203" t="s">
        <v>303</v>
      </c>
      <c r="I725" s="203" t="s">
        <v>303</v>
      </c>
      <c r="J725" s="23">
        <v>3.0000000000000001E-3</v>
      </c>
      <c r="K725" s="23">
        <v>5.0000000000000001E-3</v>
      </c>
      <c r="L725" s="23">
        <v>2E-3</v>
      </c>
      <c r="M725" s="23">
        <v>2E-3</v>
      </c>
      <c r="N725" s="203" t="s">
        <v>303</v>
      </c>
      <c r="O725" s="23">
        <v>3.0000000000000001E-3</v>
      </c>
      <c r="P725" s="203" t="s">
        <v>109</v>
      </c>
      <c r="Q725" s="203">
        <v>4.27837926045555E-3</v>
      </c>
      <c r="R725" s="203" t="s">
        <v>206</v>
      </c>
      <c r="S725" s="203" t="s">
        <v>304</v>
      </c>
      <c r="T725" s="203" t="s">
        <v>303</v>
      </c>
      <c r="U725" s="199"/>
      <c r="V725" s="200"/>
      <c r="W725" s="200"/>
      <c r="X725" s="200"/>
      <c r="Y725" s="200"/>
      <c r="Z725" s="200"/>
      <c r="AA725" s="200"/>
      <c r="AB725" s="200"/>
      <c r="AC725" s="200"/>
      <c r="AD725" s="200"/>
      <c r="AE725" s="200"/>
      <c r="AF725" s="200"/>
      <c r="AG725" s="200"/>
      <c r="AH725" s="200"/>
      <c r="AI725" s="200"/>
      <c r="AJ725" s="200"/>
      <c r="AK725" s="200"/>
      <c r="AL725" s="200"/>
      <c r="AM725" s="200"/>
      <c r="AN725" s="200"/>
      <c r="AO725" s="200"/>
      <c r="AP725" s="200"/>
      <c r="AQ725" s="200"/>
      <c r="AR725" s="200"/>
      <c r="AS725" s="200"/>
      <c r="AT725" s="200"/>
      <c r="AU725" s="200"/>
      <c r="AV725" s="200"/>
      <c r="AW725" s="200"/>
      <c r="AX725" s="200"/>
      <c r="AY725" s="200"/>
      <c r="AZ725" s="200"/>
      <c r="BA725" s="200"/>
      <c r="BB725" s="200"/>
      <c r="BC725" s="200"/>
      <c r="BD725" s="200"/>
      <c r="BE725" s="200"/>
      <c r="BF725" s="200"/>
      <c r="BG725" s="200"/>
      <c r="BH725" s="200"/>
      <c r="BI725" s="200"/>
      <c r="BJ725" s="200"/>
      <c r="BK725" s="200"/>
      <c r="BL725" s="200"/>
      <c r="BM725" s="201">
        <v>2.7575757575757599E-3</v>
      </c>
    </row>
    <row r="726" spans="1:65">
      <c r="A726" s="29"/>
      <c r="B726" s="19">
        <v>1</v>
      </c>
      <c r="C726" s="9">
        <v>5</v>
      </c>
      <c r="D726" s="203" t="s">
        <v>206</v>
      </c>
      <c r="E726" s="203">
        <v>8.0000000000000002E-3</v>
      </c>
      <c r="F726" s="23">
        <v>2E-3</v>
      </c>
      <c r="G726" s="23">
        <v>3.0000000000000001E-3</v>
      </c>
      <c r="H726" s="23">
        <v>3.0000000000000001E-3</v>
      </c>
      <c r="I726" s="203" t="s">
        <v>303</v>
      </c>
      <c r="J726" s="23">
        <v>5.0000000000000001E-3</v>
      </c>
      <c r="K726" s="23">
        <v>4.0000000000000001E-3</v>
      </c>
      <c r="L726" s="23">
        <v>2E-3</v>
      </c>
      <c r="M726" s="23">
        <v>3.0000000000000001E-3</v>
      </c>
      <c r="N726" s="203" t="s">
        <v>303</v>
      </c>
      <c r="O726" s="23">
        <v>3.0000000000000001E-3</v>
      </c>
      <c r="P726" s="203" t="s">
        <v>109</v>
      </c>
      <c r="Q726" s="203">
        <v>8.7341227466663993E-3</v>
      </c>
      <c r="R726" s="203" t="s">
        <v>206</v>
      </c>
      <c r="S726" s="203" t="s">
        <v>304</v>
      </c>
      <c r="T726" s="203" t="s">
        <v>303</v>
      </c>
      <c r="U726" s="199"/>
      <c r="V726" s="200"/>
      <c r="W726" s="200"/>
      <c r="X726" s="200"/>
      <c r="Y726" s="200"/>
      <c r="Z726" s="200"/>
      <c r="AA726" s="200"/>
      <c r="AB726" s="200"/>
      <c r="AC726" s="200"/>
      <c r="AD726" s="200"/>
      <c r="AE726" s="200"/>
      <c r="AF726" s="200"/>
      <c r="AG726" s="200"/>
      <c r="AH726" s="200"/>
      <c r="AI726" s="200"/>
      <c r="AJ726" s="200"/>
      <c r="AK726" s="200"/>
      <c r="AL726" s="200"/>
      <c r="AM726" s="200"/>
      <c r="AN726" s="200"/>
      <c r="AO726" s="200"/>
      <c r="AP726" s="200"/>
      <c r="AQ726" s="200"/>
      <c r="AR726" s="200"/>
      <c r="AS726" s="200"/>
      <c r="AT726" s="200"/>
      <c r="AU726" s="200"/>
      <c r="AV726" s="200"/>
      <c r="AW726" s="200"/>
      <c r="AX726" s="200"/>
      <c r="AY726" s="200"/>
      <c r="AZ726" s="200"/>
      <c r="BA726" s="200"/>
      <c r="BB726" s="200"/>
      <c r="BC726" s="200"/>
      <c r="BD726" s="200"/>
      <c r="BE726" s="200"/>
      <c r="BF726" s="200"/>
      <c r="BG726" s="200"/>
      <c r="BH726" s="200"/>
      <c r="BI726" s="200"/>
      <c r="BJ726" s="200"/>
      <c r="BK726" s="200"/>
      <c r="BL726" s="200"/>
      <c r="BM726" s="201">
        <v>12</v>
      </c>
    </row>
    <row r="727" spans="1:65">
      <c r="A727" s="29"/>
      <c r="B727" s="19">
        <v>1</v>
      </c>
      <c r="C727" s="9">
        <v>6</v>
      </c>
      <c r="D727" s="203" t="s">
        <v>206</v>
      </c>
      <c r="E727" s="203">
        <v>8.0000000000000002E-3</v>
      </c>
      <c r="F727" s="23">
        <v>2E-3</v>
      </c>
      <c r="G727" s="23">
        <v>4.0000000000000001E-3</v>
      </c>
      <c r="H727" s="203" t="s">
        <v>303</v>
      </c>
      <c r="I727" s="23">
        <v>2E-3</v>
      </c>
      <c r="J727" s="23">
        <v>3.0000000000000001E-3</v>
      </c>
      <c r="K727" s="23">
        <v>3.0000000000000001E-3</v>
      </c>
      <c r="L727" s="203" t="s">
        <v>303</v>
      </c>
      <c r="M727" s="23">
        <v>2E-3</v>
      </c>
      <c r="N727" s="203" t="s">
        <v>303</v>
      </c>
      <c r="O727" s="23">
        <v>3.0000000000000001E-3</v>
      </c>
      <c r="P727" s="203" t="s">
        <v>109</v>
      </c>
      <c r="Q727" s="203">
        <v>7.9767368980516399E-3</v>
      </c>
      <c r="R727" s="203" t="s">
        <v>206</v>
      </c>
      <c r="S727" s="203" t="s">
        <v>304</v>
      </c>
      <c r="T727" s="203" t="s">
        <v>303</v>
      </c>
      <c r="U727" s="199"/>
      <c r="V727" s="200"/>
      <c r="W727" s="200"/>
      <c r="X727" s="200"/>
      <c r="Y727" s="200"/>
      <c r="Z727" s="200"/>
      <c r="AA727" s="200"/>
      <c r="AB727" s="200"/>
      <c r="AC727" s="200"/>
      <c r="AD727" s="200"/>
      <c r="AE727" s="200"/>
      <c r="AF727" s="200"/>
      <c r="AG727" s="200"/>
      <c r="AH727" s="200"/>
      <c r="AI727" s="200"/>
      <c r="AJ727" s="200"/>
      <c r="AK727" s="200"/>
      <c r="AL727" s="200"/>
      <c r="AM727" s="200"/>
      <c r="AN727" s="200"/>
      <c r="AO727" s="200"/>
      <c r="AP727" s="200"/>
      <c r="AQ727" s="200"/>
      <c r="AR727" s="200"/>
      <c r="AS727" s="200"/>
      <c r="AT727" s="200"/>
      <c r="AU727" s="200"/>
      <c r="AV727" s="200"/>
      <c r="AW727" s="200"/>
      <c r="AX727" s="200"/>
      <c r="AY727" s="200"/>
      <c r="AZ727" s="200"/>
      <c r="BA727" s="200"/>
      <c r="BB727" s="200"/>
      <c r="BC727" s="200"/>
      <c r="BD727" s="200"/>
      <c r="BE727" s="200"/>
      <c r="BF727" s="200"/>
      <c r="BG727" s="200"/>
      <c r="BH727" s="200"/>
      <c r="BI727" s="200"/>
      <c r="BJ727" s="200"/>
      <c r="BK727" s="200"/>
      <c r="BL727" s="200"/>
      <c r="BM727" s="56"/>
    </row>
    <row r="728" spans="1:65">
      <c r="A728" s="29"/>
      <c r="B728" s="20" t="s">
        <v>257</v>
      </c>
      <c r="C728" s="12"/>
      <c r="D728" s="205" t="s">
        <v>612</v>
      </c>
      <c r="E728" s="205">
        <v>7.8333333333333328E-3</v>
      </c>
      <c r="F728" s="205">
        <v>3.0000000000000005E-3</v>
      </c>
      <c r="G728" s="205">
        <v>3.3333333333333335E-3</v>
      </c>
      <c r="H728" s="205">
        <v>2.6666666666666666E-3</v>
      </c>
      <c r="I728" s="205">
        <v>2E-3</v>
      </c>
      <c r="J728" s="205">
        <v>3.5000000000000001E-3</v>
      </c>
      <c r="K728" s="205">
        <v>3.5000000000000001E-3</v>
      </c>
      <c r="L728" s="205">
        <v>2E-3</v>
      </c>
      <c r="M728" s="205">
        <v>2.1666666666666666E-3</v>
      </c>
      <c r="N728" s="205">
        <v>3.0000000000000001E-3</v>
      </c>
      <c r="O728" s="205">
        <v>3.1666666666666666E-3</v>
      </c>
      <c r="P728" s="205" t="s">
        <v>612</v>
      </c>
      <c r="Q728" s="205">
        <v>7.2245157798602961E-3</v>
      </c>
      <c r="R728" s="205" t="s">
        <v>612</v>
      </c>
      <c r="S728" s="205" t="s">
        <v>612</v>
      </c>
      <c r="T728" s="205">
        <v>2E-3</v>
      </c>
      <c r="U728" s="199"/>
      <c r="V728" s="200"/>
      <c r="W728" s="200"/>
      <c r="X728" s="200"/>
      <c r="Y728" s="200"/>
      <c r="Z728" s="200"/>
      <c r="AA728" s="200"/>
      <c r="AB728" s="200"/>
      <c r="AC728" s="200"/>
      <c r="AD728" s="200"/>
      <c r="AE728" s="200"/>
      <c r="AF728" s="200"/>
      <c r="AG728" s="200"/>
      <c r="AH728" s="200"/>
      <c r="AI728" s="200"/>
      <c r="AJ728" s="200"/>
      <c r="AK728" s="200"/>
      <c r="AL728" s="200"/>
      <c r="AM728" s="200"/>
      <c r="AN728" s="200"/>
      <c r="AO728" s="200"/>
      <c r="AP728" s="200"/>
      <c r="AQ728" s="200"/>
      <c r="AR728" s="200"/>
      <c r="AS728" s="200"/>
      <c r="AT728" s="200"/>
      <c r="AU728" s="200"/>
      <c r="AV728" s="200"/>
      <c r="AW728" s="200"/>
      <c r="AX728" s="200"/>
      <c r="AY728" s="200"/>
      <c r="AZ728" s="200"/>
      <c r="BA728" s="200"/>
      <c r="BB728" s="200"/>
      <c r="BC728" s="200"/>
      <c r="BD728" s="200"/>
      <c r="BE728" s="200"/>
      <c r="BF728" s="200"/>
      <c r="BG728" s="200"/>
      <c r="BH728" s="200"/>
      <c r="BI728" s="200"/>
      <c r="BJ728" s="200"/>
      <c r="BK728" s="200"/>
      <c r="BL728" s="200"/>
      <c r="BM728" s="56"/>
    </row>
    <row r="729" spans="1:65">
      <c r="A729" s="29"/>
      <c r="B729" s="3" t="s">
        <v>258</v>
      </c>
      <c r="C729" s="28"/>
      <c r="D729" s="23" t="s">
        <v>612</v>
      </c>
      <c r="E729" s="23">
        <v>8.0000000000000002E-3</v>
      </c>
      <c r="F729" s="23">
        <v>3.0000000000000001E-3</v>
      </c>
      <c r="G729" s="23">
        <v>3.5000000000000001E-3</v>
      </c>
      <c r="H729" s="23">
        <v>3.0000000000000001E-3</v>
      </c>
      <c r="I729" s="23">
        <v>2E-3</v>
      </c>
      <c r="J729" s="23">
        <v>3.5000000000000001E-3</v>
      </c>
      <c r="K729" s="23">
        <v>3.0000000000000001E-3</v>
      </c>
      <c r="L729" s="23">
        <v>2E-3</v>
      </c>
      <c r="M729" s="23">
        <v>2E-3</v>
      </c>
      <c r="N729" s="23">
        <v>3.0000000000000001E-3</v>
      </c>
      <c r="O729" s="23">
        <v>3.0000000000000001E-3</v>
      </c>
      <c r="P729" s="23" t="s">
        <v>612</v>
      </c>
      <c r="Q729" s="23">
        <v>7.6145484972241799E-3</v>
      </c>
      <c r="R729" s="23" t="s">
        <v>612</v>
      </c>
      <c r="S729" s="23" t="s">
        <v>612</v>
      </c>
      <c r="T729" s="23">
        <v>2E-3</v>
      </c>
      <c r="U729" s="199"/>
      <c r="V729" s="200"/>
      <c r="W729" s="200"/>
      <c r="X729" s="200"/>
      <c r="Y729" s="200"/>
      <c r="Z729" s="200"/>
      <c r="AA729" s="200"/>
      <c r="AB729" s="200"/>
      <c r="AC729" s="200"/>
      <c r="AD729" s="200"/>
      <c r="AE729" s="200"/>
      <c r="AF729" s="200"/>
      <c r="AG729" s="200"/>
      <c r="AH729" s="200"/>
      <c r="AI729" s="200"/>
      <c r="AJ729" s="200"/>
      <c r="AK729" s="200"/>
      <c r="AL729" s="200"/>
      <c r="AM729" s="200"/>
      <c r="AN729" s="200"/>
      <c r="AO729" s="200"/>
      <c r="AP729" s="200"/>
      <c r="AQ729" s="200"/>
      <c r="AR729" s="200"/>
      <c r="AS729" s="200"/>
      <c r="AT729" s="200"/>
      <c r="AU729" s="200"/>
      <c r="AV729" s="200"/>
      <c r="AW729" s="200"/>
      <c r="AX729" s="200"/>
      <c r="AY729" s="200"/>
      <c r="AZ729" s="200"/>
      <c r="BA729" s="200"/>
      <c r="BB729" s="200"/>
      <c r="BC729" s="200"/>
      <c r="BD729" s="200"/>
      <c r="BE729" s="200"/>
      <c r="BF729" s="200"/>
      <c r="BG729" s="200"/>
      <c r="BH729" s="200"/>
      <c r="BI729" s="200"/>
      <c r="BJ729" s="200"/>
      <c r="BK729" s="200"/>
      <c r="BL729" s="200"/>
      <c r="BM729" s="56"/>
    </row>
    <row r="730" spans="1:65">
      <c r="A730" s="29"/>
      <c r="B730" s="3" t="s">
        <v>259</v>
      </c>
      <c r="C730" s="28"/>
      <c r="D730" s="23" t="s">
        <v>612</v>
      </c>
      <c r="E730" s="23">
        <v>4.0824829046386303E-4</v>
      </c>
      <c r="F730" s="23">
        <v>1.0954451150103322E-3</v>
      </c>
      <c r="G730" s="23">
        <v>8.1649658092772606E-4</v>
      </c>
      <c r="H730" s="23">
        <v>5.773502691896258E-4</v>
      </c>
      <c r="I730" s="23" t="s">
        <v>612</v>
      </c>
      <c r="J730" s="23">
        <v>1.0488088481701515E-3</v>
      </c>
      <c r="K730" s="23">
        <v>8.3666002653407564E-4</v>
      </c>
      <c r="L730" s="23">
        <v>0</v>
      </c>
      <c r="M730" s="23">
        <v>4.0824829046386303E-4</v>
      </c>
      <c r="N730" s="23" t="s">
        <v>612</v>
      </c>
      <c r="O730" s="23">
        <v>4.0824829046386303E-4</v>
      </c>
      <c r="P730" s="23" t="s">
        <v>612</v>
      </c>
      <c r="Q730" s="23">
        <v>1.8869954453950085E-3</v>
      </c>
      <c r="R730" s="23" t="s">
        <v>612</v>
      </c>
      <c r="S730" s="23" t="s">
        <v>612</v>
      </c>
      <c r="T730" s="23">
        <v>0</v>
      </c>
      <c r="U730" s="199"/>
      <c r="V730" s="200"/>
      <c r="W730" s="200"/>
      <c r="X730" s="200"/>
      <c r="Y730" s="200"/>
      <c r="Z730" s="200"/>
      <c r="AA730" s="200"/>
      <c r="AB730" s="200"/>
      <c r="AC730" s="200"/>
      <c r="AD730" s="200"/>
      <c r="AE730" s="200"/>
      <c r="AF730" s="200"/>
      <c r="AG730" s="200"/>
      <c r="AH730" s="200"/>
      <c r="AI730" s="200"/>
      <c r="AJ730" s="200"/>
      <c r="AK730" s="200"/>
      <c r="AL730" s="200"/>
      <c r="AM730" s="200"/>
      <c r="AN730" s="200"/>
      <c r="AO730" s="200"/>
      <c r="AP730" s="200"/>
      <c r="AQ730" s="200"/>
      <c r="AR730" s="200"/>
      <c r="AS730" s="200"/>
      <c r="AT730" s="200"/>
      <c r="AU730" s="200"/>
      <c r="AV730" s="200"/>
      <c r="AW730" s="200"/>
      <c r="AX730" s="200"/>
      <c r="AY730" s="200"/>
      <c r="AZ730" s="200"/>
      <c r="BA730" s="200"/>
      <c r="BB730" s="200"/>
      <c r="BC730" s="200"/>
      <c r="BD730" s="200"/>
      <c r="BE730" s="200"/>
      <c r="BF730" s="200"/>
      <c r="BG730" s="200"/>
      <c r="BH730" s="200"/>
      <c r="BI730" s="200"/>
      <c r="BJ730" s="200"/>
      <c r="BK730" s="200"/>
      <c r="BL730" s="200"/>
      <c r="BM730" s="56"/>
    </row>
    <row r="731" spans="1:65">
      <c r="A731" s="29"/>
      <c r="B731" s="3" t="s">
        <v>86</v>
      </c>
      <c r="C731" s="28"/>
      <c r="D731" s="13" t="s">
        <v>612</v>
      </c>
      <c r="E731" s="13">
        <v>5.2116803037939967E-2</v>
      </c>
      <c r="F731" s="13">
        <v>0.36514837167011066</v>
      </c>
      <c r="G731" s="13">
        <v>0.2449489742783178</v>
      </c>
      <c r="H731" s="13">
        <v>0.21650635094610968</v>
      </c>
      <c r="I731" s="13" t="s">
        <v>612</v>
      </c>
      <c r="J731" s="13">
        <v>0.29965967090575757</v>
      </c>
      <c r="K731" s="13">
        <v>0.23904572186687875</v>
      </c>
      <c r="L731" s="13">
        <v>0</v>
      </c>
      <c r="M731" s="13">
        <v>0.18842228790639834</v>
      </c>
      <c r="N731" s="13" t="s">
        <v>612</v>
      </c>
      <c r="O731" s="13">
        <v>0.12892051277806202</v>
      </c>
      <c r="P731" s="13" t="s">
        <v>612</v>
      </c>
      <c r="Q731" s="13">
        <v>0.26119334539421524</v>
      </c>
      <c r="R731" s="13" t="s">
        <v>612</v>
      </c>
      <c r="S731" s="13" t="s">
        <v>612</v>
      </c>
      <c r="T731" s="13">
        <v>0</v>
      </c>
      <c r="U731" s="149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5"/>
    </row>
    <row r="732" spans="1:65">
      <c r="A732" s="29"/>
      <c r="B732" s="3" t="s">
        <v>260</v>
      </c>
      <c r="C732" s="28"/>
      <c r="D732" s="13" t="s">
        <v>612</v>
      </c>
      <c r="E732" s="13">
        <v>1.8406593406593381</v>
      </c>
      <c r="F732" s="13">
        <v>8.7912087912087156E-2</v>
      </c>
      <c r="G732" s="13">
        <v>0.20879120879120783</v>
      </c>
      <c r="H732" s="13">
        <v>-3.2967032967033849E-2</v>
      </c>
      <c r="I732" s="13">
        <v>-0.2747252747252753</v>
      </c>
      <c r="J732" s="13">
        <v>0.26923076923076827</v>
      </c>
      <c r="K732" s="13">
        <v>0.26923076923076827</v>
      </c>
      <c r="L732" s="13">
        <v>-0.2747252747252753</v>
      </c>
      <c r="M732" s="13">
        <v>-0.21428571428571497</v>
      </c>
      <c r="N732" s="13">
        <v>8.7912087912086934E-2</v>
      </c>
      <c r="O732" s="13">
        <v>0.14835164835164738</v>
      </c>
      <c r="P732" s="13" t="s">
        <v>612</v>
      </c>
      <c r="Q732" s="13">
        <v>1.6198793487405445</v>
      </c>
      <c r="R732" s="13" t="s">
        <v>612</v>
      </c>
      <c r="S732" s="13" t="s">
        <v>612</v>
      </c>
      <c r="T732" s="13">
        <v>-0.2747252747252753</v>
      </c>
      <c r="U732" s="149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5"/>
    </row>
    <row r="733" spans="1:65">
      <c r="A733" s="29"/>
      <c r="B733" s="45" t="s">
        <v>261</v>
      </c>
      <c r="C733" s="46"/>
      <c r="D733" s="44">
        <v>11.04</v>
      </c>
      <c r="E733" s="44">
        <v>2.36</v>
      </c>
      <c r="F733" s="44">
        <v>0.08</v>
      </c>
      <c r="G733" s="44">
        <v>0.08</v>
      </c>
      <c r="H733" s="44">
        <v>0.67</v>
      </c>
      <c r="I733" s="44">
        <v>1.01</v>
      </c>
      <c r="J733" s="44">
        <v>0.17</v>
      </c>
      <c r="K733" s="44">
        <v>0.17</v>
      </c>
      <c r="L733" s="44">
        <v>0.67</v>
      </c>
      <c r="M733" s="44">
        <v>0.51</v>
      </c>
      <c r="N733" s="44">
        <v>0.93</v>
      </c>
      <c r="O733" s="44">
        <v>0</v>
      </c>
      <c r="P733" s="44">
        <v>0.93</v>
      </c>
      <c r="Q733" s="44">
        <v>2.0499999999999998</v>
      </c>
      <c r="R733" s="44">
        <v>11.04</v>
      </c>
      <c r="S733" s="44">
        <v>0.34</v>
      </c>
      <c r="T733" s="44">
        <v>0.84</v>
      </c>
      <c r="U733" s="149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5"/>
    </row>
    <row r="734" spans="1:65">
      <c r="B734" s="3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BM734" s="55"/>
    </row>
    <row r="735" spans="1:65" ht="15">
      <c r="B735" s="8" t="s">
        <v>532</v>
      </c>
      <c r="BM735" s="27" t="s">
        <v>66</v>
      </c>
    </row>
    <row r="736" spans="1:65" ht="15">
      <c r="A736" s="24" t="s">
        <v>60</v>
      </c>
      <c r="B736" s="18" t="s">
        <v>111</v>
      </c>
      <c r="C736" s="15" t="s">
        <v>112</v>
      </c>
      <c r="D736" s="16" t="s">
        <v>222</v>
      </c>
      <c r="E736" s="17" t="s">
        <v>222</v>
      </c>
      <c r="F736" s="17" t="s">
        <v>222</v>
      </c>
      <c r="G736" s="17" t="s">
        <v>222</v>
      </c>
      <c r="H736" s="17" t="s">
        <v>222</v>
      </c>
      <c r="I736" s="17" t="s">
        <v>222</v>
      </c>
      <c r="J736" s="17" t="s">
        <v>222</v>
      </c>
      <c r="K736" s="17" t="s">
        <v>222</v>
      </c>
      <c r="L736" s="17" t="s">
        <v>222</v>
      </c>
      <c r="M736" s="17" t="s">
        <v>222</v>
      </c>
      <c r="N736" s="17" t="s">
        <v>222</v>
      </c>
      <c r="O736" s="17" t="s">
        <v>222</v>
      </c>
      <c r="P736" s="17" t="s">
        <v>222</v>
      </c>
      <c r="Q736" s="17" t="s">
        <v>222</v>
      </c>
      <c r="R736" s="17" t="s">
        <v>222</v>
      </c>
      <c r="S736" s="17" t="s">
        <v>222</v>
      </c>
      <c r="T736" s="17" t="s">
        <v>222</v>
      </c>
      <c r="U736" s="17" t="s">
        <v>222</v>
      </c>
      <c r="V736" s="17" t="s">
        <v>222</v>
      </c>
      <c r="W736" s="17" t="s">
        <v>222</v>
      </c>
      <c r="X736" s="17" t="s">
        <v>222</v>
      </c>
      <c r="Y736" s="149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7">
        <v>1</v>
      </c>
    </row>
    <row r="737" spans="1:65">
      <c r="A737" s="29"/>
      <c r="B737" s="19" t="s">
        <v>223</v>
      </c>
      <c r="C737" s="9" t="s">
        <v>223</v>
      </c>
      <c r="D737" s="147" t="s">
        <v>225</v>
      </c>
      <c r="E737" s="148" t="s">
        <v>226</v>
      </c>
      <c r="F737" s="148" t="s">
        <v>227</v>
      </c>
      <c r="G737" s="148" t="s">
        <v>228</v>
      </c>
      <c r="H737" s="148" t="s">
        <v>229</v>
      </c>
      <c r="I737" s="148" t="s">
        <v>230</v>
      </c>
      <c r="J737" s="148" t="s">
        <v>231</v>
      </c>
      <c r="K737" s="148" t="s">
        <v>233</v>
      </c>
      <c r="L737" s="148" t="s">
        <v>234</v>
      </c>
      <c r="M737" s="148" t="s">
        <v>235</v>
      </c>
      <c r="N737" s="148" t="s">
        <v>236</v>
      </c>
      <c r="O737" s="148" t="s">
        <v>263</v>
      </c>
      <c r="P737" s="148" t="s">
        <v>237</v>
      </c>
      <c r="Q737" s="148" t="s">
        <v>238</v>
      </c>
      <c r="R737" s="148" t="s">
        <v>239</v>
      </c>
      <c r="S737" s="148" t="s">
        <v>240</v>
      </c>
      <c r="T737" s="148" t="s">
        <v>242</v>
      </c>
      <c r="U737" s="148" t="s">
        <v>243</v>
      </c>
      <c r="V737" s="148" t="s">
        <v>244</v>
      </c>
      <c r="W737" s="148" t="s">
        <v>245</v>
      </c>
      <c r="X737" s="148" t="s">
        <v>247</v>
      </c>
      <c r="Y737" s="149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7" t="s">
        <v>1</v>
      </c>
    </row>
    <row r="738" spans="1:65">
      <c r="A738" s="29"/>
      <c r="B738" s="19"/>
      <c r="C738" s="9"/>
      <c r="D738" s="10" t="s">
        <v>114</v>
      </c>
      <c r="E738" s="11" t="s">
        <v>291</v>
      </c>
      <c r="F738" s="11" t="s">
        <v>114</v>
      </c>
      <c r="G738" s="11" t="s">
        <v>114</v>
      </c>
      <c r="H738" s="11" t="s">
        <v>292</v>
      </c>
      <c r="I738" s="11" t="s">
        <v>291</v>
      </c>
      <c r="J738" s="11" t="s">
        <v>291</v>
      </c>
      <c r="K738" s="11" t="s">
        <v>292</v>
      </c>
      <c r="L738" s="11" t="s">
        <v>292</v>
      </c>
      <c r="M738" s="11" t="s">
        <v>292</v>
      </c>
      <c r="N738" s="11" t="s">
        <v>292</v>
      </c>
      <c r="O738" s="11" t="s">
        <v>292</v>
      </c>
      <c r="P738" s="11" t="s">
        <v>114</v>
      </c>
      <c r="Q738" s="11" t="s">
        <v>292</v>
      </c>
      <c r="R738" s="11" t="s">
        <v>291</v>
      </c>
      <c r="S738" s="11" t="s">
        <v>291</v>
      </c>
      <c r="T738" s="11" t="s">
        <v>114</v>
      </c>
      <c r="U738" s="11" t="s">
        <v>292</v>
      </c>
      <c r="V738" s="11" t="s">
        <v>292</v>
      </c>
      <c r="W738" s="11" t="s">
        <v>292</v>
      </c>
      <c r="X738" s="11" t="s">
        <v>291</v>
      </c>
      <c r="Y738" s="149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7">
        <v>2</v>
      </c>
    </row>
    <row r="739" spans="1:65">
      <c r="A739" s="29"/>
      <c r="B739" s="19"/>
      <c r="C739" s="9"/>
      <c r="D739" s="25"/>
      <c r="E739" s="25"/>
      <c r="F739" s="25"/>
      <c r="G739" s="25"/>
      <c r="H739" s="25"/>
      <c r="I739" s="25"/>
      <c r="J739" s="25"/>
      <c r="K739" s="25"/>
      <c r="L739" s="25"/>
      <c r="M739" s="25"/>
      <c r="N739" s="25"/>
      <c r="O739" s="25"/>
      <c r="P739" s="25"/>
      <c r="Q739" s="25"/>
      <c r="R739" s="25"/>
      <c r="S739" s="25"/>
      <c r="T739" s="25"/>
      <c r="U739" s="25"/>
      <c r="V739" s="25"/>
      <c r="W739" s="25"/>
      <c r="X739" s="25"/>
      <c r="Y739" s="149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27">
        <v>3</v>
      </c>
    </row>
    <row r="740" spans="1:65">
      <c r="A740" s="29"/>
      <c r="B740" s="18">
        <v>1</v>
      </c>
      <c r="C740" s="14">
        <v>1</v>
      </c>
      <c r="D740" s="21">
        <v>1.7000000000000002</v>
      </c>
      <c r="E740" s="21">
        <v>1.69</v>
      </c>
      <c r="F740" s="21">
        <v>1.639309080166667</v>
      </c>
      <c r="G740" s="21">
        <v>1.7513554838448002</v>
      </c>
      <c r="H740" s="21">
        <v>1.6399999999999997</v>
      </c>
      <c r="I740" s="21">
        <v>1.69</v>
      </c>
      <c r="J740" s="21">
        <v>1.67</v>
      </c>
      <c r="K740" s="21">
        <v>1.73</v>
      </c>
      <c r="L740" s="21">
        <v>1.7000000000000002</v>
      </c>
      <c r="M740" s="21">
        <v>1.71</v>
      </c>
      <c r="N740" s="21">
        <v>1.7500000000000002</v>
      </c>
      <c r="O740" s="21">
        <v>1.73</v>
      </c>
      <c r="P740" s="21">
        <v>1.7102999999999999</v>
      </c>
      <c r="Q740" s="143">
        <v>1.6151</v>
      </c>
      <c r="R740" s="21">
        <v>1.7000000000000002</v>
      </c>
      <c r="S740" s="21">
        <v>1.684189801400136</v>
      </c>
      <c r="T740" s="21">
        <v>1.7851987604768107</v>
      </c>
      <c r="U740" s="21">
        <v>1.7000000000000002</v>
      </c>
      <c r="V740" s="21">
        <v>1.657</v>
      </c>
      <c r="W740" s="21">
        <v>1.72</v>
      </c>
      <c r="X740" s="21">
        <v>1.7000000000000002</v>
      </c>
      <c r="Y740" s="149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7">
        <v>1</v>
      </c>
    </row>
    <row r="741" spans="1:65">
      <c r="A741" s="29"/>
      <c r="B741" s="19">
        <v>1</v>
      </c>
      <c r="C741" s="9">
        <v>2</v>
      </c>
      <c r="D741" s="11">
        <v>1.69</v>
      </c>
      <c r="E741" s="11">
        <v>1.71</v>
      </c>
      <c r="F741" s="11">
        <v>1.6985989401666666</v>
      </c>
      <c r="G741" s="11">
        <v>1.7555515634592</v>
      </c>
      <c r="H741" s="11">
        <v>1.67</v>
      </c>
      <c r="I741" s="11">
        <v>1.72</v>
      </c>
      <c r="J741" s="11">
        <v>1.72</v>
      </c>
      <c r="K741" s="11">
        <v>1.78</v>
      </c>
      <c r="L741" s="11">
        <v>1.73</v>
      </c>
      <c r="M741" s="11">
        <v>1.6500000000000001</v>
      </c>
      <c r="N741" s="11">
        <v>1.72</v>
      </c>
      <c r="O741" s="11">
        <v>1.73</v>
      </c>
      <c r="P741" s="11">
        <v>1.738</v>
      </c>
      <c r="Q741" s="144">
        <v>1.5844</v>
      </c>
      <c r="R741" s="11">
        <v>1.7000000000000002</v>
      </c>
      <c r="S741" s="11">
        <v>1.6965527485532081</v>
      </c>
      <c r="T741" s="11">
        <v>1.7701797006499105</v>
      </c>
      <c r="U741" s="11">
        <v>1.66</v>
      </c>
      <c r="V741" s="11">
        <v>1.635</v>
      </c>
      <c r="W741" s="11">
        <v>1.71</v>
      </c>
      <c r="X741" s="11">
        <v>1.67</v>
      </c>
      <c r="Y741" s="149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7" t="e">
        <v>#N/A</v>
      </c>
    </row>
    <row r="742" spans="1:65">
      <c r="A742" s="29"/>
      <c r="B742" s="19">
        <v>1</v>
      </c>
      <c r="C742" s="9">
        <v>3</v>
      </c>
      <c r="D742" s="11">
        <v>1.69</v>
      </c>
      <c r="E742" s="11">
        <v>1.69</v>
      </c>
      <c r="F742" s="11">
        <v>1.615239890666667</v>
      </c>
      <c r="G742" s="11">
        <v>1.7666108572128005</v>
      </c>
      <c r="H742" s="11">
        <v>1.66</v>
      </c>
      <c r="I742" s="11">
        <v>1.72</v>
      </c>
      <c r="J742" s="11">
        <v>1.7000000000000002</v>
      </c>
      <c r="K742" s="11">
        <v>1.7500000000000002</v>
      </c>
      <c r="L742" s="11">
        <v>1.67</v>
      </c>
      <c r="M742" s="11">
        <v>1.68</v>
      </c>
      <c r="N742" s="11">
        <v>1.7500000000000002</v>
      </c>
      <c r="O742" s="11">
        <v>1.72</v>
      </c>
      <c r="P742" s="11">
        <v>1.7206999999999999</v>
      </c>
      <c r="Q742" s="144">
        <v>1.5013999999999998</v>
      </c>
      <c r="R742" s="11">
        <v>1.7000000000000002</v>
      </c>
      <c r="S742" s="11">
        <v>1.6966777335195322</v>
      </c>
      <c r="T742" s="11">
        <v>1.7709091522783806</v>
      </c>
      <c r="U742" s="11">
        <v>1.71</v>
      </c>
      <c r="V742" s="145">
        <v>1.5640000000000001</v>
      </c>
      <c r="W742" s="11">
        <v>1.7000000000000002</v>
      </c>
      <c r="X742" s="11">
        <v>1.7500000000000002</v>
      </c>
      <c r="Y742" s="149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7">
        <v>16</v>
      </c>
    </row>
    <row r="743" spans="1:65">
      <c r="A743" s="29"/>
      <c r="B743" s="19">
        <v>1</v>
      </c>
      <c r="C743" s="9">
        <v>4</v>
      </c>
      <c r="D743" s="11">
        <v>1.7000000000000002</v>
      </c>
      <c r="E743" s="11">
        <v>1.7399999999999998</v>
      </c>
      <c r="F743" s="11">
        <v>1.6964085811666667</v>
      </c>
      <c r="G743" s="11">
        <v>1.7502021488416002</v>
      </c>
      <c r="H743" s="11">
        <v>1.68</v>
      </c>
      <c r="I743" s="11">
        <v>1.68</v>
      </c>
      <c r="J743" s="11">
        <v>1.71</v>
      </c>
      <c r="K743" s="11">
        <v>1.77</v>
      </c>
      <c r="L743" s="11">
        <v>1.68</v>
      </c>
      <c r="M743" s="11">
        <v>1.6200000000000003</v>
      </c>
      <c r="N743" s="11">
        <v>1.7500000000000002</v>
      </c>
      <c r="O743" s="11">
        <v>1.81</v>
      </c>
      <c r="P743" s="11">
        <v>1.7301</v>
      </c>
      <c r="Q743" s="144">
        <v>1.6046999999999998</v>
      </c>
      <c r="R743" s="11">
        <v>1.7000000000000002</v>
      </c>
      <c r="S743" s="11">
        <v>1.6763704964917943</v>
      </c>
      <c r="T743" s="11">
        <v>1.7736506915069408</v>
      </c>
      <c r="U743" s="11">
        <v>1.73</v>
      </c>
      <c r="V743" s="11">
        <v>1.6579999999999997</v>
      </c>
      <c r="W743" s="11">
        <v>1.72</v>
      </c>
      <c r="X743" s="11">
        <v>1.67</v>
      </c>
      <c r="Y743" s="149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7">
        <v>1.7083741591390524</v>
      </c>
    </row>
    <row r="744" spans="1:65">
      <c r="A744" s="29"/>
      <c r="B744" s="19">
        <v>1</v>
      </c>
      <c r="C744" s="9">
        <v>5</v>
      </c>
      <c r="D744" s="11">
        <v>1.7000000000000002</v>
      </c>
      <c r="E744" s="11">
        <v>1.72</v>
      </c>
      <c r="F744" s="11">
        <v>1.6660220046666669</v>
      </c>
      <c r="G744" s="11">
        <v>1.7688247606152001</v>
      </c>
      <c r="H744" s="11">
        <v>1.68</v>
      </c>
      <c r="I744" s="11">
        <v>1.7399999999999998</v>
      </c>
      <c r="J744" s="11">
        <v>1.69</v>
      </c>
      <c r="K744" s="11">
        <v>1.76</v>
      </c>
      <c r="L744" s="11">
        <v>1.67</v>
      </c>
      <c r="M744" s="11">
        <v>1.72</v>
      </c>
      <c r="N744" s="11">
        <v>1.73</v>
      </c>
      <c r="O744" s="11">
        <v>1.78</v>
      </c>
      <c r="P744" s="11">
        <v>1.7409999999999999</v>
      </c>
      <c r="Q744" s="144">
        <v>1.5514999999999999</v>
      </c>
      <c r="R744" s="11">
        <v>1.7000000000000002</v>
      </c>
      <c r="S744" s="11">
        <v>1.6835306208961316</v>
      </c>
      <c r="T744" s="11">
        <v>1.7847200157240224</v>
      </c>
      <c r="U744" s="11">
        <v>1.6500000000000001</v>
      </c>
      <c r="V744" s="11">
        <v>1.6240000000000001</v>
      </c>
      <c r="W744" s="11">
        <v>1.69</v>
      </c>
      <c r="X744" s="11">
        <v>1.81</v>
      </c>
      <c r="Y744" s="149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7">
        <v>108</v>
      </c>
    </row>
    <row r="745" spans="1:65">
      <c r="A745" s="29"/>
      <c r="B745" s="19">
        <v>1</v>
      </c>
      <c r="C745" s="9">
        <v>6</v>
      </c>
      <c r="D745" s="11">
        <v>1.69</v>
      </c>
      <c r="E745" s="11">
        <v>1.71</v>
      </c>
      <c r="F745" s="11">
        <v>1.6862970566666708</v>
      </c>
      <c r="G745" s="11">
        <v>1.7699746878656002</v>
      </c>
      <c r="H745" s="11">
        <v>1.66</v>
      </c>
      <c r="I745" s="11">
        <v>1.71</v>
      </c>
      <c r="J745" s="11">
        <v>1.7500000000000002</v>
      </c>
      <c r="K745" s="11">
        <v>1.7500000000000002</v>
      </c>
      <c r="L745" s="11">
        <v>1.72</v>
      </c>
      <c r="M745" s="11">
        <v>1.63</v>
      </c>
      <c r="N745" s="11">
        <v>1.7500000000000002</v>
      </c>
      <c r="O745" s="11">
        <v>1.7500000000000002</v>
      </c>
      <c r="P745" s="11">
        <v>1.7126999999999999</v>
      </c>
      <c r="Q745" s="144">
        <v>1.5159</v>
      </c>
      <c r="R745" s="11">
        <v>1.7000000000000002</v>
      </c>
      <c r="S745" s="11">
        <v>1.6685204106130618</v>
      </c>
      <c r="T745" s="11">
        <v>1.7800039092371907</v>
      </c>
      <c r="U745" s="11">
        <v>1.66</v>
      </c>
      <c r="V745" s="11">
        <v>1.657</v>
      </c>
      <c r="W745" s="11">
        <v>1.7399999999999998</v>
      </c>
      <c r="X745" s="11">
        <v>1.6399999999999997</v>
      </c>
      <c r="Y745" s="149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5"/>
    </row>
    <row r="746" spans="1:65">
      <c r="A746" s="29"/>
      <c r="B746" s="20" t="s">
        <v>257</v>
      </c>
      <c r="C746" s="12"/>
      <c r="D746" s="22">
        <v>1.6950000000000001</v>
      </c>
      <c r="E746" s="22">
        <v>1.7100000000000002</v>
      </c>
      <c r="F746" s="22">
        <v>1.6669792589166674</v>
      </c>
      <c r="G746" s="22">
        <v>1.7604199169732002</v>
      </c>
      <c r="H746" s="22">
        <v>1.665</v>
      </c>
      <c r="I746" s="22">
        <v>1.7099999999999997</v>
      </c>
      <c r="J746" s="22">
        <v>1.7066666666666668</v>
      </c>
      <c r="K746" s="22">
        <v>1.7566666666666666</v>
      </c>
      <c r="L746" s="22">
        <v>1.6950000000000001</v>
      </c>
      <c r="M746" s="22">
        <v>1.6683333333333337</v>
      </c>
      <c r="N746" s="22">
        <v>1.7416666666666669</v>
      </c>
      <c r="O746" s="22">
        <v>1.7533333333333332</v>
      </c>
      <c r="P746" s="22">
        <v>1.7254666666666667</v>
      </c>
      <c r="Q746" s="22">
        <v>1.5621666666666665</v>
      </c>
      <c r="R746" s="22">
        <v>1.7</v>
      </c>
      <c r="S746" s="22">
        <v>1.6843069685789775</v>
      </c>
      <c r="T746" s="22">
        <v>1.777443704978876</v>
      </c>
      <c r="U746" s="22">
        <v>1.6850000000000003</v>
      </c>
      <c r="V746" s="22">
        <v>1.6325000000000001</v>
      </c>
      <c r="W746" s="22">
        <v>1.7133333333333332</v>
      </c>
      <c r="X746" s="22">
        <v>1.7066666666666663</v>
      </c>
      <c r="Y746" s="149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5"/>
    </row>
    <row r="747" spans="1:65">
      <c r="A747" s="29"/>
      <c r="B747" s="3" t="s">
        <v>258</v>
      </c>
      <c r="C747" s="28"/>
      <c r="D747" s="11">
        <v>1.6950000000000001</v>
      </c>
      <c r="E747" s="11">
        <v>1.71</v>
      </c>
      <c r="F747" s="11">
        <v>1.676159530666669</v>
      </c>
      <c r="G747" s="11">
        <v>1.7610812103360003</v>
      </c>
      <c r="H747" s="11">
        <v>1.665</v>
      </c>
      <c r="I747" s="11">
        <v>1.7149999999999999</v>
      </c>
      <c r="J747" s="11">
        <v>1.7050000000000001</v>
      </c>
      <c r="K747" s="11">
        <v>1.7550000000000001</v>
      </c>
      <c r="L747" s="11">
        <v>1.69</v>
      </c>
      <c r="M747" s="11">
        <v>1.665</v>
      </c>
      <c r="N747" s="11">
        <v>1.7500000000000002</v>
      </c>
      <c r="O747" s="11">
        <v>1.7400000000000002</v>
      </c>
      <c r="P747" s="11">
        <v>1.7254</v>
      </c>
      <c r="Q747" s="11">
        <v>1.56795</v>
      </c>
      <c r="R747" s="11">
        <v>1.7000000000000002</v>
      </c>
      <c r="S747" s="11">
        <v>1.6838602111481338</v>
      </c>
      <c r="T747" s="11">
        <v>1.7768273003720658</v>
      </c>
      <c r="U747" s="11">
        <v>1.6800000000000002</v>
      </c>
      <c r="V747" s="11">
        <v>1.6459999999999999</v>
      </c>
      <c r="W747" s="11">
        <v>1.7149999999999999</v>
      </c>
      <c r="X747" s="11">
        <v>1.6850000000000001</v>
      </c>
      <c r="Y747" s="149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5"/>
    </row>
    <row r="748" spans="1:65">
      <c r="A748" s="29"/>
      <c r="B748" s="3" t="s">
        <v>259</v>
      </c>
      <c r="C748" s="28"/>
      <c r="D748" s="23">
        <v>5.4772255750517879E-3</v>
      </c>
      <c r="E748" s="23">
        <v>1.8973665961010223E-2</v>
      </c>
      <c r="F748" s="23">
        <v>3.371226457840281E-2</v>
      </c>
      <c r="G748" s="23">
        <v>9.0612403562721645E-3</v>
      </c>
      <c r="H748" s="23">
        <v>1.5165750888103189E-2</v>
      </c>
      <c r="I748" s="23">
        <v>2.19089023002066E-2</v>
      </c>
      <c r="J748" s="23">
        <v>2.7325202042559015E-2</v>
      </c>
      <c r="K748" s="23">
        <v>1.7511900715418246E-2</v>
      </c>
      <c r="L748" s="23">
        <v>2.58843582110896E-2</v>
      </c>
      <c r="M748" s="23">
        <v>4.1673332800085235E-2</v>
      </c>
      <c r="N748" s="23">
        <v>1.329160135825138E-2</v>
      </c>
      <c r="O748" s="23">
        <v>3.5023801430836554E-2</v>
      </c>
      <c r="P748" s="23">
        <v>1.2927283808544895E-2</v>
      </c>
      <c r="Q748" s="23">
        <v>4.7015557708769841E-2</v>
      </c>
      <c r="R748" s="23">
        <v>2.4323767777952469E-16</v>
      </c>
      <c r="S748" s="23">
        <v>1.1097877255277604E-2</v>
      </c>
      <c r="T748" s="23">
        <v>6.7748552569827742E-3</v>
      </c>
      <c r="U748" s="23">
        <v>3.2710854467592254E-2</v>
      </c>
      <c r="V748" s="23">
        <v>3.639093293665327E-2</v>
      </c>
      <c r="W748" s="23">
        <v>1.7511900715418176E-2</v>
      </c>
      <c r="X748" s="23">
        <v>6.2822501276745435E-2</v>
      </c>
      <c r="Y748" s="199"/>
      <c r="Z748" s="200"/>
      <c r="AA748" s="200"/>
      <c r="AB748" s="200"/>
      <c r="AC748" s="200"/>
      <c r="AD748" s="200"/>
      <c r="AE748" s="200"/>
      <c r="AF748" s="200"/>
      <c r="AG748" s="200"/>
      <c r="AH748" s="200"/>
      <c r="AI748" s="200"/>
      <c r="AJ748" s="200"/>
      <c r="AK748" s="200"/>
      <c r="AL748" s="200"/>
      <c r="AM748" s="200"/>
      <c r="AN748" s="200"/>
      <c r="AO748" s="200"/>
      <c r="AP748" s="200"/>
      <c r="AQ748" s="200"/>
      <c r="AR748" s="200"/>
      <c r="AS748" s="200"/>
      <c r="AT748" s="200"/>
      <c r="AU748" s="200"/>
      <c r="AV748" s="200"/>
      <c r="AW748" s="200"/>
      <c r="AX748" s="200"/>
      <c r="AY748" s="200"/>
      <c r="AZ748" s="200"/>
      <c r="BA748" s="200"/>
      <c r="BB748" s="200"/>
      <c r="BC748" s="200"/>
      <c r="BD748" s="200"/>
      <c r="BE748" s="200"/>
      <c r="BF748" s="200"/>
      <c r="BG748" s="200"/>
      <c r="BH748" s="200"/>
      <c r="BI748" s="200"/>
      <c r="BJ748" s="200"/>
      <c r="BK748" s="200"/>
      <c r="BL748" s="200"/>
      <c r="BM748" s="56"/>
    </row>
    <row r="749" spans="1:65">
      <c r="A749" s="29"/>
      <c r="B749" s="3" t="s">
        <v>86</v>
      </c>
      <c r="C749" s="28"/>
      <c r="D749" s="13">
        <v>3.2314015192045947E-3</v>
      </c>
      <c r="E749" s="13">
        <v>1.109571108831007E-2</v>
      </c>
      <c r="F749" s="13">
        <v>2.022356570909686E-2</v>
      </c>
      <c r="G749" s="13">
        <v>5.1472039533906888E-3</v>
      </c>
      <c r="H749" s="13">
        <v>9.1085590919538668E-3</v>
      </c>
      <c r="I749" s="13">
        <v>1.2812223567372282E-2</v>
      </c>
      <c r="J749" s="13">
        <v>1.6010860571811922E-2</v>
      </c>
      <c r="K749" s="13">
        <v>9.9688239366707287E-3</v>
      </c>
      <c r="L749" s="13">
        <v>1.5271007794153156E-2</v>
      </c>
      <c r="M749" s="13">
        <v>2.4979020659391744E-2</v>
      </c>
      <c r="N749" s="13">
        <v>7.6315414497137102E-3</v>
      </c>
      <c r="O749" s="13">
        <v>1.9975552146864955E-2</v>
      </c>
      <c r="P749" s="13">
        <v>7.4920507351894528E-3</v>
      </c>
      <c r="Q749" s="13">
        <v>3.0096377494144785E-2</v>
      </c>
      <c r="R749" s="13">
        <v>1.4308098692913217E-16</v>
      </c>
      <c r="S749" s="13">
        <v>6.5889873178169552E-3</v>
      </c>
      <c r="T749" s="13">
        <v>3.8115723372872108E-3</v>
      </c>
      <c r="U749" s="13">
        <v>1.9412970010440504E-2</v>
      </c>
      <c r="V749" s="13">
        <v>2.2291536255224054E-2</v>
      </c>
      <c r="W749" s="13">
        <v>1.0220953724952244E-2</v>
      </c>
      <c r="X749" s="13">
        <v>3.6810059341843032E-2</v>
      </c>
      <c r="Y749" s="149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5"/>
    </row>
    <row r="750" spans="1:65">
      <c r="A750" s="29"/>
      <c r="B750" s="3" t="s">
        <v>260</v>
      </c>
      <c r="C750" s="28"/>
      <c r="D750" s="13">
        <v>-7.828588993521457E-3</v>
      </c>
      <c r="E750" s="13">
        <v>9.5168897998743063E-4</v>
      </c>
      <c r="F750" s="13">
        <v>-2.4230582042546356E-2</v>
      </c>
      <c r="G750" s="13">
        <v>3.0465081408382222E-2</v>
      </c>
      <c r="H750" s="13">
        <v>-2.5389144940538788E-2</v>
      </c>
      <c r="I750" s="13">
        <v>9.5168897998698654E-4</v>
      </c>
      <c r="J750" s="13">
        <v>-9.9948390301463075E-4</v>
      </c>
      <c r="K750" s="13">
        <v>2.8268109342014069E-2</v>
      </c>
      <c r="L750" s="13">
        <v>-7.828588993521457E-3</v>
      </c>
      <c r="M750" s="13">
        <v>-2.3437972057536616E-2</v>
      </c>
      <c r="N750" s="13">
        <v>1.9487831368505626E-2</v>
      </c>
      <c r="O750" s="13">
        <v>2.6316936459012119E-2</v>
      </c>
      <c r="P750" s="13">
        <v>1.0005131157116098E-2</v>
      </c>
      <c r="Q750" s="13">
        <v>-8.5582828381148279E-2</v>
      </c>
      <c r="R750" s="13">
        <v>-4.9018296690185315E-3</v>
      </c>
      <c r="S750" s="13">
        <v>-1.4087774877257431E-2</v>
      </c>
      <c r="T750" s="13">
        <v>4.0429987465176564E-2</v>
      </c>
      <c r="U750" s="13">
        <v>-1.3682107642527086E-2</v>
      </c>
      <c r="V750" s="13">
        <v>-4.4413080549807527E-2</v>
      </c>
      <c r="W750" s="13">
        <v>2.9028618629889369E-3</v>
      </c>
      <c r="X750" s="13">
        <v>-9.9948390301485279E-4</v>
      </c>
      <c r="Y750" s="149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5"/>
    </row>
    <row r="751" spans="1:65">
      <c r="A751" s="29"/>
      <c r="B751" s="45" t="s">
        <v>261</v>
      </c>
      <c r="C751" s="46"/>
      <c r="D751" s="44">
        <v>0.35</v>
      </c>
      <c r="E751" s="44">
        <v>0.1</v>
      </c>
      <c r="F751" s="44">
        <v>1.2</v>
      </c>
      <c r="G751" s="44">
        <v>1.62</v>
      </c>
      <c r="H751" s="44">
        <v>1.26</v>
      </c>
      <c r="I751" s="44">
        <v>0.1</v>
      </c>
      <c r="J751" s="44">
        <v>0</v>
      </c>
      <c r="K751" s="44">
        <v>1.51</v>
      </c>
      <c r="L751" s="44">
        <v>0.35</v>
      </c>
      <c r="M751" s="44">
        <v>1.1599999999999999</v>
      </c>
      <c r="N751" s="44">
        <v>1.06</v>
      </c>
      <c r="O751" s="44">
        <v>1.41</v>
      </c>
      <c r="P751" s="44">
        <v>0.56999999999999995</v>
      </c>
      <c r="Q751" s="44">
        <v>4.3600000000000003</v>
      </c>
      <c r="R751" s="44">
        <v>0.2</v>
      </c>
      <c r="S751" s="44">
        <v>0.67</v>
      </c>
      <c r="T751" s="44">
        <v>2.13</v>
      </c>
      <c r="U751" s="44">
        <v>0.65</v>
      </c>
      <c r="V751" s="44">
        <v>2.2400000000000002</v>
      </c>
      <c r="W751" s="44">
        <v>0.2</v>
      </c>
      <c r="X751" s="44">
        <v>0</v>
      </c>
      <c r="Y751" s="149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5"/>
    </row>
    <row r="752" spans="1:65">
      <c r="B752" s="3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BM752" s="55"/>
    </row>
    <row r="753" spans="1:65" ht="15">
      <c r="B753" s="8" t="s">
        <v>533</v>
      </c>
      <c r="BM753" s="27" t="s">
        <v>66</v>
      </c>
    </row>
    <row r="754" spans="1:65" ht="15">
      <c r="A754" s="24" t="s">
        <v>6</v>
      </c>
      <c r="B754" s="18" t="s">
        <v>111</v>
      </c>
      <c r="C754" s="15" t="s">
        <v>112</v>
      </c>
      <c r="D754" s="16" t="s">
        <v>222</v>
      </c>
      <c r="E754" s="17" t="s">
        <v>222</v>
      </c>
      <c r="F754" s="17" t="s">
        <v>222</v>
      </c>
      <c r="G754" s="17" t="s">
        <v>222</v>
      </c>
      <c r="H754" s="17" t="s">
        <v>222</v>
      </c>
      <c r="I754" s="17" t="s">
        <v>222</v>
      </c>
      <c r="J754" s="17" t="s">
        <v>222</v>
      </c>
      <c r="K754" s="17" t="s">
        <v>222</v>
      </c>
      <c r="L754" s="17" t="s">
        <v>222</v>
      </c>
      <c r="M754" s="17" t="s">
        <v>222</v>
      </c>
      <c r="N754" s="17" t="s">
        <v>222</v>
      </c>
      <c r="O754" s="17" t="s">
        <v>222</v>
      </c>
      <c r="P754" s="17" t="s">
        <v>222</v>
      </c>
      <c r="Q754" s="17" t="s">
        <v>222</v>
      </c>
      <c r="R754" s="17" t="s">
        <v>222</v>
      </c>
      <c r="S754" s="17" t="s">
        <v>222</v>
      </c>
      <c r="T754" s="17" t="s">
        <v>222</v>
      </c>
      <c r="U754" s="17" t="s">
        <v>222</v>
      </c>
      <c r="V754" s="17" t="s">
        <v>222</v>
      </c>
      <c r="W754" s="17" t="s">
        <v>222</v>
      </c>
      <c r="X754" s="17" t="s">
        <v>222</v>
      </c>
      <c r="Y754" s="149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7">
        <v>1</v>
      </c>
    </row>
    <row r="755" spans="1:65">
      <c r="A755" s="29"/>
      <c r="B755" s="19" t="s">
        <v>223</v>
      </c>
      <c r="C755" s="9" t="s">
        <v>223</v>
      </c>
      <c r="D755" s="147" t="s">
        <v>225</v>
      </c>
      <c r="E755" s="148" t="s">
        <v>226</v>
      </c>
      <c r="F755" s="148" t="s">
        <v>227</v>
      </c>
      <c r="G755" s="148" t="s">
        <v>229</v>
      </c>
      <c r="H755" s="148" t="s">
        <v>230</v>
      </c>
      <c r="I755" s="148" t="s">
        <v>231</v>
      </c>
      <c r="J755" s="148" t="s">
        <v>233</v>
      </c>
      <c r="K755" s="148" t="s">
        <v>234</v>
      </c>
      <c r="L755" s="148" t="s">
        <v>235</v>
      </c>
      <c r="M755" s="148" t="s">
        <v>236</v>
      </c>
      <c r="N755" s="148" t="s">
        <v>263</v>
      </c>
      <c r="O755" s="148" t="s">
        <v>237</v>
      </c>
      <c r="P755" s="148" t="s">
        <v>238</v>
      </c>
      <c r="Q755" s="148" t="s">
        <v>239</v>
      </c>
      <c r="R755" s="148" t="s">
        <v>240</v>
      </c>
      <c r="S755" s="148" t="s">
        <v>241</v>
      </c>
      <c r="T755" s="148" t="s">
        <v>242</v>
      </c>
      <c r="U755" s="148" t="s">
        <v>243</v>
      </c>
      <c r="V755" s="148" t="s">
        <v>244</v>
      </c>
      <c r="W755" s="148" t="s">
        <v>245</v>
      </c>
      <c r="X755" s="148" t="s">
        <v>247</v>
      </c>
      <c r="Y755" s="149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7" t="s">
        <v>3</v>
      </c>
    </row>
    <row r="756" spans="1:65">
      <c r="A756" s="29"/>
      <c r="B756" s="19"/>
      <c r="C756" s="9"/>
      <c r="D756" s="10" t="s">
        <v>291</v>
      </c>
      <c r="E756" s="11" t="s">
        <v>114</v>
      </c>
      <c r="F756" s="11" t="s">
        <v>291</v>
      </c>
      <c r="G756" s="11" t="s">
        <v>292</v>
      </c>
      <c r="H756" s="11" t="s">
        <v>291</v>
      </c>
      <c r="I756" s="11" t="s">
        <v>291</v>
      </c>
      <c r="J756" s="11" t="s">
        <v>292</v>
      </c>
      <c r="K756" s="11" t="s">
        <v>292</v>
      </c>
      <c r="L756" s="11" t="s">
        <v>292</v>
      </c>
      <c r="M756" s="11" t="s">
        <v>292</v>
      </c>
      <c r="N756" s="11" t="s">
        <v>292</v>
      </c>
      <c r="O756" s="11" t="s">
        <v>291</v>
      </c>
      <c r="P756" s="11" t="s">
        <v>292</v>
      </c>
      <c r="Q756" s="11" t="s">
        <v>291</v>
      </c>
      <c r="R756" s="11" t="s">
        <v>291</v>
      </c>
      <c r="S756" s="11" t="s">
        <v>291</v>
      </c>
      <c r="T756" s="11" t="s">
        <v>114</v>
      </c>
      <c r="U756" s="11" t="s">
        <v>292</v>
      </c>
      <c r="V756" s="11" t="s">
        <v>291</v>
      </c>
      <c r="W756" s="11" t="s">
        <v>292</v>
      </c>
      <c r="X756" s="11" t="s">
        <v>291</v>
      </c>
      <c r="Y756" s="149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7">
        <v>2</v>
      </c>
    </row>
    <row r="757" spans="1:65">
      <c r="A757" s="29"/>
      <c r="B757" s="19"/>
      <c r="C757" s="9"/>
      <c r="D757" s="25"/>
      <c r="E757" s="25"/>
      <c r="F757" s="25"/>
      <c r="G757" s="25"/>
      <c r="H757" s="25"/>
      <c r="I757" s="25"/>
      <c r="J757" s="25"/>
      <c r="K757" s="25"/>
      <c r="L757" s="25"/>
      <c r="M757" s="25"/>
      <c r="N757" s="25"/>
      <c r="O757" s="25"/>
      <c r="P757" s="25"/>
      <c r="Q757" s="25"/>
      <c r="R757" s="25"/>
      <c r="S757" s="25"/>
      <c r="T757" s="25"/>
      <c r="U757" s="25"/>
      <c r="V757" s="25"/>
      <c r="W757" s="25"/>
      <c r="X757" s="25"/>
      <c r="Y757" s="149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7">
        <v>3</v>
      </c>
    </row>
    <row r="758" spans="1:65">
      <c r="A758" s="29"/>
      <c r="B758" s="18">
        <v>1</v>
      </c>
      <c r="C758" s="14">
        <v>1</v>
      </c>
      <c r="D758" s="143">
        <v>1</v>
      </c>
      <c r="E758" s="143" t="s">
        <v>107</v>
      </c>
      <c r="F758" s="21">
        <v>0.84456919989592438</v>
      </c>
      <c r="G758" s="143">
        <v>1.1000000000000001</v>
      </c>
      <c r="H758" s="21">
        <v>1</v>
      </c>
      <c r="I758" s="21">
        <v>1.02</v>
      </c>
      <c r="J758" s="21">
        <v>1.01</v>
      </c>
      <c r="K758" s="21">
        <v>0.97000000000000008</v>
      </c>
      <c r="L758" s="21">
        <v>0.98</v>
      </c>
      <c r="M758" s="21">
        <v>0.9900000000000001</v>
      </c>
      <c r="N758" s="21">
        <v>0.87</v>
      </c>
      <c r="O758" s="21">
        <v>0.96</v>
      </c>
      <c r="P758" s="21">
        <v>0.87</v>
      </c>
      <c r="Q758" s="143">
        <v>0.9</v>
      </c>
      <c r="R758" s="21">
        <v>1.0269288165476917</v>
      </c>
      <c r="S758" s="21">
        <v>1.0487728468596074</v>
      </c>
      <c r="T758" s="21">
        <v>1.0231451763712878</v>
      </c>
      <c r="U758" s="21">
        <v>1.06</v>
      </c>
      <c r="V758" s="21">
        <v>1</v>
      </c>
      <c r="W758" s="143">
        <v>1.7</v>
      </c>
      <c r="X758" s="21">
        <v>0.93</v>
      </c>
      <c r="Y758" s="149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7">
        <v>1</v>
      </c>
    </row>
    <row r="759" spans="1:65">
      <c r="A759" s="29"/>
      <c r="B759" s="19">
        <v>1</v>
      </c>
      <c r="C759" s="9">
        <v>2</v>
      </c>
      <c r="D759" s="144">
        <v>1</v>
      </c>
      <c r="E759" s="144" t="s">
        <v>107</v>
      </c>
      <c r="F759" s="11">
        <v>1.0035589980295601</v>
      </c>
      <c r="G759" s="144">
        <v>0.8</v>
      </c>
      <c r="H759" s="11">
        <v>1.02</v>
      </c>
      <c r="I759" s="11">
        <v>1.04</v>
      </c>
      <c r="J759" s="11">
        <v>1.06</v>
      </c>
      <c r="K759" s="11">
        <v>1.02</v>
      </c>
      <c r="L759" s="11">
        <v>0.94</v>
      </c>
      <c r="M759" s="11">
        <v>0.9900000000000001</v>
      </c>
      <c r="N759" s="11">
        <v>0.9</v>
      </c>
      <c r="O759" s="11">
        <v>0.88</v>
      </c>
      <c r="P759" s="11">
        <v>0.89</v>
      </c>
      <c r="Q759" s="144">
        <v>0.8</v>
      </c>
      <c r="R759" s="11">
        <v>1.0346246177325047</v>
      </c>
      <c r="S759" s="11">
        <v>1.1213538078318299</v>
      </c>
      <c r="T759" s="11">
        <v>0.96657569833838808</v>
      </c>
      <c r="U759" s="11">
        <v>1.1200000000000001</v>
      </c>
      <c r="V759" s="11">
        <v>1.01</v>
      </c>
      <c r="W759" s="144">
        <v>1.8</v>
      </c>
      <c r="X759" s="11">
        <v>0.91</v>
      </c>
      <c r="Y759" s="149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7" t="e">
        <v>#N/A</v>
      </c>
    </row>
    <row r="760" spans="1:65">
      <c r="A760" s="29"/>
      <c r="B760" s="19">
        <v>1</v>
      </c>
      <c r="C760" s="9">
        <v>3</v>
      </c>
      <c r="D760" s="144">
        <v>1</v>
      </c>
      <c r="E760" s="144" t="s">
        <v>107</v>
      </c>
      <c r="F760" s="11">
        <v>0.92933934334994639</v>
      </c>
      <c r="G760" s="144">
        <v>1</v>
      </c>
      <c r="H760" s="11">
        <v>1.03</v>
      </c>
      <c r="I760" s="11">
        <v>1</v>
      </c>
      <c r="J760" s="11">
        <v>0.96</v>
      </c>
      <c r="K760" s="11">
        <v>1.02</v>
      </c>
      <c r="L760" s="11">
        <v>0.98</v>
      </c>
      <c r="M760" s="11">
        <v>1.01</v>
      </c>
      <c r="N760" s="11">
        <v>0.85</v>
      </c>
      <c r="O760" s="11">
        <v>0.95</v>
      </c>
      <c r="P760" s="11">
        <v>0.86</v>
      </c>
      <c r="Q760" s="144">
        <v>0.9</v>
      </c>
      <c r="R760" s="11">
        <v>0.9655810609998815</v>
      </c>
      <c r="S760" s="11">
        <v>1.1735179069794039</v>
      </c>
      <c r="T760" s="11">
        <v>0.9529461312847064</v>
      </c>
      <c r="U760" s="11">
        <v>1.1499999999999999</v>
      </c>
      <c r="V760" s="11">
        <v>1.01</v>
      </c>
      <c r="W760" s="144">
        <v>1.8</v>
      </c>
      <c r="X760" s="11">
        <v>0.96</v>
      </c>
      <c r="Y760" s="149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7">
        <v>16</v>
      </c>
    </row>
    <row r="761" spans="1:65">
      <c r="A761" s="29"/>
      <c r="B761" s="19">
        <v>1</v>
      </c>
      <c r="C761" s="9">
        <v>4</v>
      </c>
      <c r="D761" s="144">
        <v>1</v>
      </c>
      <c r="E761" s="144" t="s">
        <v>107</v>
      </c>
      <c r="F761" s="11">
        <v>0.87346281892998201</v>
      </c>
      <c r="G761" s="144">
        <v>1.3</v>
      </c>
      <c r="H761" s="11">
        <v>1.05</v>
      </c>
      <c r="I761" s="11">
        <v>0.98</v>
      </c>
      <c r="J761" s="11">
        <v>1.02</v>
      </c>
      <c r="K761" s="11">
        <v>1.01</v>
      </c>
      <c r="L761" s="11">
        <v>0.88</v>
      </c>
      <c r="M761" s="11">
        <v>1.02</v>
      </c>
      <c r="N761" s="11">
        <v>0.9</v>
      </c>
      <c r="O761" s="11">
        <v>0.88</v>
      </c>
      <c r="P761" s="11">
        <v>0.84</v>
      </c>
      <c r="Q761" s="144">
        <v>0.9</v>
      </c>
      <c r="R761" s="11">
        <v>0.95438652008763314</v>
      </c>
      <c r="S761" s="11">
        <v>1.1058896040733281</v>
      </c>
      <c r="T761" s="11">
        <v>1.0217846550452523</v>
      </c>
      <c r="U761" s="11">
        <v>1.07</v>
      </c>
      <c r="V761" s="11">
        <v>1.03</v>
      </c>
      <c r="W761" s="144">
        <v>1.9</v>
      </c>
      <c r="X761" s="11">
        <v>0.9</v>
      </c>
      <c r="Y761" s="149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7">
        <v>0.98116764614023455</v>
      </c>
    </row>
    <row r="762" spans="1:65">
      <c r="A762" s="29"/>
      <c r="B762" s="19">
        <v>1</v>
      </c>
      <c r="C762" s="9">
        <v>5</v>
      </c>
      <c r="D762" s="144">
        <v>1</v>
      </c>
      <c r="E762" s="144" t="s">
        <v>107</v>
      </c>
      <c r="F762" s="11">
        <v>0.90032372571754005</v>
      </c>
      <c r="G762" s="144">
        <v>1.3</v>
      </c>
      <c r="H762" s="11">
        <v>1.1399999999999999</v>
      </c>
      <c r="I762" s="11">
        <v>1.01</v>
      </c>
      <c r="J762" s="11">
        <v>1.01</v>
      </c>
      <c r="K762" s="11">
        <v>0.9900000000000001</v>
      </c>
      <c r="L762" s="11">
        <v>0.86</v>
      </c>
      <c r="M762" s="11">
        <v>0.98</v>
      </c>
      <c r="N762" s="11">
        <v>0.96</v>
      </c>
      <c r="O762" s="11">
        <v>0.88</v>
      </c>
      <c r="P762" s="11">
        <v>0.92</v>
      </c>
      <c r="Q762" s="144">
        <v>0.9</v>
      </c>
      <c r="R762" s="11">
        <v>0.92804090829594044</v>
      </c>
      <c r="S762" s="11">
        <v>1.1123208524080241</v>
      </c>
      <c r="T762" s="11">
        <v>1.0220494952012875</v>
      </c>
      <c r="U762" s="11">
        <v>1.01</v>
      </c>
      <c r="V762" s="11">
        <v>1.01</v>
      </c>
      <c r="W762" s="144">
        <v>2.1</v>
      </c>
      <c r="X762" s="11">
        <v>0.94</v>
      </c>
      <c r="Y762" s="149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7">
        <v>109</v>
      </c>
    </row>
    <row r="763" spans="1:65">
      <c r="A763" s="29"/>
      <c r="B763" s="19">
        <v>1</v>
      </c>
      <c r="C763" s="9">
        <v>6</v>
      </c>
      <c r="D763" s="144">
        <v>1</v>
      </c>
      <c r="E763" s="144" t="s">
        <v>107</v>
      </c>
      <c r="F763" s="11">
        <v>0.97230886735011501</v>
      </c>
      <c r="G763" s="144">
        <v>1</v>
      </c>
      <c r="H763" s="11">
        <v>1.0900000000000001</v>
      </c>
      <c r="I763" s="11">
        <v>0.94</v>
      </c>
      <c r="J763" s="11">
        <v>0.97000000000000008</v>
      </c>
      <c r="K763" s="11">
        <v>0.98</v>
      </c>
      <c r="L763" s="11">
        <v>0.9</v>
      </c>
      <c r="M763" s="11">
        <v>1.01</v>
      </c>
      <c r="N763" s="11">
        <v>0.9</v>
      </c>
      <c r="O763" s="11">
        <v>1.01</v>
      </c>
      <c r="P763" s="11">
        <v>0.83</v>
      </c>
      <c r="Q763" s="144">
        <v>0.9</v>
      </c>
      <c r="R763" s="11">
        <v>0.98563874900904735</v>
      </c>
      <c r="S763" s="11">
        <v>1.1575130103624942</v>
      </c>
      <c r="T763" s="11">
        <v>0.97746121876113989</v>
      </c>
      <c r="U763" s="11">
        <v>1.05</v>
      </c>
      <c r="V763" s="11">
        <v>1.01</v>
      </c>
      <c r="W763" s="144">
        <v>1.9</v>
      </c>
      <c r="X763" s="11">
        <v>0.89</v>
      </c>
      <c r="Y763" s="149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5"/>
    </row>
    <row r="764" spans="1:65">
      <c r="A764" s="29"/>
      <c r="B764" s="20" t="s">
        <v>257</v>
      </c>
      <c r="C764" s="12"/>
      <c r="D764" s="22">
        <v>1</v>
      </c>
      <c r="E764" s="22" t="s">
        <v>612</v>
      </c>
      <c r="F764" s="22">
        <v>0.92059382554551128</v>
      </c>
      <c r="G764" s="22">
        <v>1.0833333333333333</v>
      </c>
      <c r="H764" s="22">
        <v>1.0549999999999999</v>
      </c>
      <c r="I764" s="22">
        <v>0.99833333333333341</v>
      </c>
      <c r="J764" s="22">
        <v>1.0050000000000001</v>
      </c>
      <c r="K764" s="22">
        <v>0.99833333333333341</v>
      </c>
      <c r="L764" s="22">
        <v>0.92333333333333334</v>
      </c>
      <c r="M764" s="22">
        <v>1</v>
      </c>
      <c r="N764" s="22">
        <v>0.89666666666666683</v>
      </c>
      <c r="O764" s="22">
        <v>0.92666666666666664</v>
      </c>
      <c r="P764" s="22">
        <v>0.86833333333333329</v>
      </c>
      <c r="Q764" s="22">
        <v>0.88333333333333341</v>
      </c>
      <c r="R764" s="22">
        <v>0.98253344544544996</v>
      </c>
      <c r="S764" s="22">
        <v>1.1198946714191147</v>
      </c>
      <c r="T764" s="22">
        <v>0.99399372916701045</v>
      </c>
      <c r="U764" s="22">
        <v>1.0766666666666667</v>
      </c>
      <c r="V764" s="22">
        <v>1.0116666666666665</v>
      </c>
      <c r="W764" s="22">
        <v>1.8666666666666665</v>
      </c>
      <c r="X764" s="22">
        <v>0.92166666666666652</v>
      </c>
      <c r="Y764" s="149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5"/>
    </row>
    <row r="765" spans="1:65">
      <c r="A765" s="29"/>
      <c r="B765" s="3" t="s">
        <v>258</v>
      </c>
      <c r="C765" s="28"/>
      <c r="D765" s="11">
        <v>1</v>
      </c>
      <c r="E765" s="11" t="s">
        <v>612</v>
      </c>
      <c r="F765" s="11">
        <v>0.91483153453374322</v>
      </c>
      <c r="G765" s="11">
        <v>1.05</v>
      </c>
      <c r="H765" s="11">
        <v>1.04</v>
      </c>
      <c r="I765" s="11">
        <v>1.0049999999999999</v>
      </c>
      <c r="J765" s="11">
        <v>1.01</v>
      </c>
      <c r="K765" s="11">
        <v>1</v>
      </c>
      <c r="L765" s="11">
        <v>0.91999999999999993</v>
      </c>
      <c r="M765" s="11">
        <v>1</v>
      </c>
      <c r="N765" s="11">
        <v>0.9</v>
      </c>
      <c r="O765" s="11">
        <v>0.91500000000000004</v>
      </c>
      <c r="P765" s="11">
        <v>0.86499999999999999</v>
      </c>
      <c r="Q765" s="11">
        <v>0.9</v>
      </c>
      <c r="R765" s="11">
        <v>0.97560990500446443</v>
      </c>
      <c r="S765" s="11">
        <v>1.116837330119927</v>
      </c>
      <c r="T765" s="11">
        <v>0.99962293690319615</v>
      </c>
      <c r="U765" s="11">
        <v>1.0649999999999999</v>
      </c>
      <c r="V765" s="11">
        <v>1.01</v>
      </c>
      <c r="W765" s="11">
        <v>1.85</v>
      </c>
      <c r="X765" s="11">
        <v>0.92</v>
      </c>
      <c r="Y765" s="149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5"/>
    </row>
    <row r="766" spans="1:65">
      <c r="A766" s="29"/>
      <c r="B766" s="3" t="s">
        <v>259</v>
      </c>
      <c r="C766" s="28"/>
      <c r="D766" s="23">
        <v>0</v>
      </c>
      <c r="E766" s="23" t="s">
        <v>612</v>
      </c>
      <c r="F766" s="23">
        <v>6.0076787385172949E-2</v>
      </c>
      <c r="G766" s="23">
        <v>0.19407902170679567</v>
      </c>
      <c r="H766" s="23">
        <v>5.1672042731055232E-2</v>
      </c>
      <c r="I766" s="23">
        <v>3.4880749227427281E-2</v>
      </c>
      <c r="J766" s="23">
        <v>3.6193922141707725E-2</v>
      </c>
      <c r="K766" s="23">
        <v>2.1369760566432791E-2</v>
      </c>
      <c r="L766" s="23">
        <v>5.1251016250086844E-2</v>
      </c>
      <c r="M766" s="23">
        <v>1.5491933384829655E-2</v>
      </c>
      <c r="N766" s="23">
        <v>3.7237973450050504E-2</v>
      </c>
      <c r="O766" s="23">
        <v>5.5015149428740681E-2</v>
      </c>
      <c r="P766" s="23">
        <v>3.3115957885386141E-2</v>
      </c>
      <c r="Q766" s="23">
        <v>4.0824829046386298E-2</v>
      </c>
      <c r="R766" s="23">
        <v>4.1816626995124825E-2</v>
      </c>
      <c r="S766" s="23">
        <v>4.3828160970614038E-2</v>
      </c>
      <c r="T766" s="23">
        <v>3.1997643818852138E-2</v>
      </c>
      <c r="U766" s="23">
        <v>5.0464508980734818E-2</v>
      </c>
      <c r="V766" s="23">
        <v>9.8319208025017587E-3</v>
      </c>
      <c r="W766" s="23">
        <v>0.13662601021279466</v>
      </c>
      <c r="X766" s="23">
        <v>2.6394443859772181E-2</v>
      </c>
      <c r="Y766" s="199"/>
      <c r="Z766" s="200"/>
      <c r="AA766" s="200"/>
      <c r="AB766" s="200"/>
      <c r="AC766" s="200"/>
      <c r="AD766" s="200"/>
      <c r="AE766" s="200"/>
      <c r="AF766" s="200"/>
      <c r="AG766" s="200"/>
      <c r="AH766" s="200"/>
      <c r="AI766" s="200"/>
      <c r="AJ766" s="200"/>
      <c r="AK766" s="200"/>
      <c r="AL766" s="200"/>
      <c r="AM766" s="200"/>
      <c r="AN766" s="200"/>
      <c r="AO766" s="200"/>
      <c r="AP766" s="200"/>
      <c r="AQ766" s="200"/>
      <c r="AR766" s="200"/>
      <c r="AS766" s="200"/>
      <c r="AT766" s="200"/>
      <c r="AU766" s="200"/>
      <c r="AV766" s="200"/>
      <c r="AW766" s="200"/>
      <c r="AX766" s="200"/>
      <c r="AY766" s="200"/>
      <c r="AZ766" s="200"/>
      <c r="BA766" s="200"/>
      <c r="BB766" s="200"/>
      <c r="BC766" s="200"/>
      <c r="BD766" s="200"/>
      <c r="BE766" s="200"/>
      <c r="BF766" s="200"/>
      <c r="BG766" s="200"/>
      <c r="BH766" s="200"/>
      <c r="BI766" s="200"/>
      <c r="BJ766" s="200"/>
      <c r="BK766" s="200"/>
      <c r="BL766" s="200"/>
      <c r="BM766" s="56"/>
    </row>
    <row r="767" spans="1:65">
      <c r="A767" s="29"/>
      <c r="B767" s="3" t="s">
        <v>86</v>
      </c>
      <c r="C767" s="28"/>
      <c r="D767" s="13">
        <v>0</v>
      </c>
      <c r="E767" s="13" t="s">
        <v>612</v>
      </c>
      <c r="F767" s="13">
        <v>6.5258733784765044E-2</v>
      </c>
      <c r="G767" s="13">
        <v>0.17914986619088832</v>
      </c>
      <c r="H767" s="13">
        <v>4.8978239555502595E-2</v>
      </c>
      <c r="I767" s="13">
        <v>3.4938980862197606E-2</v>
      </c>
      <c r="J767" s="13">
        <v>3.6013852877321118E-2</v>
      </c>
      <c r="K767" s="13">
        <v>2.1405436293588771E-2</v>
      </c>
      <c r="L767" s="13">
        <v>5.5506515794317882E-2</v>
      </c>
      <c r="M767" s="13">
        <v>1.5491933384829655E-2</v>
      </c>
      <c r="N767" s="13">
        <v>4.1529338420130665E-2</v>
      </c>
      <c r="O767" s="13">
        <v>5.9368866290007934E-2</v>
      </c>
      <c r="P767" s="13">
        <v>3.8137379522517632E-2</v>
      </c>
      <c r="Q767" s="13">
        <v>4.6216787599682597E-2</v>
      </c>
      <c r="R767" s="13">
        <v>4.2560003620198877E-2</v>
      </c>
      <c r="S767" s="13">
        <v>3.9135967059362481E-2</v>
      </c>
      <c r="T767" s="13">
        <v>3.2190991632982328E-2</v>
      </c>
      <c r="U767" s="13">
        <v>4.6871060972818714E-2</v>
      </c>
      <c r="V767" s="13">
        <v>9.7185378607925147E-3</v>
      </c>
      <c r="W767" s="13">
        <v>7.3192505471140007E-2</v>
      </c>
      <c r="X767" s="13">
        <v>2.863773294007832E-2</v>
      </c>
      <c r="Y767" s="149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5"/>
    </row>
    <row r="768" spans="1:65">
      <c r="A768" s="29"/>
      <c r="B768" s="3" t="s">
        <v>260</v>
      </c>
      <c r="C768" s="28"/>
      <c r="D768" s="13">
        <v>1.9193818644396954E-2</v>
      </c>
      <c r="E768" s="13" t="s">
        <v>612</v>
      </c>
      <c r="F768" s="13">
        <v>-6.1736463521816609E-2</v>
      </c>
      <c r="G768" s="13">
        <v>0.10412663686476331</v>
      </c>
      <c r="H768" s="13">
        <v>7.5249478669838554E-2</v>
      </c>
      <c r="I768" s="13">
        <v>1.7495162279989707E-2</v>
      </c>
      <c r="J768" s="13">
        <v>2.4289787737618918E-2</v>
      </c>
      <c r="K768" s="13">
        <v>1.7495162279989707E-2</v>
      </c>
      <c r="L768" s="13">
        <v>-5.8944374118340193E-2</v>
      </c>
      <c r="M768" s="13">
        <v>1.9193818644396954E-2</v>
      </c>
      <c r="N768" s="13">
        <v>-8.6122875948857258E-2</v>
      </c>
      <c r="O768" s="13">
        <v>-5.5547061389525587E-2</v>
      </c>
      <c r="P768" s="13">
        <v>-0.11500003414378213</v>
      </c>
      <c r="Q768" s="13">
        <v>-9.9712126864116013E-2</v>
      </c>
      <c r="R768" s="13">
        <v>1.3920142093843957E-3</v>
      </c>
      <c r="S768" s="13">
        <v>0.14138972664315963</v>
      </c>
      <c r="T768" s="13">
        <v>1.3072264538309897E-2</v>
      </c>
      <c r="U768" s="13">
        <v>9.7332011407133878E-2</v>
      </c>
      <c r="V768" s="13">
        <v>3.1084413195247906E-2</v>
      </c>
      <c r="W768" s="13">
        <v>0.90249512813620725</v>
      </c>
      <c r="X768" s="13">
        <v>-6.0643030482747662E-2</v>
      </c>
      <c r="Y768" s="149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5"/>
    </row>
    <row r="769" spans="1:65">
      <c r="A769" s="29"/>
      <c r="B769" s="45" t="s">
        <v>261</v>
      </c>
      <c r="C769" s="46"/>
      <c r="D769" s="44" t="s">
        <v>262</v>
      </c>
      <c r="E769" s="44">
        <v>14.13</v>
      </c>
      <c r="F769" s="44">
        <v>0.73</v>
      </c>
      <c r="G769" s="44" t="s">
        <v>262</v>
      </c>
      <c r="H769" s="44">
        <v>0.53</v>
      </c>
      <c r="I769" s="44">
        <v>0</v>
      </c>
      <c r="J769" s="44">
        <v>0.06</v>
      </c>
      <c r="K769" s="44">
        <v>0</v>
      </c>
      <c r="L769" s="44">
        <v>0.71</v>
      </c>
      <c r="M769" s="44">
        <v>0.02</v>
      </c>
      <c r="N769" s="44">
        <v>0.96</v>
      </c>
      <c r="O769" s="44">
        <v>0.67</v>
      </c>
      <c r="P769" s="44">
        <v>1.22</v>
      </c>
      <c r="Q769" s="44" t="s">
        <v>262</v>
      </c>
      <c r="R769" s="44">
        <v>0.15</v>
      </c>
      <c r="S769" s="44">
        <v>1.1399999999999999</v>
      </c>
      <c r="T769" s="44">
        <v>0.04</v>
      </c>
      <c r="U769" s="44">
        <v>0.74</v>
      </c>
      <c r="V769" s="44">
        <v>0.13</v>
      </c>
      <c r="W769" s="44" t="s">
        <v>262</v>
      </c>
      <c r="X769" s="44">
        <v>0.72</v>
      </c>
      <c r="Y769" s="149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5"/>
    </row>
    <row r="770" spans="1:65">
      <c r="B770" s="30" t="s">
        <v>293</v>
      </c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BM770" s="55"/>
    </row>
    <row r="771" spans="1:65">
      <c r="BM771" s="55"/>
    </row>
    <row r="772" spans="1:65" ht="15">
      <c r="B772" s="8" t="s">
        <v>534</v>
      </c>
      <c r="BM772" s="27" t="s">
        <v>66</v>
      </c>
    </row>
    <row r="773" spans="1:65" ht="15">
      <c r="A773" s="24" t="s">
        <v>9</v>
      </c>
      <c r="B773" s="18" t="s">
        <v>111</v>
      </c>
      <c r="C773" s="15" t="s">
        <v>112</v>
      </c>
      <c r="D773" s="16" t="s">
        <v>222</v>
      </c>
      <c r="E773" s="17" t="s">
        <v>222</v>
      </c>
      <c r="F773" s="17" t="s">
        <v>222</v>
      </c>
      <c r="G773" s="17" t="s">
        <v>222</v>
      </c>
      <c r="H773" s="17" t="s">
        <v>222</v>
      </c>
      <c r="I773" s="17" t="s">
        <v>222</v>
      </c>
      <c r="J773" s="17" t="s">
        <v>222</v>
      </c>
      <c r="K773" s="17" t="s">
        <v>222</v>
      </c>
      <c r="L773" s="17" t="s">
        <v>222</v>
      </c>
      <c r="M773" s="17" t="s">
        <v>222</v>
      </c>
      <c r="N773" s="17" t="s">
        <v>222</v>
      </c>
      <c r="O773" s="17" t="s">
        <v>222</v>
      </c>
      <c r="P773" s="17" t="s">
        <v>222</v>
      </c>
      <c r="Q773" s="17" t="s">
        <v>222</v>
      </c>
      <c r="R773" s="17" t="s">
        <v>222</v>
      </c>
      <c r="S773" s="17" t="s">
        <v>222</v>
      </c>
      <c r="T773" s="17" t="s">
        <v>222</v>
      </c>
      <c r="U773" s="17" t="s">
        <v>222</v>
      </c>
      <c r="V773" s="17" t="s">
        <v>222</v>
      </c>
      <c r="W773" s="17" t="s">
        <v>222</v>
      </c>
      <c r="X773" s="17" t="s">
        <v>222</v>
      </c>
      <c r="Y773" s="17" t="s">
        <v>222</v>
      </c>
      <c r="Z773" s="149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7">
        <v>1</v>
      </c>
    </row>
    <row r="774" spans="1:65">
      <c r="A774" s="29"/>
      <c r="B774" s="19" t="s">
        <v>223</v>
      </c>
      <c r="C774" s="9" t="s">
        <v>223</v>
      </c>
      <c r="D774" s="147" t="s">
        <v>225</v>
      </c>
      <c r="E774" s="148" t="s">
        <v>226</v>
      </c>
      <c r="F774" s="148" t="s">
        <v>227</v>
      </c>
      <c r="G774" s="148" t="s">
        <v>228</v>
      </c>
      <c r="H774" s="148" t="s">
        <v>229</v>
      </c>
      <c r="I774" s="148" t="s">
        <v>230</v>
      </c>
      <c r="J774" s="148" t="s">
        <v>231</v>
      </c>
      <c r="K774" s="148" t="s">
        <v>233</v>
      </c>
      <c r="L774" s="148" t="s">
        <v>234</v>
      </c>
      <c r="M774" s="148" t="s">
        <v>235</v>
      </c>
      <c r="N774" s="148" t="s">
        <v>236</v>
      </c>
      <c r="O774" s="148" t="s">
        <v>263</v>
      </c>
      <c r="P774" s="148" t="s">
        <v>237</v>
      </c>
      <c r="Q774" s="148" t="s">
        <v>238</v>
      </c>
      <c r="R774" s="148" t="s">
        <v>239</v>
      </c>
      <c r="S774" s="148" t="s">
        <v>240</v>
      </c>
      <c r="T774" s="148" t="s">
        <v>241</v>
      </c>
      <c r="U774" s="148" t="s">
        <v>242</v>
      </c>
      <c r="V774" s="148" t="s">
        <v>243</v>
      </c>
      <c r="W774" s="148" t="s">
        <v>244</v>
      </c>
      <c r="X774" s="148" t="s">
        <v>245</v>
      </c>
      <c r="Y774" s="148" t="s">
        <v>247</v>
      </c>
      <c r="Z774" s="149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7" t="s">
        <v>3</v>
      </c>
    </row>
    <row r="775" spans="1:65">
      <c r="A775" s="29"/>
      <c r="B775" s="19"/>
      <c r="C775" s="9"/>
      <c r="D775" s="10" t="s">
        <v>114</v>
      </c>
      <c r="E775" s="11" t="s">
        <v>291</v>
      </c>
      <c r="F775" s="11" t="s">
        <v>291</v>
      </c>
      <c r="G775" s="11" t="s">
        <v>114</v>
      </c>
      <c r="H775" s="11" t="s">
        <v>292</v>
      </c>
      <c r="I775" s="11" t="s">
        <v>291</v>
      </c>
      <c r="J775" s="11" t="s">
        <v>291</v>
      </c>
      <c r="K775" s="11" t="s">
        <v>292</v>
      </c>
      <c r="L775" s="11" t="s">
        <v>292</v>
      </c>
      <c r="M775" s="11" t="s">
        <v>292</v>
      </c>
      <c r="N775" s="11" t="s">
        <v>292</v>
      </c>
      <c r="O775" s="11" t="s">
        <v>292</v>
      </c>
      <c r="P775" s="11" t="s">
        <v>114</v>
      </c>
      <c r="Q775" s="11" t="s">
        <v>292</v>
      </c>
      <c r="R775" s="11" t="s">
        <v>291</v>
      </c>
      <c r="S775" s="11" t="s">
        <v>291</v>
      </c>
      <c r="T775" s="11" t="s">
        <v>291</v>
      </c>
      <c r="U775" s="11" t="s">
        <v>114</v>
      </c>
      <c r="V775" s="11" t="s">
        <v>292</v>
      </c>
      <c r="W775" s="11" t="s">
        <v>291</v>
      </c>
      <c r="X775" s="11" t="s">
        <v>292</v>
      </c>
      <c r="Y775" s="11" t="s">
        <v>291</v>
      </c>
      <c r="Z775" s="149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7">
        <v>1</v>
      </c>
    </row>
    <row r="776" spans="1:65">
      <c r="A776" s="29"/>
      <c r="B776" s="19"/>
      <c r="C776" s="9"/>
      <c r="D776" s="25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5"/>
      <c r="X776" s="25"/>
      <c r="Y776" s="25"/>
      <c r="Z776" s="149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7">
        <v>2</v>
      </c>
    </row>
    <row r="777" spans="1:65">
      <c r="A777" s="29"/>
      <c r="B777" s="18">
        <v>1</v>
      </c>
      <c r="C777" s="14">
        <v>1</v>
      </c>
      <c r="D777" s="207">
        <v>10</v>
      </c>
      <c r="E777" s="207">
        <v>8.6999999999999993</v>
      </c>
      <c r="F777" s="208">
        <v>10.394089767520365</v>
      </c>
      <c r="G777" s="208">
        <v>10.835000000000001</v>
      </c>
      <c r="H777" s="207">
        <v>9</v>
      </c>
      <c r="I777" s="208">
        <v>9.6</v>
      </c>
      <c r="J777" s="208">
        <v>10.9</v>
      </c>
      <c r="K777" s="208">
        <v>11</v>
      </c>
      <c r="L777" s="208">
        <v>9.6999999999999993</v>
      </c>
      <c r="M777" s="208">
        <v>10.199999999999999</v>
      </c>
      <c r="N777" s="208">
        <v>10.9</v>
      </c>
      <c r="O777" s="208">
        <v>10.4</v>
      </c>
      <c r="P777" s="208">
        <v>10.199999999999999</v>
      </c>
      <c r="Q777" s="208">
        <v>9.9600000000000009</v>
      </c>
      <c r="R777" s="207">
        <v>10</v>
      </c>
      <c r="S777" s="208">
        <v>10.353087853311655</v>
      </c>
      <c r="T777" s="208">
        <v>10.34355447558424</v>
      </c>
      <c r="U777" s="208">
        <v>10.67958857881356</v>
      </c>
      <c r="V777" s="208">
        <v>9.6999999999999993</v>
      </c>
      <c r="W777" s="208">
        <v>10.4</v>
      </c>
      <c r="X777" s="208">
        <v>10.3</v>
      </c>
      <c r="Y777" s="208">
        <v>10.4</v>
      </c>
      <c r="Z777" s="209"/>
      <c r="AA777" s="210"/>
      <c r="AB777" s="210"/>
      <c r="AC777" s="210"/>
      <c r="AD777" s="210"/>
      <c r="AE777" s="210"/>
      <c r="AF777" s="210"/>
      <c r="AG777" s="210"/>
      <c r="AH777" s="210"/>
      <c r="AI777" s="210"/>
      <c r="AJ777" s="210"/>
      <c r="AK777" s="210"/>
      <c r="AL777" s="210"/>
      <c r="AM777" s="210"/>
      <c r="AN777" s="210"/>
      <c r="AO777" s="210"/>
      <c r="AP777" s="210"/>
      <c r="AQ777" s="210"/>
      <c r="AR777" s="210"/>
      <c r="AS777" s="210"/>
      <c r="AT777" s="210"/>
      <c r="AU777" s="210"/>
      <c r="AV777" s="210"/>
      <c r="AW777" s="210"/>
      <c r="AX777" s="210"/>
      <c r="AY777" s="210"/>
      <c r="AZ777" s="210"/>
      <c r="BA777" s="210"/>
      <c r="BB777" s="210"/>
      <c r="BC777" s="210"/>
      <c r="BD777" s="210"/>
      <c r="BE777" s="210"/>
      <c r="BF777" s="210"/>
      <c r="BG777" s="210"/>
      <c r="BH777" s="210"/>
      <c r="BI777" s="210"/>
      <c r="BJ777" s="210"/>
      <c r="BK777" s="210"/>
      <c r="BL777" s="210"/>
      <c r="BM777" s="211">
        <v>1</v>
      </c>
    </row>
    <row r="778" spans="1:65">
      <c r="A778" s="29"/>
      <c r="B778" s="19">
        <v>1</v>
      </c>
      <c r="C778" s="9">
        <v>2</v>
      </c>
      <c r="D778" s="212">
        <v>10</v>
      </c>
      <c r="E778" s="212">
        <v>8.1999999999999993</v>
      </c>
      <c r="F778" s="213">
        <v>10.645062194391464</v>
      </c>
      <c r="G778" s="213">
        <v>10.868000000000002</v>
      </c>
      <c r="H778" s="212">
        <v>9</v>
      </c>
      <c r="I778" s="213">
        <v>10</v>
      </c>
      <c r="J778" s="213">
        <v>10.8</v>
      </c>
      <c r="K778" s="213">
        <v>11.2</v>
      </c>
      <c r="L778" s="213">
        <v>10.5</v>
      </c>
      <c r="M778" s="213">
        <v>10</v>
      </c>
      <c r="N778" s="213">
        <v>10.9</v>
      </c>
      <c r="O778" s="213">
        <v>10.6</v>
      </c>
      <c r="P778" s="213">
        <v>10.4</v>
      </c>
      <c r="Q778" s="213">
        <v>9.98</v>
      </c>
      <c r="R778" s="212">
        <v>10</v>
      </c>
      <c r="S778" s="213">
        <v>9.9672621676894586</v>
      </c>
      <c r="T778" s="213">
        <v>11.555626356713146</v>
      </c>
      <c r="U778" s="213">
        <v>10.169329454553203</v>
      </c>
      <c r="V778" s="213">
        <v>10</v>
      </c>
      <c r="W778" s="213">
        <v>10.6</v>
      </c>
      <c r="X778" s="213">
        <v>10.1</v>
      </c>
      <c r="Y778" s="213">
        <v>10.6</v>
      </c>
      <c r="Z778" s="209"/>
      <c r="AA778" s="210"/>
      <c r="AB778" s="210"/>
      <c r="AC778" s="210"/>
      <c r="AD778" s="210"/>
      <c r="AE778" s="210"/>
      <c r="AF778" s="210"/>
      <c r="AG778" s="210"/>
      <c r="AH778" s="210"/>
      <c r="AI778" s="210"/>
      <c r="AJ778" s="210"/>
      <c r="AK778" s="210"/>
      <c r="AL778" s="210"/>
      <c r="AM778" s="210"/>
      <c r="AN778" s="210"/>
      <c r="AO778" s="210"/>
      <c r="AP778" s="210"/>
      <c r="AQ778" s="210"/>
      <c r="AR778" s="210"/>
      <c r="AS778" s="210"/>
      <c r="AT778" s="210"/>
      <c r="AU778" s="210"/>
      <c r="AV778" s="210"/>
      <c r="AW778" s="210"/>
      <c r="AX778" s="210"/>
      <c r="AY778" s="210"/>
      <c r="AZ778" s="210"/>
      <c r="BA778" s="210"/>
      <c r="BB778" s="210"/>
      <c r="BC778" s="210"/>
      <c r="BD778" s="210"/>
      <c r="BE778" s="210"/>
      <c r="BF778" s="210"/>
      <c r="BG778" s="210"/>
      <c r="BH778" s="210"/>
      <c r="BI778" s="210"/>
      <c r="BJ778" s="210"/>
      <c r="BK778" s="210"/>
      <c r="BL778" s="210"/>
      <c r="BM778" s="211" t="e">
        <v>#N/A</v>
      </c>
    </row>
    <row r="779" spans="1:65">
      <c r="A779" s="29"/>
      <c r="B779" s="19">
        <v>1</v>
      </c>
      <c r="C779" s="9">
        <v>3</v>
      </c>
      <c r="D779" s="212">
        <v>10</v>
      </c>
      <c r="E779" s="212">
        <v>8.3000000000000007</v>
      </c>
      <c r="F779" s="213">
        <v>10.474696626808866</v>
      </c>
      <c r="G779" s="213">
        <v>10.901000000000002</v>
      </c>
      <c r="H779" s="212">
        <v>9</v>
      </c>
      <c r="I779" s="213">
        <v>9.1</v>
      </c>
      <c r="J779" s="213">
        <v>10.9</v>
      </c>
      <c r="K779" s="213">
        <v>11.2</v>
      </c>
      <c r="L779" s="213">
        <v>9.8000000000000007</v>
      </c>
      <c r="M779" s="213">
        <v>10.3</v>
      </c>
      <c r="N779" s="213">
        <v>11.2</v>
      </c>
      <c r="O779" s="213">
        <v>9.6</v>
      </c>
      <c r="P779" s="213">
        <v>10.3</v>
      </c>
      <c r="Q779" s="213">
        <v>9.6300000000000008</v>
      </c>
      <c r="R779" s="212">
        <v>10</v>
      </c>
      <c r="S779" s="213">
        <v>10.21769353115552</v>
      </c>
      <c r="T779" s="213">
        <v>10.89315492684489</v>
      </c>
      <c r="U779" s="213">
        <v>9.9499448935925283</v>
      </c>
      <c r="V779" s="213">
        <v>10.8</v>
      </c>
      <c r="W779" s="213">
        <v>10.3</v>
      </c>
      <c r="X779" s="213">
        <v>10.6</v>
      </c>
      <c r="Y779" s="213">
        <v>10.6</v>
      </c>
      <c r="Z779" s="209"/>
      <c r="AA779" s="210"/>
      <c r="AB779" s="210"/>
      <c r="AC779" s="210"/>
      <c r="AD779" s="210"/>
      <c r="AE779" s="210"/>
      <c r="AF779" s="210"/>
      <c r="AG779" s="210"/>
      <c r="AH779" s="210"/>
      <c r="AI779" s="210"/>
      <c r="AJ779" s="210"/>
      <c r="AK779" s="210"/>
      <c r="AL779" s="210"/>
      <c r="AM779" s="210"/>
      <c r="AN779" s="210"/>
      <c r="AO779" s="210"/>
      <c r="AP779" s="210"/>
      <c r="AQ779" s="210"/>
      <c r="AR779" s="210"/>
      <c r="AS779" s="210"/>
      <c r="AT779" s="210"/>
      <c r="AU779" s="210"/>
      <c r="AV779" s="210"/>
      <c r="AW779" s="210"/>
      <c r="AX779" s="210"/>
      <c r="AY779" s="210"/>
      <c r="AZ779" s="210"/>
      <c r="BA779" s="210"/>
      <c r="BB779" s="210"/>
      <c r="BC779" s="210"/>
      <c r="BD779" s="210"/>
      <c r="BE779" s="210"/>
      <c r="BF779" s="210"/>
      <c r="BG779" s="210"/>
      <c r="BH779" s="210"/>
      <c r="BI779" s="210"/>
      <c r="BJ779" s="210"/>
      <c r="BK779" s="210"/>
      <c r="BL779" s="210"/>
      <c r="BM779" s="211">
        <v>16</v>
      </c>
    </row>
    <row r="780" spans="1:65">
      <c r="A780" s="29"/>
      <c r="B780" s="19">
        <v>1</v>
      </c>
      <c r="C780" s="9">
        <v>4</v>
      </c>
      <c r="D780" s="212">
        <v>10</v>
      </c>
      <c r="E780" s="212">
        <v>8.3000000000000007</v>
      </c>
      <c r="F780" s="213">
        <v>10.528516937113165</v>
      </c>
      <c r="G780" s="213">
        <v>10.802000000000001</v>
      </c>
      <c r="H780" s="212">
        <v>9</v>
      </c>
      <c r="I780" s="213">
        <v>9.6999999999999993</v>
      </c>
      <c r="J780" s="213">
        <v>11.3</v>
      </c>
      <c r="K780" s="213">
        <v>11.2</v>
      </c>
      <c r="L780" s="213">
        <v>10.199999999999999</v>
      </c>
      <c r="M780" s="213">
        <v>9.9</v>
      </c>
      <c r="N780" s="213">
        <v>11.8</v>
      </c>
      <c r="O780" s="213">
        <v>10.6</v>
      </c>
      <c r="P780" s="213">
        <v>10.3</v>
      </c>
      <c r="Q780" s="213">
        <v>10.029999999999999</v>
      </c>
      <c r="R780" s="212">
        <v>10</v>
      </c>
      <c r="S780" s="213">
        <v>10.165426164314168</v>
      </c>
      <c r="T780" s="213">
        <v>10.894611640290105</v>
      </c>
      <c r="U780" s="213">
        <v>11.391119502396883</v>
      </c>
      <c r="V780" s="213">
        <v>10.1</v>
      </c>
      <c r="W780" s="213">
        <v>10.6</v>
      </c>
      <c r="X780" s="213">
        <v>10.7</v>
      </c>
      <c r="Y780" s="213">
        <v>10.4</v>
      </c>
      <c r="Z780" s="209"/>
      <c r="AA780" s="210"/>
      <c r="AB780" s="210"/>
      <c r="AC780" s="210"/>
      <c r="AD780" s="210"/>
      <c r="AE780" s="210"/>
      <c r="AF780" s="210"/>
      <c r="AG780" s="210"/>
      <c r="AH780" s="210"/>
      <c r="AI780" s="210"/>
      <c r="AJ780" s="210"/>
      <c r="AK780" s="210"/>
      <c r="AL780" s="210"/>
      <c r="AM780" s="210"/>
      <c r="AN780" s="210"/>
      <c r="AO780" s="210"/>
      <c r="AP780" s="210"/>
      <c r="AQ780" s="210"/>
      <c r="AR780" s="210"/>
      <c r="AS780" s="210"/>
      <c r="AT780" s="210"/>
      <c r="AU780" s="210"/>
      <c r="AV780" s="210"/>
      <c r="AW780" s="210"/>
      <c r="AX780" s="210"/>
      <c r="AY780" s="210"/>
      <c r="AZ780" s="210"/>
      <c r="BA780" s="210"/>
      <c r="BB780" s="210"/>
      <c r="BC780" s="210"/>
      <c r="BD780" s="210"/>
      <c r="BE780" s="210"/>
      <c r="BF780" s="210"/>
      <c r="BG780" s="210"/>
      <c r="BH780" s="210"/>
      <c r="BI780" s="210"/>
      <c r="BJ780" s="210"/>
      <c r="BK780" s="210"/>
      <c r="BL780" s="210"/>
      <c r="BM780" s="211">
        <v>10.452250601422545</v>
      </c>
    </row>
    <row r="781" spans="1:65">
      <c r="A781" s="29"/>
      <c r="B781" s="19">
        <v>1</v>
      </c>
      <c r="C781" s="9">
        <v>5</v>
      </c>
      <c r="D781" s="212">
        <v>10</v>
      </c>
      <c r="E781" s="212">
        <v>9.1</v>
      </c>
      <c r="F781" s="213">
        <v>10.776989213028964</v>
      </c>
      <c r="G781" s="213">
        <v>10.923</v>
      </c>
      <c r="H781" s="212">
        <v>9</v>
      </c>
      <c r="I781" s="213">
        <v>9.1</v>
      </c>
      <c r="J781" s="213">
        <v>10.8</v>
      </c>
      <c r="K781" s="213">
        <v>11.2</v>
      </c>
      <c r="L781" s="213">
        <v>10</v>
      </c>
      <c r="M781" s="213">
        <v>9.1999999999999993</v>
      </c>
      <c r="N781" s="213">
        <v>11.2</v>
      </c>
      <c r="O781" s="213">
        <v>10.6</v>
      </c>
      <c r="P781" s="213">
        <v>10.4</v>
      </c>
      <c r="Q781" s="213">
        <v>9.9</v>
      </c>
      <c r="R781" s="212">
        <v>10</v>
      </c>
      <c r="S781" s="213">
        <v>10.345954407596956</v>
      </c>
      <c r="T781" s="213">
        <v>10.850173445264685</v>
      </c>
      <c r="U781" s="213">
        <v>10.98204243048216</v>
      </c>
      <c r="V781" s="216">
        <v>8.8000000000000007</v>
      </c>
      <c r="W781" s="213">
        <v>10.6</v>
      </c>
      <c r="X781" s="213">
        <v>10.4</v>
      </c>
      <c r="Y781" s="213">
        <v>10.9</v>
      </c>
      <c r="Z781" s="209"/>
      <c r="AA781" s="210"/>
      <c r="AB781" s="210"/>
      <c r="AC781" s="210"/>
      <c r="AD781" s="210"/>
      <c r="AE781" s="210"/>
      <c r="AF781" s="210"/>
      <c r="AG781" s="210"/>
      <c r="AH781" s="210"/>
      <c r="AI781" s="210"/>
      <c r="AJ781" s="210"/>
      <c r="AK781" s="210"/>
      <c r="AL781" s="210"/>
      <c r="AM781" s="210"/>
      <c r="AN781" s="210"/>
      <c r="AO781" s="210"/>
      <c r="AP781" s="210"/>
      <c r="AQ781" s="210"/>
      <c r="AR781" s="210"/>
      <c r="AS781" s="210"/>
      <c r="AT781" s="210"/>
      <c r="AU781" s="210"/>
      <c r="AV781" s="210"/>
      <c r="AW781" s="210"/>
      <c r="AX781" s="210"/>
      <c r="AY781" s="210"/>
      <c r="AZ781" s="210"/>
      <c r="BA781" s="210"/>
      <c r="BB781" s="210"/>
      <c r="BC781" s="210"/>
      <c r="BD781" s="210"/>
      <c r="BE781" s="210"/>
      <c r="BF781" s="210"/>
      <c r="BG781" s="210"/>
      <c r="BH781" s="210"/>
      <c r="BI781" s="210"/>
      <c r="BJ781" s="210"/>
      <c r="BK781" s="210"/>
      <c r="BL781" s="210"/>
      <c r="BM781" s="211">
        <v>110</v>
      </c>
    </row>
    <row r="782" spans="1:65">
      <c r="A782" s="29"/>
      <c r="B782" s="19">
        <v>1</v>
      </c>
      <c r="C782" s="9">
        <v>6</v>
      </c>
      <c r="D782" s="212">
        <v>10</v>
      </c>
      <c r="E782" s="212">
        <v>9.1</v>
      </c>
      <c r="F782" s="213">
        <v>10.492720360222865</v>
      </c>
      <c r="G782" s="213">
        <v>10.824</v>
      </c>
      <c r="H782" s="212">
        <v>9</v>
      </c>
      <c r="I782" s="213">
        <v>10.1</v>
      </c>
      <c r="J782" s="213">
        <v>11.4</v>
      </c>
      <c r="K782" s="213">
        <v>10.7</v>
      </c>
      <c r="L782" s="213">
        <v>10.199999999999999</v>
      </c>
      <c r="M782" s="213">
        <v>10.199999999999999</v>
      </c>
      <c r="N782" s="213">
        <v>11.3</v>
      </c>
      <c r="O782" s="213">
        <v>10.4</v>
      </c>
      <c r="P782" s="213">
        <v>10.199999999999999</v>
      </c>
      <c r="Q782" s="213">
        <v>9.4600000000000009</v>
      </c>
      <c r="R782" s="212">
        <v>10</v>
      </c>
      <c r="S782" s="213">
        <v>10.345551825062298</v>
      </c>
      <c r="T782" s="213">
        <v>10.3229989894767</v>
      </c>
      <c r="U782" s="213">
        <v>11.310869211407141</v>
      </c>
      <c r="V782" s="213">
        <v>9.8000000000000007</v>
      </c>
      <c r="W782" s="213">
        <v>10.4</v>
      </c>
      <c r="X782" s="213">
        <v>10.5</v>
      </c>
      <c r="Y782" s="213">
        <v>10.1</v>
      </c>
      <c r="Z782" s="209"/>
      <c r="AA782" s="210"/>
      <c r="AB782" s="210"/>
      <c r="AC782" s="210"/>
      <c r="AD782" s="210"/>
      <c r="AE782" s="210"/>
      <c r="AF782" s="210"/>
      <c r="AG782" s="210"/>
      <c r="AH782" s="210"/>
      <c r="AI782" s="210"/>
      <c r="AJ782" s="210"/>
      <c r="AK782" s="210"/>
      <c r="AL782" s="210"/>
      <c r="AM782" s="210"/>
      <c r="AN782" s="210"/>
      <c r="AO782" s="210"/>
      <c r="AP782" s="210"/>
      <c r="AQ782" s="210"/>
      <c r="AR782" s="210"/>
      <c r="AS782" s="210"/>
      <c r="AT782" s="210"/>
      <c r="AU782" s="210"/>
      <c r="AV782" s="210"/>
      <c r="AW782" s="210"/>
      <c r="AX782" s="210"/>
      <c r="AY782" s="210"/>
      <c r="AZ782" s="210"/>
      <c r="BA782" s="210"/>
      <c r="BB782" s="210"/>
      <c r="BC782" s="210"/>
      <c r="BD782" s="210"/>
      <c r="BE782" s="210"/>
      <c r="BF782" s="210"/>
      <c r="BG782" s="210"/>
      <c r="BH782" s="210"/>
      <c r="BI782" s="210"/>
      <c r="BJ782" s="210"/>
      <c r="BK782" s="210"/>
      <c r="BL782" s="210"/>
      <c r="BM782" s="214"/>
    </row>
    <row r="783" spans="1:65">
      <c r="A783" s="29"/>
      <c r="B783" s="20" t="s">
        <v>257</v>
      </c>
      <c r="C783" s="12"/>
      <c r="D783" s="215">
        <v>10</v>
      </c>
      <c r="E783" s="215">
        <v>8.6166666666666671</v>
      </c>
      <c r="F783" s="215">
        <v>10.552012516514282</v>
      </c>
      <c r="G783" s="215">
        <v>10.858833333333335</v>
      </c>
      <c r="H783" s="215">
        <v>9</v>
      </c>
      <c r="I783" s="215">
        <v>9.6000000000000014</v>
      </c>
      <c r="J783" s="215">
        <v>11.016666666666667</v>
      </c>
      <c r="K783" s="215">
        <v>11.083333333333334</v>
      </c>
      <c r="L783" s="215">
        <v>10.066666666666668</v>
      </c>
      <c r="M783" s="215">
        <v>9.9666666666666668</v>
      </c>
      <c r="N783" s="215">
        <v>11.216666666666667</v>
      </c>
      <c r="O783" s="215">
        <v>10.366666666666667</v>
      </c>
      <c r="P783" s="215">
        <v>10.299999999999999</v>
      </c>
      <c r="Q783" s="215">
        <v>9.8266666666666662</v>
      </c>
      <c r="R783" s="215">
        <v>10</v>
      </c>
      <c r="S783" s="215">
        <v>10.232495991521676</v>
      </c>
      <c r="T783" s="215">
        <v>10.810019972362296</v>
      </c>
      <c r="U783" s="215">
        <v>10.747149011874248</v>
      </c>
      <c r="V783" s="215">
        <v>9.8666666666666671</v>
      </c>
      <c r="W783" s="215">
        <v>10.483333333333333</v>
      </c>
      <c r="X783" s="215">
        <v>10.433333333333334</v>
      </c>
      <c r="Y783" s="215">
        <v>10.5</v>
      </c>
      <c r="Z783" s="209"/>
      <c r="AA783" s="210"/>
      <c r="AB783" s="210"/>
      <c r="AC783" s="210"/>
      <c r="AD783" s="210"/>
      <c r="AE783" s="210"/>
      <c r="AF783" s="210"/>
      <c r="AG783" s="210"/>
      <c r="AH783" s="210"/>
      <c r="AI783" s="210"/>
      <c r="AJ783" s="210"/>
      <c r="AK783" s="210"/>
      <c r="AL783" s="210"/>
      <c r="AM783" s="210"/>
      <c r="AN783" s="210"/>
      <c r="AO783" s="210"/>
      <c r="AP783" s="210"/>
      <c r="AQ783" s="210"/>
      <c r="AR783" s="210"/>
      <c r="AS783" s="210"/>
      <c r="AT783" s="210"/>
      <c r="AU783" s="210"/>
      <c r="AV783" s="210"/>
      <c r="AW783" s="210"/>
      <c r="AX783" s="210"/>
      <c r="AY783" s="210"/>
      <c r="AZ783" s="210"/>
      <c r="BA783" s="210"/>
      <c r="BB783" s="210"/>
      <c r="BC783" s="210"/>
      <c r="BD783" s="210"/>
      <c r="BE783" s="210"/>
      <c r="BF783" s="210"/>
      <c r="BG783" s="210"/>
      <c r="BH783" s="210"/>
      <c r="BI783" s="210"/>
      <c r="BJ783" s="210"/>
      <c r="BK783" s="210"/>
      <c r="BL783" s="210"/>
      <c r="BM783" s="214"/>
    </row>
    <row r="784" spans="1:65">
      <c r="A784" s="29"/>
      <c r="B784" s="3" t="s">
        <v>258</v>
      </c>
      <c r="C784" s="28"/>
      <c r="D784" s="213">
        <v>10</v>
      </c>
      <c r="E784" s="213">
        <v>8.5</v>
      </c>
      <c r="F784" s="213">
        <v>10.510618648668014</v>
      </c>
      <c r="G784" s="213">
        <v>10.851500000000001</v>
      </c>
      <c r="H784" s="213">
        <v>9</v>
      </c>
      <c r="I784" s="213">
        <v>9.6499999999999986</v>
      </c>
      <c r="J784" s="213">
        <v>10.9</v>
      </c>
      <c r="K784" s="213">
        <v>11.2</v>
      </c>
      <c r="L784" s="213">
        <v>10.1</v>
      </c>
      <c r="M784" s="213">
        <v>10.1</v>
      </c>
      <c r="N784" s="213">
        <v>11.2</v>
      </c>
      <c r="O784" s="213">
        <v>10.5</v>
      </c>
      <c r="P784" s="213">
        <v>10.3</v>
      </c>
      <c r="Q784" s="213">
        <v>9.93</v>
      </c>
      <c r="R784" s="213">
        <v>10</v>
      </c>
      <c r="S784" s="213">
        <v>10.28162267810891</v>
      </c>
      <c r="T784" s="213">
        <v>10.871664186054787</v>
      </c>
      <c r="U784" s="213">
        <v>10.830815504647859</v>
      </c>
      <c r="V784" s="213">
        <v>9.9</v>
      </c>
      <c r="W784" s="213">
        <v>10.5</v>
      </c>
      <c r="X784" s="213">
        <v>10.45</v>
      </c>
      <c r="Y784" s="213">
        <v>10.5</v>
      </c>
      <c r="Z784" s="209"/>
      <c r="AA784" s="210"/>
      <c r="AB784" s="210"/>
      <c r="AC784" s="210"/>
      <c r="AD784" s="210"/>
      <c r="AE784" s="210"/>
      <c r="AF784" s="210"/>
      <c r="AG784" s="210"/>
      <c r="AH784" s="210"/>
      <c r="AI784" s="210"/>
      <c r="AJ784" s="210"/>
      <c r="AK784" s="210"/>
      <c r="AL784" s="210"/>
      <c r="AM784" s="210"/>
      <c r="AN784" s="210"/>
      <c r="AO784" s="210"/>
      <c r="AP784" s="210"/>
      <c r="AQ784" s="210"/>
      <c r="AR784" s="210"/>
      <c r="AS784" s="210"/>
      <c r="AT784" s="210"/>
      <c r="AU784" s="210"/>
      <c r="AV784" s="210"/>
      <c r="AW784" s="210"/>
      <c r="AX784" s="210"/>
      <c r="AY784" s="210"/>
      <c r="AZ784" s="210"/>
      <c r="BA784" s="210"/>
      <c r="BB784" s="210"/>
      <c r="BC784" s="210"/>
      <c r="BD784" s="210"/>
      <c r="BE784" s="210"/>
      <c r="BF784" s="210"/>
      <c r="BG784" s="210"/>
      <c r="BH784" s="210"/>
      <c r="BI784" s="210"/>
      <c r="BJ784" s="210"/>
      <c r="BK784" s="210"/>
      <c r="BL784" s="210"/>
      <c r="BM784" s="214"/>
    </row>
    <row r="785" spans="1:65">
      <c r="A785" s="29"/>
      <c r="B785" s="3" t="s">
        <v>259</v>
      </c>
      <c r="C785" s="28"/>
      <c r="D785" s="23">
        <v>0</v>
      </c>
      <c r="E785" s="23">
        <v>0.41190613817551502</v>
      </c>
      <c r="F785" s="23">
        <v>0.13730091043217624</v>
      </c>
      <c r="G785" s="23">
        <v>4.68846101259962E-2</v>
      </c>
      <c r="H785" s="23">
        <v>0</v>
      </c>
      <c r="I785" s="23">
        <v>0.42895221179054438</v>
      </c>
      <c r="J785" s="23">
        <v>0.26394443859772204</v>
      </c>
      <c r="K785" s="23">
        <v>0.20412414523193145</v>
      </c>
      <c r="L785" s="23">
        <v>0.2943920288775948</v>
      </c>
      <c r="M785" s="23">
        <v>0.40331955899344485</v>
      </c>
      <c r="N785" s="23">
        <v>0.33115957885386127</v>
      </c>
      <c r="O785" s="23">
        <v>0.38815804341359034</v>
      </c>
      <c r="P785" s="23">
        <v>8.944271909999206E-2</v>
      </c>
      <c r="Q785" s="23">
        <v>0.22853154413924243</v>
      </c>
      <c r="R785" s="23">
        <v>0</v>
      </c>
      <c r="S785" s="23">
        <v>0.15183101571487023</v>
      </c>
      <c r="T785" s="23">
        <v>0.45307567804192567</v>
      </c>
      <c r="U785" s="23">
        <v>0.5935701531030767</v>
      </c>
      <c r="V785" s="23">
        <v>0.65012819248719445</v>
      </c>
      <c r="W785" s="23">
        <v>0.13291601358251212</v>
      </c>
      <c r="X785" s="23">
        <v>0.21602468994692844</v>
      </c>
      <c r="Y785" s="23">
        <v>0.26832815729997489</v>
      </c>
      <c r="Z785" s="149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5"/>
    </row>
    <row r="786" spans="1:65">
      <c r="A786" s="29"/>
      <c r="B786" s="3" t="s">
        <v>86</v>
      </c>
      <c r="C786" s="28"/>
      <c r="D786" s="13">
        <v>0</v>
      </c>
      <c r="E786" s="13">
        <v>4.7803420291162281E-2</v>
      </c>
      <c r="F786" s="13">
        <v>1.3011822173002102E-2</v>
      </c>
      <c r="G786" s="13">
        <v>4.3176470884836796E-3</v>
      </c>
      <c r="H786" s="13">
        <v>0</v>
      </c>
      <c r="I786" s="13">
        <v>4.4682522061515031E-2</v>
      </c>
      <c r="J786" s="13">
        <v>2.3958647981638912E-2</v>
      </c>
      <c r="K786" s="13">
        <v>1.841721611115171E-2</v>
      </c>
      <c r="L786" s="13">
        <v>2.9244241279231267E-2</v>
      </c>
      <c r="M786" s="13">
        <v>4.0466845383957679E-2</v>
      </c>
      <c r="N786" s="13">
        <v>2.952388518756564E-2</v>
      </c>
      <c r="O786" s="13">
        <v>3.7442898078481383E-2</v>
      </c>
      <c r="P786" s="13">
        <v>8.6837591359215597E-3</v>
      </c>
      <c r="Q786" s="13">
        <v>2.3256262972107439E-2</v>
      </c>
      <c r="R786" s="13">
        <v>0</v>
      </c>
      <c r="S786" s="13">
        <v>1.4838121201383576E-2</v>
      </c>
      <c r="T786" s="13">
        <v>4.191256623024682E-2</v>
      </c>
      <c r="U786" s="13">
        <v>5.5230475770574723E-2</v>
      </c>
      <c r="V786" s="13">
        <v>6.5891370860188619E-2</v>
      </c>
      <c r="W786" s="13">
        <v>1.2678793028538518E-2</v>
      </c>
      <c r="X786" s="13">
        <v>2.0705241847948412E-2</v>
      </c>
      <c r="Y786" s="13">
        <v>2.5555062599997607E-2</v>
      </c>
      <c r="Z786" s="149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5"/>
    </row>
    <row r="787" spans="1:65">
      <c r="A787" s="29"/>
      <c r="B787" s="3" t="s">
        <v>260</v>
      </c>
      <c r="C787" s="28"/>
      <c r="D787" s="13">
        <v>-4.3268250893352511E-2</v>
      </c>
      <c r="E787" s="13">
        <v>-0.17561614285310534</v>
      </c>
      <c r="F787" s="13">
        <v>9.5445391519946021E-3</v>
      </c>
      <c r="G787" s="13">
        <v>3.8899060825756893E-2</v>
      </c>
      <c r="H787" s="13">
        <v>-0.13894142580401725</v>
      </c>
      <c r="I787" s="13">
        <v>-8.1537520857618229E-2</v>
      </c>
      <c r="J787" s="13">
        <v>5.3999476932490076E-2</v>
      </c>
      <c r="K787" s="13">
        <v>6.0377688593201029E-2</v>
      </c>
      <c r="L787" s="13">
        <v>-3.6890039232641336E-2</v>
      </c>
      <c r="M787" s="13">
        <v>-4.6457356723707988E-2</v>
      </c>
      <c r="N787" s="13">
        <v>7.3134111914622935E-2</v>
      </c>
      <c r="O787" s="13">
        <v>-8.1880867594420481E-3</v>
      </c>
      <c r="P787" s="13">
        <v>-1.4566298420153112E-2</v>
      </c>
      <c r="Q787" s="13">
        <v>-5.9851601211201033E-2</v>
      </c>
      <c r="R787" s="13">
        <v>-4.3268250893352511E-2</v>
      </c>
      <c r="S787" s="13">
        <v>-2.1024621230470775E-2</v>
      </c>
      <c r="T787" s="13">
        <v>3.4228931603597301E-2</v>
      </c>
      <c r="U787" s="13">
        <v>2.8213867204022858E-2</v>
      </c>
      <c r="V787" s="13">
        <v>-5.6024674214774417E-2</v>
      </c>
      <c r="W787" s="13">
        <v>2.9737836468020085E-3</v>
      </c>
      <c r="X787" s="13">
        <v>-1.8098750987310952E-3</v>
      </c>
      <c r="Y787" s="13">
        <v>4.5683365619799687E-3</v>
      </c>
      <c r="Z787" s="149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5"/>
    </row>
    <row r="788" spans="1:65">
      <c r="A788" s="29"/>
      <c r="B788" s="45" t="s">
        <v>261</v>
      </c>
      <c r="C788" s="46"/>
      <c r="D788" s="44" t="s">
        <v>262</v>
      </c>
      <c r="E788" s="44">
        <v>3.25</v>
      </c>
      <c r="F788" s="44">
        <v>0.21</v>
      </c>
      <c r="G788" s="44">
        <v>0.76</v>
      </c>
      <c r="H788" s="44" t="s">
        <v>262</v>
      </c>
      <c r="I788" s="44">
        <v>1.49</v>
      </c>
      <c r="J788" s="44">
        <v>1.04</v>
      </c>
      <c r="K788" s="44">
        <v>1.1599999999999999</v>
      </c>
      <c r="L788" s="44">
        <v>0.66</v>
      </c>
      <c r="M788" s="44">
        <v>0.84</v>
      </c>
      <c r="N788" s="44">
        <v>1.4</v>
      </c>
      <c r="O788" s="44">
        <v>0.12</v>
      </c>
      <c r="P788" s="44">
        <v>0.24</v>
      </c>
      <c r="Q788" s="44">
        <v>1.0900000000000001</v>
      </c>
      <c r="R788" s="44" t="s">
        <v>262</v>
      </c>
      <c r="S788" s="44">
        <v>0.36</v>
      </c>
      <c r="T788" s="44">
        <v>0.67</v>
      </c>
      <c r="U788" s="44">
        <v>0.56000000000000005</v>
      </c>
      <c r="V788" s="44">
        <v>1.01</v>
      </c>
      <c r="W788" s="44">
        <v>0.09</v>
      </c>
      <c r="X788" s="44">
        <v>0</v>
      </c>
      <c r="Y788" s="44">
        <v>0.12</v>
      </c>
      <c r="Z788" s="149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5"/>
    </row>
    <row r="789" spans="1:65">
      <c r="B789" s="30" t="s">
        <v>305</v>
      </c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BM789" s="55"/>
    </row>
    <row r="790" spans="1:65">
      <c r="BM790" s="55"/>
    </row>
    <row r="791" spans="1:65" ht="15">
      <c r="B791" s="8" t="s">
        <v>535</v>
      </c>
      <c r="BM791" s="27" t="s">
        <v>66</v>
      </c>
    </row>
    <row r="792" spans="1:65" ht="15">
      <c r="A792" s="24" t="s">
        <v>61</v>
      </c>
      <c r="B792" s="18" t="s">
        <v>111</v>
      </c>
      <c r="C792" s="15" t="s">
        <v>112</v>
      </c>
      <c r="D792" s="16" t="s">
        <v>222</v>
      </c>
      <c r="E792" s="17" t="s">
        <v>222</v>
      </c>
      <c r="F792" s="17" t="s">
        <v>222</v>
      </c>
      <c r="G792" s="17" t="s">
        <v>222</v>
      </c>
      <c r="H792" s="17" t="s">
        <v>222</v>
      </c>
      <c r="I792" s="17" t="s">
        <v>222</v>
      </c>
      <c r="J792" s="17" t="s">
        <v>222</v>
      </c>
      <c r="K792" s="17" t="s">
        <v>222</v>
      </c>
      <c r="L792" s="17" t="s">
        <v>222</v>
      </c>
      <c r="M792" s="17" t="s">
        <v>222</v>
      </c>
      <c r="N792" s="17" t="s">
        <v>222</v>
      </c>
      <c r="O792" s="17" t="s">
        <v>222</v>
      </c>
      <c r="P792" s="17" t="s">
        <v>222</v>
      </c>
      <c r="Q792" s="17" t="s">
        <v>222</v>
      </c>
      <c r="R792" s="17" t="s">
        <v>222</v>
      </c>
      <c r="S792" s="17" t="s">
        <v>222</v>
      </c>
      <c r="T792" s="17" t="s">
        <v>222</v>
      </c>
      <c r="U792" s="17" t="s">
        <v>222</v>
      </c>
      <c r="V792" s="17" t="s">
        <v>222</v>
      </c>
      <c r="W792" s="149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7">
        <v>1</v>
      </c>
    </row>
    <row r="793" spans="1:65">
      <c r="A793" s="29"/>
      <c r="B793" s="19" t="s">
        <v>223</v>
      </c>
      <c r="C793" s="9" t="s">
        <v>223</v>
      </c>
      <c r="D793" s="147" t="s">
        <v>225</v>
      </c>
      <c r="E793" s="148" t="s">
        <v>226</v>
      </c>
      <c r="F793" s="148" t="s">
        <v>227</v>
      </c>
      <c r="G793" s="148" t="s">
        <v>229</v>
      </c>
      <c r="H793" s="148" t="s">
        <v>230</v>
      </c>
      <c r="I793" s="148" t="s">
        <v>231</v>
      </c>
      <c r="J793" s="148" t="s">
        <v>233</v>
      </c>
      <c r="K793" s="148" t="s">
        <v>234</v>
      </c>
      <c r="L793" s="148" t="s">
        <v>235</v>
      </c>
      <c r="M793" s="148" t="s">
        <v>236</v>
      </c>
      <c r="N793" s="148" t="s">
        <v>263</v>
      </c>
      <c r="O793" s="148" t="s">
        <v>237</v>
      </c>
      <c r="P793" s="148" t="s">
        <v>238</v>
      </c>
      <c r="Q793" s="148" t="s">
        <v>240</v>
      </c>
      <c r="R793" s="148" t="s">
        <v>241</v>
      </c>
      <c r="S793" s="148" t="s">
        <v>242</v>
      </c>
      <c r="T793" s="148" t="s">
        <v>243</v>
      </c>
      <c r="U793" s="148" t="s">
        <v>244</v>
      </c>
      <c r="V793" s="148" t="s">
        <v>247</v>
      </c>
      <c r="W793" s="149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7" t="s">
        <v>3</v>
      </c>
    </row>
    <row r="794" spans="1:65">
      <c r="A794" s="29"/>
      <c r="B794" s="19"/>
      <c r="C794" s="9"/>
      <c r="D794" s="10" t="s">
        <v>291</v>
      </c>
      <c r="E794" s="11" t="s">
        <v>114</v>
      </c>
      <c r="F794" s="11" t="s">
        <v>291</v>
      </c>
      <c r="G794" s="11" t="s">
        <v>292</v>
      </c>
      <c r="H794" s="11" t="s">
        <v>291</v>
      </c>
      <c r="I794" s="11" t="s">
        <v>291</v>
      </c>
      <c r="J794" s="11" t="s">
        <v>292</v>
      </c>
      <c r="K794" s="11" t="s">
        <v>292</v>
      </c>
      <c r="L794" s="11" t="s">
        <v>292</v>
      </c>
      <c r="M794" s="11" t="s">
        <v>292</v>
      </c>
      <c r="N794" s="11" t="s">
        <v>292</v>
      </c>
      <c r="O794" s="11" t="s">
        <v>291</v>
      </c>
      <c r="P794" s="11" t="s">
        <v>292</v>
      </c>
      <c r="Q794" s="11" t="s">
        <v>291</v>
      </c>
      <c r="R794" s="11" t="s">
        <v>291</v>
      </c>
      <c r="S794" s="11" t="s">
        <v>114</v>
      </c>
      <c r="T794" s="11" t="s">
        <v>292</v>
      </c>
      <c r="U794" s="11" t="s">
        <v>291</v>
      </c>
      <c r="V794" s="11" t="s">
        <v>291</v>
      </c>
      <c r="W794" s="149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7">
        <v>1</v>
      </c>
    </row>
    <row r="795" spans="1:65">
      <c r="A795" s="29"/>
      <c r="B795" s="19"/>
      <c r="C795" s="9"/>
      <c r="D795" s="25"/>
      <c r="E795" s="25"/>
      <c r="F795" s="25"/>
      <c r="G795" s="25"/>
      <c r="H795" s="25"/>
      <c r="I795" s="25"/>
      <c r="J795" s="25"/>
      <c r="K795" s="25"/>
      <c r="L795" s="25"/>
      <c r="M795" s="25"/>
      <c r="N795" s="25"/>
      <c r="O795" s="25"/>
      <c r="P795" s="25"/>
      <c r="Q795" s="25"/>
      <c r="R795" s="25"/>
      <c r="S795" s="25"/>
      <c r="T795" s="25"/>
      <c r="U795" s="25"/>
      <c r="V795" s="25"/>
      <c r="W795" s="149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7">
        <v>2</v>
      </c>
    </row>
    <row r="796" spans="1:65">
      <c r="A796" s="29"/>
      <c r="B796" s="18">
        <v>1</v>
      </c>
      <c r="C796" s="14">
        <v>1</v>
      </c>
      <c r="D796" s="208">
        <v>17</v>
      </c>
      <c r="E796" s="207">
        <v>13</v>
      </c>
      <c r="F796" s="208">
        <v>13.5809121959204</v>
      </c>
      <c r="G796" s="208">
        <v>15</v>
      </c>
      <c r="H796" s="208">
        <v>13.5</v>
      </c>
      <c r="I796" s="208">
        <v>15.2</v>
      </c>
      <c r="J796" s="208">
        <v>18</v>
      </c>
      <c r="K796" s="208">
        <v>14</v>
      </c>
      <c r="L796" s="208">
        <v>16</v>
      </c>
      <c r="M796" s="208">
        <v>16</v>
      </c>
      <c r="N796" s="208">
        <v>16</v>
      </c>
      <c r="O796" s="208">
        <v>16.7</v>
      </c>
      <c r="P796" s="208">
        <v>14.84</v>
      </c>
      <c r="Q796" s="208">
        <v>16.197314532443635</v>
      </c>
      <c r="R796" s="207">
        <v>5.8483861161799053</v>
      </c>
      <c r="S796" s="208">
        <v>16.120896993887143</v>
      </c>
      <c r="T796" s="207">
        <v>19</v>
      </c>
      <c r="U796" s="208">
        <v>14</v>
      </c>
      <c r="V796" s="208">
        <v>15.400000000000002</v>
      </c>
      <c r="W796" s="209"/>
      <c r="X796" s="210"/>
      <c r="Y796" s="210"/>
      <c r="Z796" s="210"/>
      <c r="AA796" s="210"/>
      <c r="AB796" s="210"/>
      <c r="AC796" s="210"/>
      <c r="AD796" s="210"/>
      <c r="AE796" s="210"/>
      <c r="AF796" s="210"/>
      <c r="AG796" s="210"/>
      <c r="AH796" s="210"/>
      <c r="AI796" s="210"/>
      <c r="AJ796" s="210"/>
      <c r="AK796" s="210"/>
      <c r="AL796" s="210"/>
      <c r="AM796" s="210"/>
      <c r="AN796" s="210"/>
      <c r="AO796" s="210"/>
      <c r="AP796" s="210"/>
      <c r="AQ796" s="210"/>
      <c r="AR796" s="210"/>
      <c r="AS796" s="210"/>
      <c r="AT796" s="210"/>
      <c r="AU796" s="210"/>
      <c r="AV796" s="210"/>
      <c r="AW796" s="210"/>
      <c r="AX796" s="210"/>
      <c r="AY796" s="210"/>
      <c r="AZ796" s="210"/>
      <c r="BA796" s="210"/>
      <c r="BB796" s="210"/>
      <c r="BC796" s="210"/>
      <c r="BD796" s="210"/>
      <c r="BE796" s="210"/>
      <c r="BF796" s="210"/>
      <c r="BG796" s="210"/>
      <c r="BH796" s="210"/>
      <c r="BI796" s="210"/>
      <c r="BJ796" s="210"/>
      <c r="BK796" s="210"/>
      <c r="BL796" s="210"/>
      <c r="BM796" s="211">
        <v>1</v>
      </c>
    </row>
    <row r="797" spans="1:65">
      <c r="A797" s="29"/>
      <c r="B797" s="19">
        <v>1</v>
      </c>
      <c r="C797" s="9">
        <v>2</v>
      </c>
      <c r="D797" s="213">
        <v>18</v>
      </c>
      <c r="E797" s="212">
        <v>13</v>
      </c>
      <c r="F797" s="213">
        <v>14.593904885350511</v>
      </c>
      <c r="G797" s="213">
        <v>15</v>
      </c>
      <c r="H797" s="213">
        <v>14.2</v>
      </c>
      <c r="I797" s="213">
        <v>15.1</v>
      </c>
      <c r="J797" s="213">
        <v>16</v>
      </c>
      <c r="K797" s="213">
        <v>16</v>
      </c>
      <c r="L797" s="213">
        <v>17</v>
      </c>
      <c r="M797" s="213">
        <v>16</v>
      </c>
      <c r="N797" s="213">
        <v>16</v>
      </c>
      <c r="O797" s="213">
        <v>16</v>
      </c>
      <c r="P797" s="213">
        <v>14.46</v>
      </c>
      <c r="Q797" s="213">
        <v>14.785142766088754</v>
      </c>
      <c r="R797" s="212">
        <v>5.4689426167146733</v>
      </c>
      <c r="S797" s="213">
        <v>16.54983923050515</v>
      </c>
      <c r="T797" s="212">
        <v>19</v>
      </c>
      <c r="U797" s="213">
        <v>15</v>
      </c>
      <c r="V797" s="213">
        <v>15.7</v>
      </c>
      <c r="W797" s="209"/>
      <c r="X797" s="210"/>
      <c r="Y797" s="210"/>
      <c r="Z797" s="210"/>
      <c r="AA797" s="210"/>
      <c r="AB797" s="210"/>
      <c r="AC797" s="210"/>
      <c r="AD797" s="210"/>
      <c r="AE797" s="210"/>
      <c r="AF797" s="210"/>
      <c r="AG797" s="210"/>
      <c r="AH797" s="210"/>
      <c r="AI797" s="210"/>
      <c r="AJ797" s="210"/>
      <c r="AK797" s="210"/>
      <c r="AL797" s="210"/>
      <c r="AM797" s="210"/>
      <c r="AN797" s="210"/>
      <c r="AO797" s="210"/>
      <c r="AP797" s="210"/>
      <c r="AQ797" s="210"/>
      <c r="AR797" s="210"/>
      <c r="AS797" s="210"/>
      <c r="AT797" s="210"/>
      <c r="AU797" s="210"/>
      <c r="AV797" s="210"/>
      <c r="AW797" s="210"/>
      <c r="AX797" s="210"/>
      <c r="AY797" s="210"/>
      <c r="AZ797" s="210"/>
      <c r="BA797" s="210"/>
      <c r="BB797" s="210"/>
      <c r="BC797" s="210"/>
      <c r="BD797" s="210"/>
      <c r="BE797" s="210"/>
      <c r="BF797" s="210"/>
      <c r="BG797" s="210"/>
      <c r="BH797" s="210"/>
      <c r="BI797" s="210"/>
      <c r="BJ797" s="210"/>
      <c r="BK797" s="210"/>
      <c r="BL797" s="210"/>
      <c r="BM797" s="211">
        <v>4</v>
      </c>
    </row>
    <row r="798" spans="1:65">
      <c r="A798" s="29"/>
      <c r="B798" s="19">
        <v>1</v>
      </c>
      <c r="C798" s="9">
        <v>3</v>
      </c>
      <c r="D798" s="213">
        <v>17</v>
      </c>
      <c r="E798" s="212">
        <v>13</v>
      </c>
      <c r="F798" s="213">
        <v>13.624419152683901</v>
      </c>
      <c r="G798" s="213">
        <v>15.299999999999999</v>
      </c>
      <c r="H798" s="213">
        <v>14</v>
      </c>
      <c r="I798" s="213">
        <v>15.2</v>
      </c>
      <c r="J798" s="213">
        <v>17</v>
      </c>
      <c r="K798" s="213">
        <v>16</v>
      </c>
      <c r="L798" s="213">
        <v>19</v>
      </c>
      <c r="M798" s="213">
        <v>18</v>
      </c>
      <c r="N798" s="213">
        <v>15</v>
      </c>
      <c r="O798" s="213">
        <v>15.299999999999999</v>
      </c>
      <c r="P798" s="213">
        <v>14.9</v>
      </c>
      <c r="Q798" s="213">
        <v>16.693232855721554</v>
      </c>
      <c r="R798" s="212">
        <v>5.6691421959922597</v>
      </c>
      <c r="S798" s="213">
        <v>16.430876095797792</v>
      </c>
      <c r="T798" s="212">
        <v>20</v>
      </c>
      <c r="U798" s="213">
        <v>14</v>
      </c>
      <c r="V798" s="213">
        <v>15.6</v>
      </c>
      <c r="W798" s="209"/>
      <c r="X798" s="210"/>
      <c r="Y798" s="210"/>
      <c r="Z798" s="210"/>
      <c r="AA798" s="210"/>
      <c r="AB798" s="210"/>
      <c r="AC798" s="210"/>
      <c r="AD798" s="210"/>
      <c r="AE798" s="210"/>
      <c r="AF798" s="210"/>
      <c r="AG798" s="210"/>
      <c r="AH798" s="210"/>
      <c r="AI798" s="210"/>
      <c r="AJ798" s="210"/>
      <c r="AK798" s="210"/>
      <c r="AL798" s="210"/>
      <c r="AM798" s="210"/>
      <c r="AN798" s="210"/>
      <c r="AO798" s="210"/>
      <c r="AP798" s="210"/>
      <c r="AQ798" s="210"/>
      <c r="AR798" s="210"/>
      <c r="AS798" s="210"/>
      <c r="AT798" s="210"/>
      <c r="AU798" s="210"/>
      <c r="AV798" s="210"/>
      <c r="AW798" s="210"/>
      <c r="AX798" s="210"/>
      <c r="AY798" s="210"/>
      <c r="AZ798" s="210"/>
      <c r="BA798" s="210"/>
      <c r="BB798" s="210"/>
      <c r="BC798" s="210"/>
      <c r="BD798" s="210"/>
      <c r="BE798" s="210"/>
      <c r="BF798" s="210"/>
      <c r="BG798" s="210"/>
      <c r="BH798" s="210"/>
      <c r="BI798" s="210"/>
      <c r="BJ798" s="210"/>
      <c r="BK798" s="210"/>
      <c r="BL798" s="210"/>
      <c r="BM798" s="211">
        <v>16</v>
      </c>
    </row>
    <row r="799" spans="1:65">
      <c r="A799" s="29"/>
      <c r="B799" s="19">
        <v>1</v>
      </c>
      <c r="C799" s="9">
        <v>4</v>
      </c>
      <c r="D799" s="213">
        <v>17</v>
      </c>
      <c r="E799" s="212">
        <v>13</v>
      </c>
      <c r="F799" s="213">
        <v>14.901636396494712</v>
      </c>
      <c r="G799" s="213">
        <v>17.7</v>
      </c>
      <c r="H799" s="213">
        <v>14.3</v>
      </c>
      <c r="I799" s="213">
        <v>16.2</v>
      </c>
      <c r="J799" s="216">
        <v>20</v>
      </c>
      <c r="K799" s="213">
        <v>15</v>
      </c>
      <c r="L799" s="213">
        <v>15</v>
      </c>
      <c r="M799" s="213">
        <v>16</v>
      </c>
      <c r="N799" s="213">
        <v>16</v>
      </c>
      <c r="O799" s="213">
        <v>16</v>
      </c>
      <c r="P799" s="213">
        <v>14.71</v>
      </c>
      <c r="Q799" s="213">
        <v>15.882886929682796</v>
      </c>
      <c r="R799" s="212">
        <v>6.1235000827000192</v>
      </c>
      <c r="S799" s="213">
        <v>16.109212864489969</v>
      </c>
      <c r="T799" s="212">
        <v>19</v>
      </c>
      <c r="U799" s="213">
        <v>15</v>
      </c>
      <c r="V799" s="213">
        <v>15.9</v>
      </c>
      <c r="W799" s="209"/>
      <c r="X799" s="210"/>
      <c r="Y799" s="210"/>
      <c r="Z799" s="210"/>
      <c r="AA799" s="210"/>
      <c r="AB799" s="210"/>
      <c r="AC799" s="210"/>
      <c r="AD799" s="210"/>
      <c r="AE799" s="210"/>
      <c r="AF799" s="210"/>
      <c r="AG799" s="210"/>
      <c r="AH799" s="210"/>
      <c r="AI799" s="210"/>
      <c r="AJ799" s="210"/>
      <c r="AK799" s="210"/>
      <c r="AL799" s="210"/>
      <c r="AM799" s="210"/>
      <c r="AN799" s="210"/>
      <c r="AO799" s="210"/>
      <c r="AP799" s="210"/>
      <c r="AQ799" s="210"/>
      <c r="AR799" s="210"/>
      <c r="AS799" s="210"/>
      <c r="AT799" s="210"/>
      <c r="AU799" s="210"/>
      <c r="AV799" s="210"/>
      <c r="AW799" s="210"/>
      <c r="AX799" s="210"/>
      <c r="AY799" s="210"/>
      <c r="AZ799" s="210"/>
      <c r="BA799" s="210"/>
      <c r="BB799" s="210"/>
      <c r="BC799" s="210"/>
      <c r="BD799" s="210"/>
      <c r="BE799" s="210"/>
      <c r="BF799" s="210"/>
      <c r="BG799" s="210"/>
      <c r="BH799" s="210"/>
      <c r="BI799" s="210"/>
      <c r="BJ799" s="210"/>
      <c r="BK799" s="210"/>
      <c r="BL799" s="210"/>
      <c r="BM799" s="211">
        <v>15.734412041228332</v>
      </c>
    </row>
    <row r="800" spans="1:65">
      <c r="A800" s="29"/>
      <c r="B800" s="19">
        <v>1</v>
      </c>
      <c r="C800" s="9">
        <v>5</v>
      </c>
      <c r="D800" s="213">
        <v>17</v>
      </c>
      <c r="E800" s="212">
        <v>13</v>
      </c>
      <c r="F800" s="213">
        <v>14.7652877408366</v>
      </c>
      <c r="G800" s="213">
        <v>17.100000000000001</v>
      </c>
      <c r="H800" s="213">
        <v>13.8</v>
      </c>
      <c r="I800" s="213">
        <v>16.3</v>
      </c>
      <c r="J800" s="213">
        <v>17</v>
      </c>
      <c r="K800" s="213">
        <v>16</v>
      </c>
      <c r="L800" s="213">
        <v>15</v>
      </c>
      <c r="M800" s="213">
        <v>16</v>
      </c>
      <c r="N800" s="213">
        <v>16</v>
      </c>
      <c r="O800" s="213">
        <v>16.8</v>
      </c>
      <c r="P800" s="213">
        <v>14.42</v>
      </c>
      <c r="Q800" s="213">
        <v>16.212856973996736</v>
      </c>
      <c r="R800" s="212">
        <v>5.585567745064643</v>
      </c>
      <c r="S800" s="213">
        <v>16.308176679094363</v>
      </c>
      <c r="T800" s="212">
        <v>18</v>
      </c>
      <c r="U800" s="213">
        <v>15</v>
      </c>
      <c r="V800" s="213">
        <v>16.2</v>
      </c>
      <c r="W800" s="209"/>
      <c r="X800" s="210"/>
      <c r="Y800" s="210"/>
      <c r="Z800" s="210"/>
      <c r="AA800" s="210"/>
      <c r="AB800" s="210"/>
      <c r="AC800" s="210"/>
      <c r="AD800" s="210"/>
      <c r="AE800" s="210"/>
      <c r="AF800" s="210"/>
      <c r="AG800" s="210"/>
      <c r="AH800" s="210"/>
      <c r="AI800" s="210"/>
      <c r="AJ800" s="210"/>
      <c r="AK800" s="210"/>
      <c r="AL800" s="210"/>
      <c r="AM800" s="210"/>
      <c r="AN800" s="210"/>
      <c r="AO800" s="210"/>
      <c r="AP800" s="210"/>
      <c r="AQ800" s="210"/>
      <c r="AR800" s="210"/>
      <c r="AS800" s="210"/>
      <c r="AT800" s="210"/>
      <c r="AU800" s="210"/>
      <c r="AV800" s="210"/>
      <c r="AW800" s="210"/>
      <c r="AX800" s="210"/>
      <c r="AY800" s="210"/>
      <c r="AZ800" s="210"/>
      <c r="BA800" s="210"/>
      <c r="BB800" s="210"/>
      <c r="BC800" s="210"/>
      <c r="BD800" s="210"/>
      <c r="BE800" s="210"/>
      <c r="BF800" s="210"/>
      <c r="BG800" s="210"/>
      <c r="BH800" s="210"/>
      <c r="BI800" s="210"/>
      <c r="BJ800" s="210"/>
      <c r="BK800" s="210"/>
      <c r="BL800" s="210"/>
      <c r="BM800" s="211">
        <v>111</v>
      </c>
    </row>
    <row r="801" spans="1:65">
      <c r="A801" s="29"/>
      <c r="B801" s="19">
        <v>1</v>
      </c>
      <c r="C801" s="9">
        <v>6</v>
      </c>
      <c r="D801" s="213">
        <v>17</v>
      </c>
      <c r="E801" s="212">
        <v>13</v>
      </c>
      <c r="F801" s="213">
        <v>14.590930963711411</v>
      </c>
      <c r="G801" s="213">
        <v>16</v>
      </c>
      <c r="H801" s="213">
        <v>14.2</v>
      </c>
      <c r="I801" s="213">
        <v>15.7</v>
      </c>
      <c r="J801" s="213">
        <v>17</v>
      </c>
      <c r="K801" s="213">
        <v>17</v>
      </c>
      <c r="L801" s="213">
        <v>16</v>
      </c>
      <c r="M801" s="213">
        <v>16</v>
      </c>
      <c r="N801" s="213">
        <v>16</v>
      </c>
      <c r="O801" s="213">
        <v>15.6</v>
      </c>
      <c r="P801" s="213">
        <v>14.79</v>
      </c>
      <c r="Q801" s="213">
        <v>16.250943563275797</v>
      </c>
      <c r="R801" s="212">
        <v>5.8186444401541291</v>
      </c>
      <c r="S801" s="213">
        <v>16.585085137938499</v>
      </c>
      <c r="T801" s="212">
        <v>20</v>
      </c>
      <c r="U801" s="213">
        <v>15</v>
      </c>
      <c r="V801" s="213">
        <v>15.2</v>
      </c>
      <c r="W801" s="209"/>
      <c r="X801" s="210"/>
      <c r="Y801" s="210"/>
      <c r="Z801" s="210"/>
      <c r="AA801" s="210"/>
      <c r="AB801" s="210"/>
      <c r="AC801" s="210"/>
      <c r="AD801" s="210"/>
      <c r="AE801" s="210"/>
      <c r="AF801" s="210"/>
      <c r="AG801" s="210"/>
      <c r="AH801" s="210"/>
      <c r="AI801" s="210"/>
      <c r="AJ801" s="210"/>
      <c r="AK801" s="210"/>
      <c r="AL801" s="210"/>
      <c r="AM801" s="210"/>
      <c r="AN801" s="210"/>
      <c r="AO801" s="210"/>
      <c r="AP801" s="210"/>
      <c r="AQ801" s="210"/>
      <c r="AR801" s="210"/>
      <c r="AS801" s="210"/>
      <c r="AT801" s="210"/>
      <c r="AU801" s="210"/>
      <c r="AV801" s="210"/>
      <c r="AW801" s="210"/>
      <c r="AX801" s="210"/>
      <c r="AY801" s="210"/>
      <c r="AZ801" s="210"/>
      <c r="BA801" s="210"/>
      <c r="BB801" s="210"/>
      <c r="BC801" s="210"/>
      <c r="BD801" s="210"/>
      <c r="BE801" s="210"/>
      <c r="BF801" s="210"/>
      <c r="BG801" s="210"/>
      <c r="BH801" s="210"/>
      <c r="BI801" s="210"/>
      <c r="BJ801" s="210"/>
      <c r="BK801" s="210"/>
      <c r="BL801" s="210"/>
      <c r="BM801" s="214"/>
    </row>
    <row r="802" spans="1:65">
      <c r="A802" s="29"/>
      <c r="B802" s="20" t="s">
        <v>257</v>
      </c>
      <c r="C802" s="12"/>
      <c r="D802" s="215">
        <v>17.166666666666668</v>
      </c>
      <c r="E802" s="215">
        <v>13</v>
      </c>
      <c r="F802" s="215">
        <v>14.342848555832923</v>
      </c>
      <c r="G802" s="215">
        <v>16.016666666666666</v>
      </c>
      <c r="H802" s="215">
        <v>14</v>
      </c>
      <c r="I802" s="215">
        <v>15.616666666666667</v>
      </c>
      <c r="J802" s="215">
        <v>17.5</v>
      </c>
      <c r="K802" s="215">
        <v>15.666666666666666</v>
      </c>
      <c r="L802" s="215">
        <v>16.333333333333332</v>
      </c>
      <c r="M802" s="215">
        <v>16.333333333333332</v>
      </c>
      <c r="N802" s="215">
        <v>15.833333333333334</v>
      </c>
      <c r="O802" s="215">
        <v>16.066666666666666</v>
      </c>
      <c r="P802" s="215">
        <v>14.686666666666667</v>
      </c>
      <c r="Q802" s="215">
        <v>16.003729603534879</v>
      </c>
      <c r="R802" s="215">
        <v>5.7523638661342718</v>
      </c>
      <c r="S802" s="215">
        <v>16.350681166952153</v>
      </c>
      <c r="T802" s="215">
        <v>19.166666666666668</v>
      </c>
      <c r="U802" s="215">
        <v>14.666666666666666</v>
      </c>
      <c r="V802" s="215">
        <v>15.666666666666666</v>
      </c>
      <c r="W802" s="209"/>
      <c r="X802" s="210"/>
      <c r="Y802" s="210"/>
      <c r="Z802" s="210"/>
      <c r="AA802" s="210"/>
      <c r="AB802" s="210"/>
      <c r="AC802" s="210"/>
      <c r="AD802" s="210"/>
      <c r="AE802" s="210"/>
      <c r="AF802" s="210"/>
      <c r="AG802" s="210"/>
      <c r="AH802" s="210"/>
      <c r="AI802" s="210"/>
      <c r="AJ802" s="210"/>
      <c r="AK802" s="210"/>
      <c r="AL802" s="210"/>
      <c r="AM802" s="210"/>
      <c r="AN802" s="210"/>
      <c r="AO802" s="210"/>
      <c r="AP802" s="210"/>
      <c r="AQ802" s="210"/>
      <c r="AR802" s="210"/>
      <c r="AS802" s="210"/>
      <c r="AT802" s="210"/>
      <c r="AU802" s="210"/>
      <c r="AV802" s="210"/>
      <c r="AW802" s="210"/>
      <c r="AX802" s="210"/>
      <c r="AY802" s="210"/>
      <c r="AZ802" s="210"/>
      <c r="BA802" s="210"/>
      <c r="BB802" s="210"/>
      <c r="BC802" s="210"/>
      <c r="BD802" s="210"/>
      <c r="BE802" s="210"/>
      <c r="BF802" s="210"/>
      <c r="BG802" s="210"/>
      <c r="BH802" s="210"/>
      <c r="BI802" s="210"/>
      <c r="BJ802" s="210"/>
      <c r="BK802" s="210"/>
      <c r="BL802" s="210"/>
      <c r="BM802" s="214"/>
    </row>
    <row r="803" spans="1:65">
      <c r="A803" s="29"/>
      <c r="B803" s="3" t="s">
        <v>258</v>
      </c>
      <c r="C803" s="28"/>
      <c r="D803" s="213">
        <v>17</v>
      </c>
      <c r="E803" s="213">
        <v>13</v>
      </c>
      <c r="F803" s="213">
        <v>14.592417924530961</v>
      </c>
      <c r="G803" s="213">
        <v>15.649999999999999</v>
      </c>
      <c r="H803" s="213">
        <v>14.1</v>
      </c>
      <c r="I803" s="213">
        <v>15.45</v>
      </c>
      <c r="J803" s="213">
        <v>17</v>
      </c>
      <c r="K803" s="213">
        <v>16</v>
      </c>
      <c r="L803" s="213">
        <v>16</v>
      </c>
      <c r="M803" s="213">
        <v>16</v>
      </c>
      <c r="N803" s="213">
        <v>16</v>
      </c>
      <c r="O803" s="213">
        <v>16</v>
      </c>
      <c r="P803" s="213">
        <v>14.75</v>
      </c>
      <c r="Q803" s="213">
        <v>16.205085753220185</v>
      </c>
      <c r="R803" s="213">
        <v>5.7438933180731944</v>
      </c>
      <c r="S803" s="213">
        <v>16.369526387446079</v>
      </c>
      <c r="T803" s="213">
        <v>19</v>
      </c>
      <c r="U803" s="213">
        <v>15</v>
      </c>
      <c r="V803" s="213">
        <v>15.649999999999999</v>
      </c>
      <c r="W803" s="209"/>
      <c r="X803" s="210"/>
      <c r="Y803" s="210"/>
      <c r="Z803" s="210"/>
      <c r="AA803" s="210"/>
      <c r="AB803" s="210"/>
      <c r="AC803" s="210"/>
      <c r="AD803" s="210"/>
      <c r="AE803" s="210"/>
      <c r="AF803" s="210"/>
      <c r="AG803" s="210"/>
      <c r="AH803" s="210"/>
      <c r="AI803" s="210"/>
      <c r="AJ803" s="210"/>
      <c r="AK803" s="210"/>
      <c r="AL803" s="210"/>
      <c r="AM803" s="210"/>
      <c r="AN803" s="210"/>
      <c r="AO803" s="210"/>
      <c r="AP803" s="210"/>
      <c r="AQ803" s="210"/>
      <c r="AR803" s="210"/>
      <c r="AS803" s="210"/>
      <c r="AT803" s="210"/>
      <c r="AU803" s="210"/>
      <c r="AV803" s="210"/>
      <c r="AW803" s="210"/>
      <c r="AX803" s="210"/>
      <c r="AY803" s="210"/>
      <c r="AZ803" s="210"/>
      <c r="BA803" s="210"/>
      <c r="BB803" s="210"/>
      <c r="BC803" s="210"/>
      <c r="BD803" s="210"/>
      <c r="BE803" s="210"/>
      <c r="BF803" s="210"/>
      <c r="BG803" s="210"/>
      <c r="BH803" s="210"/>
      <c r="BI803" s="210"/>
      <c r="BJ803" s="210"/>
      <c r="BK803" s="210"/>
      <c r="BL803" s="210"/>
      <c r="BM803" s="214"/>
    </row>
    <row r="804" spans="1:65">
      <c r="A804" s="29"/>
      <c r="B804" s="3" t="s">
        <v>259</v>
      </c>
      <c r="C804" s="28"/>
      <c r="D804" s="23">
        <v>0.40824829046386296</v>
      </c>
      <c r="E804" s="23">
        <v>0</v>
      </c>
      <c r="F804" s="23">
        <v>0.5851428375112312</v>
      </c>
      <c r="G804" s="23">
        <v>1.1478966271693054</v>
      </c>
      <c r="H804" s="23">
        <v>0.30331501776206188</v>
      </c>
      <c r="I804" s="23">
        <v>0.53447793842839486</v>
      </c>
      <c r="J804" s="23">
        <v>1.3784048752090221</v>
      </c>
      <c r="K804" s="23">
        <v>1.0327955589886446</v>
      </c>
      <c r="L804" s="23">
        <v>1.505545305418162</v>
      </c>
      <c r="M804" s="23">
        <v>0.81649658092772603</v>
      </c>
      <c r="N804" s="23">
        <v>0.40824829046386302</v>
      </c>
      <c r="O804" s="23">
        <v>0.59217114643206581</v>
      </c>
      <c r="P804" s="23">
        <v>0.20136202886012694</v>
      </c>
      <c r="Q804" s="23">
        <v>0.65073738031011485</v>
      </c>
      <c r="R804" s="23">
        <v>0.23083755121324245</v>
      </c>
      <c r="S804" s="23">
        <v>0.20685972120163781</v>
      </c>
      <c r="T804" s="23">
        <v>0.752772652709081</v>
      </c>
      <c r="U804" s="23">
        <v>0.51639777949432231</v>
      </c>
      <c r="V804" s="23">
        <v>0.35590260840104343</v>
      </c>
      <c r="W804" s="149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5"/>
    </row>
    <row r="805" spans="1:65">
      <c r="A805" s="29"/>
      <c r="B805" s="3" t="s">
        <v>86</v>
      </c>
      <c r="C805" s="28"/>
      <c r="D805" s="13">
        <v>2.3781453813428909E-2</v>
      </c>
      <c r="E805" s="13">
        <v>0</v>
      </c>
      <c r="F805" s="13">
        <v>4.0796835805204566E-2</v>
      </c>
      <c r="G805" s="13">
        <v>7.1668884110466527E-2</v>
      </c>
      <c r="H805" s="13">
        <v>2.1665358411575849E-2</v>
      </c>
      <c r="I805" s="13">
        <v>3.4224841308114928E-2</v>
      </c>
      <c r="J805" s="13">
        <v>7.8765992869086976E-2</v>
      </c>
      <c r="K805" s="13">
        <v>6.5923120786509234E-2</v>
      </c>
      <c r="L805" s="13">
        <v>9.2176243188867066E-2</v>
      </c>
      <c r="M805" s="13">
        <v>4.9989586587411802E-2</v>
      </c>
      <c r="N805" s="13">
        <v>2.57841025556124E-2</v>
      </c>
      <c r="O805" s="13">
        <v>3.6857125296601609E-2</v>
      </c>
      <c r="P805" s="13">
        <v>1.3710533059019083E-2</v>
      </c>
      <c r="Q805" s="13">
        <v>4.0661608039564791E-2</v>
      </c>
      <c r="R805" s="13">
        <v>4.0129163694293715E-2</v>
      </c>
      <c r="S805" s="13">
        <v>1.2651443636473126E-2</v>
      </c>
      <c r="T805" s="13">
        <v>3.927509492395205E-2</v>
      </c>
      <c r="U805" s="13">
        <v>3.520893951097652E-2</v>
      </c>
      <c r="V805" s="13">
        <v>2.2717187770279368E-2</v>
      </c>
      <c r="W805" s="149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5"/>
    </row>
    <row r="806" spans="1:65">
      <c r="A806" s="29"/>
      <c r="B806" s="3" t="s">
        <v>260</v>
      </c>
      <c r="C806" s="28"/>
      <c r="D806" s="13">
        <v>9.1026891992242787E-2</v>
      </c>
      <c r="E806" s="13">
        <v>-0.17378546043305887</v>
      </c>
      <c r="F806" s="13">
        <v>-8.8440768028010375E-2</v>
      </c>
      <c r="G806" s="13">
        <v>1.7938682722859367E-2</v>
      </c>
      <c r="H806" s="13">
        <v>-0.11023049585098654</v>
      </c>
      <c r="I806" s="13">
        <v>-7.4833031099694747E-3</v>
      </c>
      <c r="J806" s="13">
        <v>0.11221188018626682</v>
      </c>
      <c r="K806" s="13">
        <v>-4.305554880865925E-3</v>
      </c>
      <c r="L806" s="13">
        <v>3.8064421507182367E-2</v>
      </c>
      <c r="M806" s="13">
        <v>3.8064421507182367E-2</v>
      </c>
      <c r="N806" s="13">
        <v>6.2869392161462034E-3</v>
      </c>
      <c r="O806" s="13">
        <v>2.1116430951963139E-2</v>
      </c>
      <c r="P806" s="13">
        <v>-6.6589420171296765E-2</v>
      </c>
      <c r="Q806" s="13">
        <v>1.7116468133722584E-2</v>
      </c>
      <c r="R806" s="13">
        <v>-0.6344087182246434</v>
      </c>
      <c r="S806" s="13">
        <v>3.9166962458402121E-2</v>
      </c>
      <c r="T806" s="13">
        <v>0.21813682115638766</v>
      </c>
      <c r="U806" s="13">
        <v>-6.7860519462938251E-2</v>
      </c>
      <c r="V806" s="13">
        <v>-4.305554880865925E-3</v>
      </c>
      <c r="W806" s="149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5"/>
    </row>
    <row r="807" spans="1:65">
      <c r="A807" s="29"/>
      <c r="B807" s="45" t="s">
        <v>261</v>
      </c>
      <c r="C807" s="46"/>
      <c r="D807" s="44">
        <v>1.74</v>
      </c>
      <c r="E807" s="44">
        <v>3.69</v>
      </c>
      <c r="F807" s="44">
        <v>1.94</v>
      </c>
      <c r="G807" s="44">
        <v>0.24</v>
      </c>
      <c r="H807" s="44">
        <v>2.39</v>
      </c>
      <c r="I807" s="44">
        <v>0.28000000000000003</v>
      </c>
      <c r="J807" s="44">
        <v>2.17</v>
      </c>
      <c r="K807" s="44">
        <v>0.22</v>
      </c>
      <c r="L807" s="44">
        <v>0.65</v>
      </c>
      <c r="M807" s="44">
        <v>0.65</v>
      </c>
      <c r="N807" s="44">
        <v>0</v>
      </c>
      <c r="O807" s="44">
        <v>0.3</v>
      </c>
      <c r="P807" s="44">
        <v>1.49</v>
      </c>
      <c r="Q807" s="44">
        <v>0.22</v>
      </c>
      <c r="R807" s="44">
        <v>13.14</v>
      </c>
      <c r="S807" s="44">
        <v>0.67</v>
      </c>
      <c r="T807" s="44">
        <v>4.34</v>
      </c>
      <c r="U807" s="44">
        <v>1.52</v>
      </c>
      <c r="V807" s="44">
        <v>0.22</v>
      </c>
      <c r="W807" s="149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5"/>
    </row>
    <row r="808" spans="1:65">
      <c r="B808" s="3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BM808" s="55"/>
    </row>
    <row r="809" spans="1:65" ht="15">
      <c r="B809" s="8" t="s">
        <v>536</v>
      </c>
      <c r="BM809" s="27" t="s">
        <v>66</v>
      </c>
    </row>
    <row r="810" spans="1:65" ht="15">
      <c r="A810" s="24" t="s">
        <v>12</v>
      </c>
      <c r="B810" s="18" t="s">
        <v>111</v>
      </c>
      <c r="C810" s="15" t="s">
        <v>112</v>
      </c>
      <c r="D810" s="16" t="s">
        <v>222</v>
      </c>
      <c r="E810" s="17" t="s">
        <v>222</v>
      </c>
      <c r="F810" s="17" t="s">
        <v>222</v>
      </c>
      <c r="G810" s="17" t="s">
        <v>222</v>
      </c>
      <c r="H810" s="17" t="s">
        <v>222</v>
      </c>
      <c r="I810" s="17" t="s">
        <v>222</v>
      </c>
      <c r="J810" s="17" t="s">
        <v>222</v>
      </c>
      <c r="K810" s="17" t="s">
        <v>222</v>
      </c>
      <c r="L810" s="17" t="s">
        <v>222</v>
      </c>
      <c r="M810" s="17" t="s">
        <v>222</v>
      </c>
      <c r="N810" s="149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7">
        <v>1</v>
      </c>
    </row>
    <row r="811" spans="1:65">
      <c r="A811" s="29"/>
      <c r="B811" s="19" t="s">
        <v>223</v>
      </c>
      <c r="C811" s="9" t="s">
        <v>223</v>
      </c>
      <c r="D811" s="147" t="s">
        <v>226</v>
      </c>
      <c r="E811" s="148" t="s">
        <v>227</v>
      </c>
      <c r="F811" s="148" t="s">
        <v>228</v>
      </c>
      <c r="G811" s="148" t="s">
        <v>229</v>
      </c>
      <c r="H811" s="148" t="s">
        <v>230</v>
      </c>
      <c r="I811" s="148" t="s">
        <v>231</v>
      </c>
      <c r="J811" s="148" t="s">
        <v>237</v>
      </c>
      <c r="K811" s="148" t="s">
        <v>238</v>
      </c>
      <c r="L811" s="148" t="s">
        <v>240</v>
      </c>
      <c r="M811" s="148" t="s">
        <v>241</v>
      </c>
      <c r="N811" s="149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7" t="s">
        <v>3</v>
      </c>
    </row>
    <row r="812" spans="1:65">
      <c r="A812" s="29"/>
      <c r="B812" s="19"/>
      <c r="C812" s="9"/>
      <c r="D812" s="10" t="s">
        <v>291</v>
      </c>
      <c r="E812" s="11" t="s">
        <v>291</v>
      </c>
      <c r="F812" s="11" t="s">
        <v>291</v>
      </c>
      <c r="G812" s="11" t="s">
        <v>292</v>
      </c>
      <c r="H812" s="11" t="s">
        <v>291</v>
      </c>
      <c r="I812" s="11" t="s">
        <v>291</v>
      </c>
      <c r="J812" s="11" t="s">
        <v>291</v>
      </c>
      <c r="K812" s="11" t="s">
        <v>292</v>
      </c>
      <c r="L812" s="11" t="s">
        <v>291</v>
      </c>
      <c r="M812" s="11" t="s">
        <v>291</v>
      </c>
      <c r="N812" s="149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7">
        <v>2</v>
      </c>
    </row>
    <row r="813" spans="1:65">
      <c r="A813" s="29"/>
      <c r="B813" s="19"/>
      <c r="C813" s="9"/>
      <c r="D813" s="25"/>
      <c r="E813" s="25"/>
      <c r="F813" s="25"/>
      <c r="G813" s="25"/>
      <c r="H813" s="25"/>
      <c r="I813" s="25"/>
      <c r="J813" s="25"/>
      <c r="K813" s="25"/>
      <c r="L813" s="25"/>
      <c r="M813" s="25"/>
      <c r="N813" s="149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7">
        <v>3</v>
      </c>
    </row>
    <row r="814" spans="1:65">
      <c r="A814" s="29"/>
      <c r="B814" s="18">
        <v>1</v>
      </c>
      <c r="C814" s="14">
        <v>1</v>
      </c>
      <c r="D814" s="21">
        <v>4.3099999999999996</v>
      </c>
      <c r="E814" s="21">
        <v>4.2760452176274351</v>
      </c>
      <c r="F814" s="21">
        <v>4.9358877004349004</v>
      </c>
      <c r="G814" s="21">
        <v>5</v>
      </c>
      <c r="H814" s="21">
        <v>5.0999999999999996</v>
      </c>
      <c r="I814" s="21">
        <v>4.84</v>
      </c>
      <c r="J814" s="21">
        <v>4.99</v>
      </c>
      <c r="K814" s="21">
        <v>5.27</v>
      </c>
      <c r="L814" s="21">
        <v>4.8821109155742661</v>
      </c>
      <c r="M814" s="143">
        <v>4.0320265615256883</v>
      </c>
      <c r="N814" s="149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7">
        <v>1</v>
      </c>
    </row>
    <row r="815" spans="1:65">
      <c r="A815" s="29"/>
      <c r="B815" s="19">
        <v>1</v>
      </c>
      <c r="C815" s="9">
        <v>2</v>
      </c>
      <c r="D815" s="145">
        <v>3.95</v>
      </c>
      <c r="E815" s="11">
        <v>4.6189750441863939</v>
      </c>
      <c r="F815" s="11">
        <v>4.5365277668806003</v>
      </c>
      <c r="G815" s="11">
        <v>5</v>
      </c>
      <c r="H815" s="11">
        <v>4.7</v>
      </c>
      <c r="I815" s="11">
        <v>5.01</v>
      </c>
      <c r="J815" s="11">
        <v>4.8899999999999997</v>
      </c>
      <c r="K815" s="11">
        <v>4.9800000000000004</v>
      </c>
      <c r="L815" s="11">
        <v>4.4762995680874074</v>
      </c>
      <c r="M815" s="144">
        <v>4.0551432054183234</v>
      </c>
      <c r="N815" s="149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7" t="e">
        <v>#N/A</v>
      </c>
    </row>
    <row r="816" spans="1:65">
      <c r="A816" s="29"/>
      <c r="B816" s="19">
        <v>1</v>
      </c>
      <c r="C816" s="9">
        <v>3</v>
      </c>
      <c r="D816" s="11">
        <v>4.26</v>
      </c>
      <c r="E816" s="11">
        <v>4.5953322293408947</v>
      </c>
      <c r="F816" s="11">
        <v>4.9371354531475804</v>
      </c>
      <c r="G816" s="11">
        <v>4.7</v>
      </c>
      <c r="H816" s="11">
        <v>4.4000000000000004</v>
      </c>
      <c r="I816" s="11">
        <v>4.87</v>
      </c>
      <c r="J816" s="11">
        <v>4.96</v>
      </c>
      <c r="K816" s="11">
        <v>5.1100000000000003</v>
      </c>
      <c r="L816" s="11">
        <v>4.9851851834567933</v>
      </c>
      <c r="M816" s="144">
        <v>3.8600666550316318</v>
      </c>
      <c r="N816" s="149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7">
        <v>16</v>
      </c>
    </row>
    <row r="817" spans="1:65">
      <c r="A817" s="29"/>
      <c r="B817" s="19">
        <v>1</v>
      </c>
      <c r="C817" s="9">
        <v>4</v>
      </c>
      <c r="D817" s="11">
        <v>4.1900000000000004</v>
      </c>
      <c r="E817" s="11">
        <v>4.2980306496718352</v>
      </c>
      <c r="F817" s="11">
        <v>4.9931191543545301</v>
      </c>
      <c r="G817" s="11">
        <v>5.6</v>
      </c>
      <c r="H817" s="11">
        <v>4.5999999999999996</v>
      </c>
      <c r="I817" s="11">
        <v>4.82</v>
      </c>
      <c r="J817" s="11">
        <v>4.91</v>
      </c>
      <c r="K817" s="11">
        <v>5.17</v>
      </c>
      <c r="L817" s="11">
        <v>4.6659819107293101</v>
      </c>
      <c r="M817" s="144">
        <v>3.976484675225064</v>
      </c>
      <c r="N817" s="149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7">
        <v>4.776615173661809</v>
      </c>
    </row>
    <row r="818" spans="1:65">
      <c r="A818" s="29"/>
      <c r="B818" s="19">
        <v>1</v>
      </c>
      <c r="C818" s="9">
        <v>5</v>
      </c>
      <c r="D818" s="11">
        <v>4.3099999999999996</v>
      </c>
      <c r="E818" s="11">
        <v>4.4845393047100144</v>
      </c>
      <c r="F818" s="11">
        <v>4.9726857869378103</v>
      </c>
      <c r="G818" s="11">
        <v>5.0999999999999996</v>
      </c>
      <c r="H818" s="11">
        <v>4.4000000000000004</v>
      </c>
      <c r="I818" s="11">
        <v>4.7699999999999996</v>
      </c>
      <c r="J818" s="11">
        <v>4.9000000000000004</v>
      </c>
      <c r="K818" s="11">
        <v>4.93</v>
      </c>
      <c r="L818" s="11">
        <v>4.8897153018360502</v>
      </c>
      <c r="M818" s="144">
        <v>4.0491375843036241</v>
      </c>
      <c r="N818" s="149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7">
        <v>112</v>
      </c>
    </row>
    <row r="819" spans="1:65">
      <c r="A819" s="29"/>
      <c r="B819" s="19">
        <v>1</v>
      </c>
      <c r="C819" s="9">
        <v>6</v>
      </c>
      <c r="D819" s="11">
        <v>4.41</v>
      </c>
      <c r="E819" s="11">
        <v>4.6020221053617245</v>
      </c>
      <c r="F819" s="11">
        <v>4.9346123029120603</v>
      </c>
      <c r="G819" s="11">
        <v>4.5999999999999996</v>
      </c>
      <c r="H819" s="11">
        <v>4.9000000000000004</v>
      </c>
      <c r="I819" s="11">
        <v>5.16</v>
      </c>
      <c r="J819" s="11">
        <v>4.7699999999999996</v>
      </c>
      <c r="K819" s="11">
        <v>5.03</v>
      </c>
      <c r="L819" s="11">
        <v>4.5970137824880855</v>
      </c>
      <c r="M819" s="144">
        <v>4.0681244054570902</v>
      </c>
      <c r="N819" s="149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5"/>
    </row>
    <row r="820" spans="1:65">
      <c r="A820" s="29"/>
      <c r="B820" s="20" t="s">
        <v>257</v>
      </c>
      <c r="C820" s="12"/>
      <c r="D820" s="22">
        <v>4.2383333333333333</v>
      </c>
      <c r="E820" s="22">
        <v>4.4791574251497162</v>
      </c>
      <c r="F820" s="22">
        <v>4.8849946941112465</v>
      </c>
      <c r="G820" s="22">
        <v>5</v>
      </c>
      <c r="H820" s="22">
        <v>4.6833333333333336</v>
      </c>
      <c r="I820" s="22">
        <v>4.9116666666666662</v>
      </c>
      <c r="J820" s="22">
        <v>4.9033333333333333</v>
      </c>
      <c r="K820" s="22">
        <v>5.081666666666667</v>
      </c>
      <c r="L820" s="22">
        <v>4.7493844436953188</v>
      </c>
      <c r="M820" s="22">
        <v>4.0068305144935712</v>
      </c>
      <c r="N820" s="149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5"/>
    </row>
    <row r="821" spans="1:65">
      <c r="A821" s="29"/>
      <c r="B821" s="3" t="s">
        <v>258</v>
      </c>
      <c r="C821" s="28"/>
      <c r="D821" s="11">
        <v>4.2850000000000001</v>
      </c>
      <c r="E821" s="11">
        <v>4.5399357670254545</v>
      </c>
      <c r="F821" s="11">
        <v>4.93651157679124</v>
      </c>
      <c r="G821" s="11">
        <v>5</v>
      </c>
      <c r="H821" s="11">
        <v>4.6500000000000004</v>
      </c>
      <c r="I821" s="11">
        <v>4.8550000000000004</v>
      </c>
      <c r="J821" s="11">
        <v>4.9050000000000002</v>
      </c>
      <c r="K821" s="11">
        <v>5.07</v>
      </c>
      <c r="L821" s="11">
        <v>4.7740464131517886</v>
      </c>
      <c r="M821" s="11">
        <v>4.0405820729146562</v>
      </c>
      <c r="N821" s="149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5"/>
    </row>
    <row r="822" spans="1:65">
      <c r="A822" s="29"/>
      <c r="B822" s="3" t="s">
        <v>259</v>
      </c>
      <c r="C822" s="28"/>
      <c r="D822" s="23">
        <v>0.15854547192104423</v>
      </c>
      <c r="E822" s="23">
        <v>0.15635326899859417</v>
      </c>
      <c r="F822" s="23">
        <v>0.17238357809619917</v>
      </c>
      <c r="G822" s="23">
        <v>0.35213633723318011</v>
      </c>
      <c r="H822" s="23">
        <v>0.27868739954771293</v>
      </c>
      <c r="I822" s="23">
        <v>0.14607075910895612</v>
      </c>
      <c r="J822" s="23">
        <v>7.5806771905065962E-2</v>
      </c>
      <c r="K822" s="23">
        <v>0.1265569700437974</v>
      </c>
      <c r="L822" s="23">
        <v>0.19882615780810622</v>
      </c>
      <c r="M822" s="23">
        <v>7.8709956829958558E-2</v>
      </c>
      <c r="N822" s="199"/>
      <c r="O822" s="200"/>
      <c r="P822" s="200"/>
      <c r="Q822" s="200"/>
      <c r="R822" s="200"/>
      <c r="S822" s="200"/>
      <c r="T822" s="200"/>
      <c r="U822" s="200"/>
      <c r="V822" s="200"/>
      <c r="W822" s="200"/>
      <c r="X822" s="200"/>
      <c r="Y822" s="200"/>
      <c r="Z822" s="200"/>
      <c r="AA822" s="200"/>
      <c r="AB822" s="200"/>
      <c r="AC822" s="200"/>
      <c r="AD822" s="200"/>
      <c r="AE822" s="200"/>
      <c r="AF822" s="200"/>
      <c r="AG822" s="200"/>
      <c r="AH822" s="200"/>
      <c r="AI822" s="200"/>
      <c r="AJ822" s="200"/>
      <c r="AK822" s="200"/>
      <c r="AL822" s="200"/>
      <c r="AM822" s="200"/>
      <c r="AN822" s="200"/>
      <c r="AO822" s="200"/>
      <c r="AP822" s="200"/>
      <c r="AQ822" s="200"/>
      <c r="AR822" s="200"/>
      <c r="AS822" s="200"/>
      <c r="AT822" s="200"/>
      <c r="AU822" s="200"/>
      <c r="AV822" s="200"/>
      <c r="AW822" s="200"/>
      <c r="AX822" s="200"/>
      <c r="AY822" s="200"/>
      <c r="AZ822" s="200"/>
      <c r="BA822" s="200"/>
      <c r="BB822" s="200"/>
      <c r="BC822" s="200"/>
      <c r="BD822" s="200"/>
      <c r="BE822" s="200"/>
      <c r="BF822" s="200"/>
      <c r="BG822" s="200"/>
      <c r="BH822" s="200"/>
      <c r="BI822" s="200"/>
      <c r="BJ822" s="200"/>
      <c r="BK822" s="200"/>
      <c r="BL822" s="200"/>
      <c r="BM822" s="56"/>
    </row>
    <row r="823" spans="1:65">
      <c r="A823" s="29"/>
      <c r="B823" s="3" t="s">
        <v>86</v>
      </c>
      <c r="C823" s="28"/>
      <c r="D823" s="13">
        <v>3.7407504188999817E-2</v>
      </c>
      <c r="E823" s="13">
        <v>3.4906848355160912E-2</v>
      </c>
      <c r="F823" s="13">
        <v>3.5288385943183065E-2</v>
      </c>
      <c r="G823" s="13">
        <v>7.0427267446636022E-2</v>
      </c>
      <c r="H823" s="13">
        <v>5.9506206309120194E-2</v>
      </c>
      <c r="I823" s="13">
        <v>2.973955054814173E-2</v>
      </c>
      <c r="J823" s="13">
        <v>1.5460252597906043E-2</v>
      </c>
      <c r="K823" s="13">
        <v>2.4904618572082139E-2</v>
      </c>
      <c r="L823" s="13">
        <v>4.1863563618658547E-2</v>
      </c>
      <c r="M823" s="13">
        <v>1.9643944645336919E-2</v>
      </c>
      <c r="N823" s="149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5"/>
    </row>
    <row r="824" spans="1:65">
      <c r="A824" s="29"/>
      <c r="B824" s="3" t="s">
        <v>260</v>
      </c>
      <c r="C824" s="28"/>
      <c r="D824" s="13">
        <v>-0.11269106276271834</v>
      </c>
      <c r="E824" s="13">
        <v>-6.2273751955625567E-2</v>
      </c>
      <c r="F824" s="13">
        <v>2.2689606867859258E-2</v>
      </c>
      <c r="G824" s="13">
        <v>4.6766343575243896E-2</v>
      </c>
      <c r="H824" s="13">
        <v>-1.9528858184521547E-2</v>
      </c>
      <c r="I824" s="13">
        <v>2.8273471505414483E-2</v>
      </c>
      <c r="J824" s="13">
        <v>2.6528860932789167E-2</v>
      </c>
      <c r="K824" s="13">
        <v>6.3863527186972746E-2</v>
      </c>
      <c r="L824" s="13">
        <v>-5.7008423279815146E-3</v>
      </c>
      <c r="M824" s="13">
        <v>-0.16115693460357028</v>
      </c>
      <c r="N824" s="149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5"/>
    </row>
    <row r="825" spans="1:65">
      <c r="A825" s="29"/>
      <c r="B825" s="45" t="s">
        <v>261</v>
      </c>
      <c r="C825" s="46"/>
      <c r="D825" s="44">
        <v>2.4700000000000002</v>
      </c>
      <c r="E825" s="44">
        <v>1.44</v>
      </c>
      <c r="F825" s="44">
        <v>0.28999999999999998</v>
      </c>
      <c r="G825" s="44">
        <v>0.78</v>
      </c>
      <c r="H825" s="44">
        <v>0.56999999999999995</v>
      </c>
      <c r="I825" s="44">
        <v>0.4</v>
      </c>
      <c r="J825" s="44">
        <v>0.37</v>
      </c>
      <c r="K825" s="44">
        <v>1.1299999999999999</v>
      </c>
      <c r="L825" s="44">
        <v>0.28999999999999998</v>
      </c>
      <c r="M825" s="44">
        <v>3.45</v>
      </c>
      <c r="N825" s="149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5"/>
    </row>
    <row r="826" spans="1:65">
      <c r="B826" s="3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BM826" s="55"/>
    </row>
    <row r="827" spans="1:65" ht="15">
      <c r="B827" s="8" t="s">
        <v>537</v>
      </c>
      <c r="BM827" s="27" t="s">
        <v>66</v>
      </c>
    </row>
    <row r="828" spans="1:65" ht="15">
      <c r="A828" s="24" t="s">
        <v>15</v>
      </c>
      <c r="B828" s="18" t="s">
        <v>111</v>
      </c>
      <c r="C828" s="15" t="s">
        <v>112</v>
      </c>
      <c r="D828" s="16" t="s">
        <v>222</v>
      </c>
      <c r="E828" s="17" t="s">
        <v>222</v>
      </c>
      <c r="F828" s="17" t="s">
        <v>222</v>
      </c>
      <c r="G828" s="17" t="s">
        <v>222</v>
      </c>
      <c r="H828" s="17" t="s">
        <v>222</v>
      </c>
      <c r="I828" s="17" t="s">
        <v>222</v>
      </c>
      <c r="J828" s="17" t="s">
        <v>222</v>
      </c>
      <c r="K828" s="17" t="s">
        <v>222</v>
      </c>
      <c r="L828" s="17" t="s">
        <v>222</v>
      </c>
      <c r="M828" s="17" t="s">
        <v>222</v>
      </c>
      <c r="N828" s="17" t="s">
        <v>222</v>
      </c>
      <c r="O828" s="17" t="s">
        <v>222</v>
      </c>
      <c r="P828" s="17" t="s">
        <v>222</v>
      </c>
      <c r="Q828" s="17" t="s">
        <v>222</v>
      </c>
      <c r="R828" s="17" t="s">
        <v>222</v>
      </c>
      <c r="S828" s="17" t="s">
        <v>222</v>
      </c>
      <c r="T828" s="17" t="s">
        <v>222</v>
      </c>
      <c r="U828" s="17" t="s">
        <v>222</v>
      </c>
      <c r="V828" s="17" t="s">
        <v>222</v>
      </c>
      <c r="W828" s="17" t="s">
        <v>222</v>
      </c>
      <c r="X828" s="17" t="s">
        <v>222</v>
      </c>
      <c r="Y828" s="149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7">
        <v>1</v>
      </c>
    </row>
    <row r="829" spans="1:65">
      <c r="A829" s="29"/>
      <c r="B829" s="19" t="s">
        <v>223</v>
      </c>
      <c r="C829" s="9" t="s">
        <v>223</v>
      </c>
      <c r="D829" s="147" t="s">
        <v>225</v>
      </c>
      <c r="E829" s="148" t="s">
        <v>226</v>
      </c>
      <c r="F829" s="148" t="s">
        <v>227</v>
      </c>
      <c r="G829" s="148" t="s">
        <v>229</v>
      </c>
      <c r="H829" s="148" t="s">
        <v>230</v>
      </c>
      <c r="I829" s="148" t="s">
        <v>231</v>
      </c>
      <c r="J829" s="148" t="s">
        <v>233</v>
      </c>
      <c r="K829" s="148" t="s">
        <v>234</v>
      </c>
      <c r="L829" s="148" t="s">
        <v>235</v>
      </c>
      <c r="M829" s="148" t="s">
        <v>236</v>
      </c>
      <c r="N829" s="148" t="s">
        <v>263</v>
      </c>
      <c r="O829" s="148" t="s">
        <v>237</v>
      </c>
      <c r="P829" s="148" t="s">
        <v>238</v>
      </c>
      <c r="Q829" s="148" t="s">
        <v>239</v>
      </c>
      <c r="R829" s="148" t="s">
        <v>240</v>
      </c>
      <c r="S829" s="148" t="s">
        <v>241</v>
      </c>
      <c r="T829" s="148" t="s">
        <v>242</v>
      </c>
      <c r="U829" s="148" t="s">
        <v>243</v>
      </c>
      <c r="V829" s="148" t="s">
        <v>244</v>
      </c>
      <c r="W829" s="148" t="s">
        <v>245</v>
      </c>
      <c r="X829" s="148" t="s">
        <v>247</v>
      </c>
      <c r="Y829" s="149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7" t="s">
        <v>3</v>
      </c>
    </row>
    <row r="830" spans="1:65">
      <c r="A830" s="29"/>
      <c r="B830" s="19"/>
      <c r="C830" s="9"/>
      <c r="D830" s="10" t="s">
        <v>291</v>
      </c>
      <c r="E830" s="11" t="s">
        <v>114</v>
      </c>
      <c r="F830" s="11" t="s">
        <v>114</v>
      </c>
      <c r="G830" s="11" t="s">
        <v>292</v>
      </c>
      <c r="H830" s="11" t="s">
        <v>291</v>
      </c>
      <c r="I830" s="11" t="s">
        <v>291</v>
      </c>
      <c r="J830" s="11" t="s">
        <v>292</v>
      </c>
      <c r="K830" s="11" t="s">
        <v>292</v>
      </c>
      <c r="L830" s="11" t="s">
        <v>292</v>
      </c>
      <c r="M830" s="11" t="s">
        <v>292</v>
      </c>
      <c r="N830" s="11" t="s">
        <v>292</v>
      </c>
      <c r="O830" s="11" t="s">
        <v>291</v>
      </c>
      <c r="P830" s="11" t="s">
        <v>292</v>
      </c>
      <c r="Q830" s="11" t="s">
        <v>291</v>
      </c>
      <c r="R830" s="11" t="s">
        <v>291</v>
      </c>
      <c r="S830" s="11" t="s">
        <v>291</v>
      </c>
      <c r="T830" s="11" t="s">
        <v>114</v>
      </c>
      <c r="U830" s="11" t="s">
        <v>292</v>
      </c>
      <c r="V830" s="11" t="s">
        <v>291</v>
      </c>
      <c r="W830" s="11" t="s">
        <v>292</v>
      </c>
      <c r="X830" s="11" t="s">
        <v>291</v>
      </c>
      <c r="Y830" s="149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7">
        <v>2</v>
      </c>
    </row>
    <row r="831" spans="1:65">
      <c r="A831" s="29"/>
      <c r="B831" s="19"/>
      <c r="C831" s="9"/>
      <c r="D831" s="25"/>
      <c r="E831" s="25"/>
      <c r="F831" s="25"/>
      <c r="G831" s="25"/>
      <c r="H831" s="25"/>
      <c r="I831" s="25"/>
      <c r="J831" s="25"/>
      <c r="K831" s="25"/>
      <c r="L831" s="25"/>
      <c r="M831" s="25"/>
      <c r="N831" s="25"/>
      <c r="O831" s="25"/>
      <c r="P831" s="25"/>
      <c r="Q831" s="25"/>
      <c r="R831" s="25"/>
      <c r="S831" s="25"/>
      <c r="T831" s="25"/>
      <c r="U831" s="25"/>
      <c r="V831" s="25"/>
      <c r="W831" s="25"/>
      <c r="X831" s="25"/>
      <c r="Y831" s="149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7">
        <v>3</v>
      </c>
    </row>
    <row r="832" spans="1:65">
      <c r="A832" s="29"/>
      <c r="B832" s="18">
        <v>1</v>
      </c>
      <c r="C832" s="14">
        <v>1</v>
      </c>
      <c r="D832" s="21">
        <v>4</v>
      </c>
      <c r="E832" s="143" t="s">
        <v>96</v>
      </c>
      <c r="F832" s="143">
        <v>1159.6381666666666</v>
      </c>
      <c r="G832" s="143">
        <v>4</v>
      </c>
      <c r="H832" s="21">
        <v>4</v>
      </c>
      <c r="I832" s="21">
        <v>4</v>
      </c>
      <c r="J832" s="21">
        <v>3.9</v>
      </c>
      <c r="K832" s="21">
        <v>4</v>
      </c>
      <c r="L832" s="143">
        <v>3.8</v>
      </c>
      <c r="M832" s="21">
        <v>4.0999999999999996</v>
      </c>
      <c r="N832" s="21">
        <v>3.5</v>
      </c>
      <c r="O832" s="21">
        <v>4</v>
      </c>
      <c r="P832" s="21">
        <v>3.9</v>
      </c>
      <c r="Q832" s="21">
        <v>3.6</v>
      </c>
      <c r="R832" s="21">
        <v>4.0405488838063004</v>
      </c>
      <c r="S832" s="21">
        <v>3.8355798787164095</v>
      </c>
      <c r="T832" s="21">
        <v>3.7177748185798341</v>
      </c>
      <c r="U832" s="21">
        <v>4.2</v>
      </c>
      <c r="V832" s="21">
        <v>4</v>
      </c>
      <c r="W832" s="21">
        <v>4</v>
      </c>
      <c r="X832" s="21">
        <v>3.7</v>
      </c>
      <c r="Y832" s="149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7">
        <v>1</v>
      </c>
    </row>
    <row r="833" spans="1:65">
      <c r="A833" s="29"/>
      <c r="B833" s="19">
        <v>1</v>
      </c>
      <c r="C833" s="9">
        <v>2</v>
      </c>
      <c r="D833" s="11">
        <v>4.0999999999999996</v>
      </c>
      <c r="E833" s="144" t="s">
        <v>96</v>
      </c>
      <c r="F833" s="144">
        <v>1188.5434666666667</v>
      </c>
      <c r="G833" s="144">
        <v>4</v>
      </c>
      <c r="H833" s="11">
        <v>4</v>
      </c>
      <c r="I833" s="11">
        <v>4</v>
      </c>
      <c r="J833" s="11">
        <v>3.9</v>
      </c>
      <c r="K833" s="11">
        <v>4.2</v>
      </c>
      <c r="L833" s="144">
        <v>3.5</v>
      </c>
      <c r="M833" s="11">
        <v>4.0999999999999996</v>
      </c>
      <c r="N833" s="11">
        <v>3.5</v>
      </c>
      <c r="O833" s="11">
        <v>3.8</v>
      </c>
      <c r="P833" s="11">
        <v>3.71</v>
      </c>
      <c r="Q833" s="145">
        <v>3.3</v>
      </c>
      <c r="R833" s="11">
        <v>3.6950302125131991</v>
      </c>
      <c r="S833" s="11">
        <v>3.9586966378939801</v>
      </c>
      <c r="T833" s="11">
        <v>3.7891229168079934</v>
      </c>
      <c r="U833" s="11">
        <v>4</v>
      </c>
      <c r="V833" s="11">
        <v>3.9</v>
      </c>
      <c r="W833" s="11">
        <v>4.0999999999999996</v>
      </c>
      <c r="X833" s="11">
        <v>3.7</v>
      </c>
      <c r="Y833" s="149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7" t="e">
        <v>#N/A</v>
      </c>
    </row>
    <row r="834" spans="1:65">
      <c r="A834" s="29"/>
      <c r="B834" s="19">
        <v>1</v>
      </c>
      <c r="C834" s="9">
        <v>3</v>
      </c>
      <c r="D834" s="11">
        <v>4</v>
      </c>
      <c r="E834" s="144" t="s">
        <v>96</v>
      </c>
      <c r="F834" s="144">
        <v>1163.7840666666668</v>
      </c>
      <c r="G834" s="144">
        <v>4</v>
      </c>
      <c r="H834" s="11">
        <v>4</v>
      </c>
      <c r="I834" s="11">
        <v>4</v>
      </c>
      <c r="J834" s="11">
        <v>3.8</v>
      </c>
      <c r="K834" s="11">
        <v>3.9</v>
      </c>
      <c r="L834" s="144">
        <v>3.5</v>
      </c>
      <c r="M834" s="11">
        <v>4.3</v>
      </c>
      <c r="N834" s="11">
        <v>3.4</v>
      </c>
      <c r="O834" s="11">
        <v>4</v>
      </c>
      <c r="P834" s="11">
        <v>3.92</v>
      </c>
      <c r="Q834" s="11">
        <v>3.6</v>
      </c>
      <c r="R834" s="11">
        <v>3.792494165117684</v>
      </c>
      <c r="S834" s="11">
        <v>3.7159571315319302</v>
      </c>
      <c r="T834" s="11">
        <v>3.8153693694801181</v>
      </c>
      <c r="U834" s="11">
        <v>4.4000000000000004</v>
      </c>
      <c r="V834" s="11">
        <v>3.9</v>
      </c>
      <c r="W834" s="145">
        <v>4.5</v>
      </c>
      <c r="X834" s="11">
        <v>3.9</v>
      </c>
      <c r="Y834" s="149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7">
        <v>16</v>
      </c>
    </row>
    <row r="835" spans="1:65">
      <c r="A835" s="29"/>
      <c r="B835" s="19">
        <v>1</v>
      </c>
      <c r="C835" s="9">
        <v>4</v>
      </c>
      <c r="D835" s="11">
        <v>4</v>
      </c>
      <c r="E835" s="144" t="s">
        <v>96</v>
      </c>
      <c r="F835" s="144">
        <v>1170.2069666666666</v>
      </c>
      <c r="G835" s="144">
        <v>4</v>
      </c>
      <c r="H835" s="11">
        <v>4</v>
      </c>
      <c r="I835" s="11">
        <v>4</v>
      </c>
      <c r="J835" s="11">
        <v>4</v>
      </c>
      <c r="K835" s="11">
        <v>4</v>
      </c>
      <c r="L835" s="144">
        <v>3.3</v>
      </c>
      <c r="M835" s="11">
        <v>4.2</v>
      </c>
      <c r="N835" s="11">
        <v>3.6</v>
      </c>
      <c r="O835" s="11">
        <v>3.8</v>
      </c>
      <c r="P835" s="11">
        <v>3.79</v>
      </c>
      <c r="Q835" s="11">
        <v>3.7</v>
      </c>
      <c r="R835" s="11">
        <v>3.8028269312168108</v>
      </c>
      <c r="S835" s="11">
        <v>4.1448700445495001</v>
      </c>
      <c r="T835" s="11">
        <v>3.7419072890196299</v>
      </c>
      <c r="U835" s="11">
        <v>4.2</v>
      </c>
      <c r="V835" s="11">
        <v>4.2</v>
      </c>
      <c r="W835" s="11">
        <v>4</v>
      </c>
      <c r="X835" s="11">
        <v>3.7</v>
      </c>
      <c r="Y835" s="149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7">
        <v>3.9004416135609623</v>
      </c>
    </row>
    <row r="836" spans="1:65">
      <c r="A836" s="29"/>
      <c r="B836" s="19">
        <v>1</v>
      </c>
      <c r="C836" s="9">
        <v>5</v>
      </c>
      <c r="D836" s="11">
        <v>4.0999999999999996</v>
      </c>
      <c r="E836" s="144" t="s">
        <v>96</v>
      </c>
      <c r="F836" s="144">
        <v>1171.1699666666668</v>
      </c>
      <c r="G836" s="144">
        <v>4</v>
      </c>
      <c r="H836" s="145">
        <v>4.3</v>
      </c>
      <c r="I836" s="11">
        <v>4</v>
      </c>
      <c r="J836" s="11">
        <v>4.0999999999999996</v>
      </c>
      <c r="K836" s="11">
        <v>3.8</v>
      </c>
      <c r="L836" s="144">
        <v>3.1</v>
      </c>
      <c r="M836" s="11">
        <v>4.0999999999999996</v>
      </c>
      <c r="N836" s="11">
        <v>3.6</v>
      </c>
      <c r="O836" s="11">
        <v>3.8</v>
      </c>
      <c r="P836" s="11">
        <v>3.7</v>
      </c>
      <c r="Q836" s="11">
        <v>3.5</v>
      </c>
      <c r="R836" s="11">
        <v>3.7584496037490611</v>
      </c>
      <c r="S836" s="11">
        <v>3.99599288053972</v>
      </c>
      <c r="T836" s="11">
        <v>3.757104329366586</v>
      </c>
      <c r="U836" s="11">
        <v>4</v>
      </c>
      <c r="V836" s="11">
        <v>4</v>
      </c>
      <c r="W836" s="11">
        <v>3.9</v>
      </c>
      <c r="X836" s="11">
        <v>4</v>
      </c>
      <c r="Y836" s="149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7">
        <v>113</v>
      </c>
    </row>
    <row r="837" spans="1:65">
      <c r="A837" s="29"/>
      <c r="B837" s="19">
        <v>1</v>
      </c>
      <c r="C837" s="9">
        <v>6</v>
      </c>
      <c r="D837" s="11">
        <v>4.0999999999999996</v>
      </c>
      <c r="E837" s="144" t="s">
        <v>96</v>
      </c>
      <c r="F837" s="144">
        <v>1186.4896666666666</v>
      </c>
      <c r="G837" s="144">
        <v>4</v>
      </c>
      <c r="H837" s="11">
        <v>4.0999999999999996</v>
      </c>
      <c r="I837" s="11">
        <v>4</v>
      </c>
      <c r="J837" s="11">
        <v>3.6</v>
      </c>
      <c r="K837" s="11">
        <v>4</v>
      </c>
      <c r="L837" s="144">
        <v>3.4</v>
      </c>
      <c r="M837" s="11">
        <v>4.0999999999999996</v>
      </c>
      <c r="N837" s="11">
        <v>3.5</v>
      </c>
      <c r="O837" s="11">
        <v>3.8</v>
      </c>
      <c r="P837" s="11">
        <v>3.82</v>
      </c>
      <c r="Q837" s="11">
        <v>3.6</v>
      </c>
      <c r="R837" s="11">
        <v>3.7451273390407338</v>
      </c>
      <c r="S837" s="11">
        <v>3.9697637283512099</v>
      </c>
      <c r="T837" s="11">
        <v>3.8284284229374093</v>
      </c>
      <c r="U837" s="11">
        <v>4.0999999999999996</v>
      </c>
      <c r="V837" s="11">
        <v>4.0999999999999996</v>
      </c>
      <c r="W837" s="11">
        <v>3.9</v>
      </c>
      <c r="X837" s="11">
        <v>3.6</v>
      </c>
      <c r="Y837" s="149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5"/>
    </row>
    <row r="838" spans="1:65">
      <c r="A838" s="29"/>
      <c r="B838" s="20" t="s">
        <v>257</v>
      </c>
      <c r="C838" s="12"/>
      <c r="D838" s="22">
        <v>4.0500000000000007</v>
      </c>
      <c r="E838" s="22" t="s">
        <v>612</v>
      </c>
      <c r="F838" s="22">
        <v>1173.3053833333333</v>
      </c>
      <c r="G838" s="22">
        <v>4</v>
      </c>
      <c r="H838" s="22">
        <v>4.0666666666666664</v>
      </c>
      <c r="I838" s="22">
        <v>4</v>
      </c>
      <c r="J838" s="22">
        <v>3.8833333333333333</v>
      </c>
      <c r="K838" s="22">
        <v>3.9833333333333338</v>
      </c>
      <c r="L838" s="22">
        <v>3.4333333333333336</v>
      </c>
      <c r="M838" s="22">
        <v>4.1499999999999995</v>
      </c>
      <c r="N838" s="22">
        <v>3.5166666666666671</v>
      </c>
      <c r="O838" s="22">
        <v>3.8666666666666671</v>
      </c>
      <c r="P838" s="22">
        <v>3.8066666666666666</v>
      </c>
      <c r="Q838" s="22">
        <v>3.5500000000000003</v>
      </c>
      <c r="R838" s="22">
        <v>3.8057461892406317</v>
      </c>
      <c r="S838" s="22">
        <v>3.9368100502637922</v>
      </c>
      <c r="T838" s="22">
        <v>3.7749511910319291</v>
      </c>
      <c r="U838" s="22">
        <v>4.1499999999999995</v>
      </c>
      <c r="V838" s="22">
        <v>4.0166666666666666</v>
      </c>
      <c r="W838" s="22">
        <v>4.0666666666666664</v>
      </c>
      <c r="X838" s="22">
        <v>3.7666666666666671</v>
      </c>
      <c r="Y838" s="149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5"/>
    </row>
    <row r="839" spans="1:65">
      <c r="A839" s="29"/>
      <c r="B839" s="3" t="s">
        <v>258</v>
      </c>
      <c r="C839" s="28"/>
      <c r="D839" s="11">
        <v>4.05</v>
      </c>
      <c r="E839" s="11" t="s">
        <v>612</v>
      </c>
      <c r="F839" s="11">
        <v>1170.6884666666667</v>
      </c>
      <c r="G839" s="11">
        <v>4</v>
      </c>
      <c r="H839" s="11">
        <v>4</v>
      </c>
      <c r="I839" s="11">
        <v>4</v>
      </c>
      <c r="J839" s="11">
        <v>3.9</v>
      </c>
      <c r="K839" s="11">
        <v>4</v>
      </c>
      <c r="L839" s="11">
        <v>3.45</v>
      </c>
      <c r="M839" s="11">
        <v>4.0999999999999996</v>
      </c>
      <c r="N839" s="11">
        <v>3.5</v>
      </c>
      <c r="O839" s="11">
        <v>3.8</v>
      </c>
      <c r="P839" s="11">
        <v>3.8049999999999997</v>
      </c>
      <c r="Q839" s="11">
        <v>3.6</v>
      </c>
      <c r="R839" s="11">
        <v>3.7754718844333723</v>
      </c>
      <c r="S839" s="11">
        <v>3.964230183122595</v>
      </c>
      <c r="T839" s="11">
        <v>3.7731136230872897</v>
      </c>
      <c r="U839" s="11">
        <v>4.1500000000000004</v>
      </c>
      <c r="V839" s="11">
        <v>4</v>
      </c>
      <c r="W839" s="11">
        <v>4</v>
      </c>
      <c r="X839" s="11">
        <v>3.7</v>
      </c>
      <c r="Y839" s="149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5"/>
    </row>
    <row r="840" spans="1:65">
      <c r="A840" s="29"/>
      <c r="B840" s="3" t="s">
        <v>259</v>
      </c>
      <c r="C840" s="28"/>
      <c r="D840" s="23">
        <v>5.4772255750516419E-2</v>
      </c>
      <c r="E840" s="23" t="s">
        <v>612</v>
      </c>
      <c r="F840" s="23">
        <v>11.81213768416481</v>
      </c>
      <c r="G840" s="23">
        <v>0</v>
      </c>
      <c r="H840" s="23">
        <v>0.12110601416389957</v>
      </c>
      <c r="I840" s="23">
        <v>0</v>
      </c>
      <c r="J840" s="23">
        <v>0.17224014243685073</v>
      </c>
      <c r="K840" s="23">
        <v>0.1329160135825127</v>
      </c>
      <c r="L840" s="23">
        <v>0.23380903889000237</v>
      </c>
      <c r="M840" s="23">
        <v>8.3666002653407678E-2</v>
      </c>
      <c r="N840" s="23">
        <v>7.5277265270908167E-2</v>
      </c>
      <c r="O840" s="23">
        <v>0.10327955589886455</v>
      </c>
      <c r="P840" s="23">
        <v>9.2448183685060317E-2</v>
      </c>
      <c r="Q840" s="23">
        <v>0.13784048752090236</v>
      </c>
      <c r="R840" s="23">
        <v>0.12123207751044444</v>
      </c>
      <c r="S840" s="23">
        <v>0.14654698603732261</v>
      </c>
      <c r="T840" s="23">
        <v>4.3298565313633977E-2</v>
      </c>
      <c r="U840" s="23">
        <v>0.15165750888103119</v>
      </c>
      <c r="V840" s="23">
        <v>0.11690451944500124</v>
      </c>
      <c r="W840" s="23">
        <v>0.2250925735484551</v>
      </c>
      <c r="X840" s="23">
        <v>0.15055453054181611</v>
      </c>
      <c r="Y840" s="199"/>
      <c r="Z840" s="200"/>
      <c r="AA840" s="200"/>
      <c r="AB840" s="200"/>
      <c r="AC840" s="200"/>
      <c r="AD840" s="200"/>
      <c r="AE840" s="200"/>
      <c r="AF840" s="200"/>
      <c r="AG840" s="200"/>
      <c r="AH840" s="200"/>
      <c r="AI840" s="200"/>
      <c r="AJ840" s="200"/>
      <c r="AK840" s="200"/>
      <c r="AL840" s="200"/>
      <c r="AM840" s="200"/>
      <c r="AN840" s="200"/>
      <c r="AO840" s="200"/>
      <c r="AP840" s="200"/>
      <c r="AQ840" s="200"/>
      <c r="AR840" s="200"/>
      <c r="AS840" s="200"/>
      <c r="AT840" s="200"/>
      <c r="AU840" s="200"/>
      <c r="AV840" s="200"/>
      <c r="AW840" s="200"/>
      <c r="AX840" s="200"/>
      <c r="AY840" s="200"/>
      <c r="AZ840" s="200"/>
      <c r="BA840" s="200"/>
      <c r="BB840" s="200"/>
      <c r="BC840" s="200"/>
      <c r="BD840" s="200"/>
      <c r="BE840" s="200"/>
      <c r="BF840" s="200"/>
      <c r="BG840" s="200"/>
      <c r="BH840" s="200"/>
      <c r="BI840" s="200"/>
      <c r="BJ840" s="200"/>
      <c r="BK840" s="200"/>
      <c r="BL840" s="200"/>
      <c r="BM840" s="56"/>
    </row>
    <row r="841" spans="1:65">
      <c r="A841" s="29"/>
      <c r="B841" s="3" t="s">
        <v>86</v>
      </c>
      <c r="C841" s="28"/>
      <c r="D841" s="13">
        <v>1.3524013765559607E-2</v>
      </c>
      <c r="E841" s="13" t="s">
        <v>612</v>
      </c>
      <c r="F841" s="13">
        <v>1.0067402614830592E-2</v>
      </c>
      <c r="G841" s="13">
        <v>0</v>
      </c>
      <c r="H841" s="13">
        <v>2.9780167417352357E-2</v>
      </c>
      <c r="I841" s="13">
        <v>0</v>
      </c>
      <c r="J841" s="13">
        <v>4.4353684747686882E-2</v>
      </c>
      <c r="K841" s="13">
        <v>3.3368036882639167E-2</v>
      </c>
      <c r="L841" s="13">
        <v>6.8099720065049232E-2</v>
      </c>
      <c r="M841" s="13">
        <v>2.0160482567086191E-2</v>
      </c>
      <c r="N841" s="13">
        <v>2.140585742300706E-2</v>
      </c>
      <c r="O841" s="13">
        <v>2.6710229973844275E-2</v>
      </c>
      <c r="P841" s="13">
        <v>2.4285862614289049E-2</v>
      </c>
      <c r="Q841" s="13">
        <v>3.8828306343916152E-2</v>
      </c>
      <c r="R841" s="13">
        <v>3.1855008579706183E-2</v>
      </c>
      <c r="S841" s="13">
        <v>3.7224804896924861E-2</v>
      </c>
      <c r="T841" s="13">
        <v>1.146996692738636E-2</v>
      </c>
      <c r="U841" s="13">
        <v>3.6543978043621979E-2</v>
      </c>
      <c r="V841" s="13">
        <v>2.9104859612863382E-2</v>
      </c>
      <c r="W841" s="13">
        <v>5.5350632839784045E-2</v>
      </c>
      <c r="X841" s="13">
        <v>3.9970229347384804E-2</v>
      </c>
      <c r="Y841" s="149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5"/>
    </row>
    <row r="842" spans="1:65">
      <c r="A842" s="29"/>
      <c r="B842" s="3" t="s">
        <v>260</v>
      </c>
      <c r="C842" s="28"/>
      <c r="D842" s="13">
        <v>3.8343962365455564E-2</v>
      </c>
      <c r="E842" s="13" t="s">
        <v>612</v>
      </c>
      <c r="F842" s="13">
        <v>299.8134718012476</v>
      </c>
      <c r="G842" s="13">
        <v>2.5524901101684261E-2</v>
      </c>
      <c r="H842" s="13">
        <v>4.2616982786712443E-2</v>
      </c>
      <c r="I842" s="13">
        <v>2.5524901101684261E-2</v>
      </c>
      <c r="J842" s="13">
        <v>-4.3862418471147802E-3</v>
      </c>
      <c r="K842" s="13">
        <v>2.1251880680427382E-2</v>
      </c>
      <c r="L842" s="13">
        <v>-0.11975779322105418</v>
      </c>
      <c r="M842" s="13">
        <v>6.3982084892997282E-2</v>
      </c>
      <c r="N842" s="13">
        <v>-9.8392691114769115E-2</v>
      </c>
      <c r="O842" s="13">
        <v>-8.6592622683716591E-3</v>
      </c>
      <c r="P842" s="13">
        <v>-2.4042135784897112E-2</v>
      </c>
      <c r="Q842" s="13">
        <v>-8.9846650272255024E-2</v>
      </c>
      <c r="R842" s="13">
        <v>-2.4278128915222297E-2</v>
      </c>
      <c r="S842" s="13">
        <v>9.3241843632230204E-3</v>
      </c>
      <c r="T842" s="13">
        <v>-3.2173388288323834E-2</v>
      </c>
      <c r="U842" s="13">
        <v>6.3982084892997282E-2</v>
      </c>
      <c r="V842" s="13">
        <v>2.9797921522941362E-2</v>
      </c>
      <c r="W842" s="13">
        <v>4.2616982786712443E-2</v>
      </c>
      <c r="X842" s="13">
        <v>-3.4297384795913821E-2</v>
      </c>
      <c r="Y842" s="149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5"/>
    </row>
    <row r="843" spans="1:65">
      <c r="A843" s="29"/>
      <c r="B843" s="45" t="s">
        <v>261</v>
      </c>
      <c r="C843" s="46"/>
      <c r="D843" s="44">
        <v>0.39</v>
      </c>
      <c r="E843" s="44">
        <v>4.5599999999999996</v>
      </c>
      <c r="F843" s="44">
        <v>5124.6099999999997</v>
      </c>
      <c r="G843" s="44" t="s">
        <v>262</v>
      </c>
      <c r="H843" s="44">
        <v>0.47</v>
      </c>
      <c r="I843" s="44">
        <v>0.17</v>
      </c>
      <c r="J843" s="44">
        <v>0.34</v>
      </c>
      <c r="K843" s="44">
        <v>0.1</v>
      </c>
      <c r="L843" s="44">
        <v>2.31</v>
      </c>
      <c r="M843" s="44">
        <v>0.83</v>
      </c>
      <c r="N843" s="44">
        <v>1.94</v>
      </c>
      <c r="O843" s="44">
        <v>0.41</v>
      </c>
      <c r="P843" s="44">
        <v>0.67</v>
      </c>
      <c r="Q843" s="44">
        <v>1.8</v>
      </c>
      <c r="R843" s="44">
        <v>0.68</v>
      </c>
      <c r="S843" s="44">
        <v>0.1</v>
      </c>
      <c r="T843" s="44">
        <v>0.81</v>
      </c>
      <c r="U843" s="44">
        <v>0.83</v>
      </c>
      <c r="V843" s="44">
        <v>0.25</v>
      </c>
      <c r="W843" s="44">
        <v>0.47</v>
      </c>
      <c r="X843" s="44">
        <v>0.85</v>
      </c>
      <c r="Y843" s="149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5"/>
    </row>
    <row r="844" spans="1:65">
      <c r="B844" s="30" t="s">
        <v>272</v>
      </c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BM844" s="55"/>
    </row>
    <row r="845" spans="1:65">
      <c r="BM845" s="55"/>
    </row>
    <row r="846" spans="1:65" ht="15">
      <c r="B846" s="8" t="s">
        <v>538</v>
      </c>
      <c r="BM846" s="27" t="s">
        <v>66</v>
      </c>
    </row>
    <row r="847" spans="1:65" ht="15">
      <c r="A847" s="24" t="s">
        <v>18</v>
      </c>
      <c r="B847" s="18" t="s">
        <v>111</v>
      </c>
      <c r="C847" s="15" t="s">
        <v>112</v>
      </c>
      <c r="D847" s="16" t="s">
        <v>222</v>
      </c>
      <c r="E847" s="17" t="s">
        <v>222</v>
      </c>
      <c r="F847" s="17" t="s">
        <v>222</v>
      </c>
      <c r="G847" s="17" t="s">
        <v>222</v>
      </c>
      <c r="H847" s="17" t="s">
        <v>222</v>
      </c>
      <c r="I847" s="17" t="s">
        <v>222</v>
      </c>
      <c r="J847" s="17" t="s">
        <v>222</v>
      </c>
      <c r="K847" s="17" t="s">
        <v>222</v>
      </c>
      <c r="L847" s="17" t="s">
        <v>222</v>
      </c>
      <c r="M847" s="17" t="s">
        <v>222</v>
      </c>
      <c r="N847" s="17" t="s">
        <v>222</v>
      </c>
      <c r="O847" s="17" t="s">
        <v>222</v>
      </c>
      <c r="P847" s="17" t="s">
        <v>222</v>
      </c>
      <c r="Q847" s="17" t="s">
        <v>222</v>
      </c>
      <c r="R847" s="17" t="s">
        <v>222</v>
      </c>
      <c r="S847" s="17" t="s">
        <v>222</v>
      </c>
      <c r="T847" s="17" t="s">
        <v>222</v>
      </c>
      <c r="U847" s="17" t="s">
        <v>222</v>
      </c>
      <c r="V847" s="17" t="s">
        <v>222</v>
      </c>
      <c r="W847" s="17" t="s">
        <v>222</v>
      </c>
      <c r="X847" s="17" t="s">
        <v>222</v>
      </c>
      <c r="Y847" s="17" t="s">
        <v>222</v>
      </c>
      <c r="Z847" s="149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7">
        <v>1</v>
      </c>
    </row>
    <row r="848" spans="1:65">
      <c r="A848" s="29"/>
      <c r="B848" s="19" t="s">
        <v>223</v>
      </c>
      <c r="C848" s="9" t="s">
        <v>223</v>
      </c>
      <c r="D848" s="147" t="s">
        <v>225</v>
      </c>
      <c r="E848" s="148" t="s">
        <v>226</v>
      </c>
      <c r="F848" s="148" t="s">
        <v>227</v>
      </c>
      <c r="G848" s="148" t="s">
        <v>228</v>
      </c>
      <c r="H848" s="148" t="s">
        <v>229</v>
      </c>
      <c r="I848" s="148" t="s">
        <v>230</v>
      </c>
      <c r="J848" s="148" t="s">
        <v>231</v>
      </c>
      <c r="K848" s="148" t="s">
        <v>233</v>
      </c>
      <c r="L848" s="148" t="s">
        <v>234</v>
      </c>
      <c r="M848" s="148" t="s">
        <v>235</v>
      </c>
      <c r="N848" s="148" t="s">
        <v>236</v>
      </c>
      <c r="O848" s="148" t="s">
        <v>263</v>
      </c>
      <c r="P848" s="148" t="s">
        <v>237</v>
      </c>
      <c r="Q848" s="148" t="s">
        <v>238</v>
      </c>
      <c r="R848" s="148" t="s">
        <v>239</v>
      </c>
      <c r="S848" s="148" t="s">
        <v>240</v>
      </c>
      <c r="T848" s="148" t="s">
        <v>241</v>
      </c>
      <c r="U848" s="148" t="s">
        <v>242</v>
      </c>
      <c r="V848" s="148" t="s">
        <v>243</v>
      </c>
      <c r="W848" s="148" t="s">
        <v>244</v>
      </c>
      <c r="X848" s="148" t="s">
        <v>245</v>
      </c>
      <c r="Y848" s="148" t="s">
        <v>247</v>
      </c>
      <c r="Z848" s="149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7" t="s">
        <v>3</v>
      </c>
    </row>
    <row r="849" spans="1:65">
      <c r="A849" s="29"/>
      <c r="B849" s="19"/>
      <c r="C849" s="9"/>
      <c r="D849" s="10" t="s">
        <v>291</v>
      </c>
      <c r="E849" s="11" t="s">
        <v>114</v>
      </c>
      <c r="F849" s="11" t="s">
        <v>114</v>
      </c>
      <c r="G849" s="11" t="s">
        <v>114</v>
      </c>
      <c r="H849" s="11" t="s">
        <v>292</v>
      </c>
      <c r="I849" s="11" t="s">
        <v>291</v>
      </c>
      <c r="J849" s="11" t="s">
        <v>291</v>
      </c>
      <c r="K849" s="11" t="s">
        <v>292</v>
      </c>
      <c r="L849" s="11" t="s">
        <v>292</v>
      </c>
      <c r="M849" s="11" t="s">
        <v>292</v>
      </c>
      <c r="N849" s="11" t="s">
        <v>292</v>
      </c>
      <c r="O849" s="11" t="s">
        <v>292</v>
      </c>
      <c r="P849" s="11" t="s">
        <v>291</v>
      </c>
      <c r="Q849" s="11" t="s">
        <v>292</v>
      </c>
      <c r="R849" s="11" t="s">
        <v>291</v>
      </c>
      <c r="S849" s="11" t="s">
        <v>291</v>
      </c>
      <c r="T849" s="11" t="s">
        <v>291</v>
      </c>
      <c r="U849" s="11" t="s">
        <v>114</v>
      </c>
      <c r="V849" s="11" t="s">
        <v>292</v>
      </c>
      <c r="W849" s="11" t="s">
        <v>292</v>
      </c>
      <c r="X849" s="11" t="s">
        <v>292</v>
      </c>
      <c r="Y849" s="11" t="s">
        <v>291</v>
      </c>
      <c r="Z849" s="149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7">
        <v>0</v>
      </c>
    </row>
    <row r="850" spans="1:65">
      <c r="A850" s="29"/>
      <c r="B850" s="19"/>
      <c r="C850" s="9"/>
      <c r="D850" s="25"/>
      <c r="E850" s="25"/>
      <c r="F850" s="25"/>
      <c r="G850" s="25"/>
      <c r="H850" s="25"/>
      <c r="I850" s="25"/>
      <c r="J850" s="25"/>
      <c r="K850" s="25"/>
      <c r="L850" s="25"/>
      <c r="M850" s="25"/>
      <c r="N850" s="25"/>
      <c r="O850" s="25"/>
      <c r="P850" s="25"/>
      <c r="Q850" s="25"/>
      <c r="R850" s="25"/>
      <c r="S850" s="25"/>
      <c r="T850" s="25"/>
      <c r="U850" s="25"/>
      <c r="V850" s="25"/>
      <c r="W850" s="25"/>
      <c r="X850" s="25"/>
      <c r="Y850" s="25"/>
      <c r="Z850" s="149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7">
        <v>0</v>
      </c>
    </row>
    <row r="851" spans="1:65">
      <c r="A851" s="29"/>
      <c r="B851" s="18">
        <v>1</v>
      </c>
      <c r="C851" s="14">
        <v>1</v>
      </c>
      <c r="D851" s="217">
        <v>123.00000000000001</v>
      </c>
      <c r="E851" s="217">
        <v>118</v>
      </c>
      <c r="F851" s="218">
        <v>35.50836666666666</v>
      </c>
      <c r="G851" s="217">
        <v>119.80896799999999</v>
      </c>
      <c r="H851" s="217">
        <v>119</v>
      </c>
      <c r="I851" s="217">
        <v>118</v>
      </c>
      <c r="J851" s="217">
        <v>119.51</v>
      </c>
      <c r="K851" s="217">
        <v>122.5</v>
      </c>
      <c r="L851" s="217">
        <v>118</v>
      </c>
      <c r="M851" s="217">
        <v>121</v>
      </c>
      <c r="N851" s="217">
        <v>123.00000000000001</v>
      </c>
      <c r="O851" s="217">
        <v>120</v>
      </c>
      <c r="P851" s="217">
        <v>118.61</v>
      </c>
      <c r="Q851" s="218">
        <v>140</v>
      </c>
      <c r="R851" s="217">
        <v>116</v>
      </c>
      <c r="S851" s="217">
        <v>121.47494465933008</v>
      </c>
      <c r="T851" s="217">
        <v>113.42112731856281</v>
      </c>
      <c r="U851" s="217">
        <v>121.37486481650251</v>
      </c>
      <c r="V851" s="217">
        <v>120.4</v>
      </c>
      <c r="W851" s="217">
        <v>118</v>
      </c>
      <c r="X851" s="217">
        <v>123.00000000000001</v>
      </c>
      <c r="Y851" s="217">
        <v>122.26</v>
      </c>
      <c r="Z851" s="219"/>
      <c r="AA851" s="220"/>
      <c r="AB851" s="220"/>
      <c r="AC851" s="220"/>
      <c r="AD851" s="220"/>
      <c r="AE851" s="220"/>
      <c r="AF851" s="220"/>
      <c r="AG851" s="220"/>
      <c r="AH851" s="220"/>
      <c r="AI851" s="220"/>
      <c r="AJ851" s="220"/>
      <c r="AK851" s="220"/>
      <c r="AL851" s="220"/>
      <c r="AM851" s="220"/>
      <c r="AN851" s="220"/>
      <c r="AO851" s="220"/>
      <c r="AP851" s="220"/>
      <c r="AQ851" s="220"/>
      <c r="AR851" s="220"/>
      <c r="AS851" s="220"/>
      <c r="AT851" s="220"/>
      <c r="AU851" s="220"/>
      <c r="AV851" s="220"/>
      <c r="AW851" s="220"/>
      <c r="AX851" s="220"/>
      <c r="AY851" s="220"/>
      <c r="AZ851" s="220"/>
      <c r="BA851" s="220"/>
      <c r="BB851" s="220"/>
      <c r="BC851" s="220"/>
      <c r="BD851" s="220"/>
      <c r="BE851" s="220"/>
      <c r="BF851" s="220"/>
      <c r="BG851" s="220"/>
      <c r="BH851" s="220"/>
      <c r="BI851" s="220"/>
      <c r="BJ851" s="220"/>
      <c r="BK851" s="220"/>
      <c r="BL851" s="220"/>
      <c r="BM851" s="221">
        <v>1</v>
      </c>
    </row>
    <row r="852" spans="1:65">
      <c r="A852" s="29"/>
      <c r="B852" s="19">
        <v>1</v>
      </c>
      <c r="C852" s="9">
        <v>2</v>
      </c>
      <c r="D852" s="222">
        <v>123.00000000000001</v>
      </c>
      <c r="E852" s="222">
        <v>120</v>
      </c>
      <c r="F852" s="224">
        <v>35.533766666666665</v>
      </c>
      <c r="G852" s="222">
        <v>119.31725400000001</v>
      </c>
      <c r="H852" s="222">
        <v>122</v>
      </c>
      <c r="I852" s="222">
        <v>123.00000000000001</v>
      </c>
      <c r="J852" s="222">
        <v>120.32</v>
      </c>
      <c r="K852" s="222">
        <v>124</v>
      </c>
      <c r="L852" s="222">
        <v>125.49999999999999</v>
      </c>
      <c r="M852" s="222">
        <v>118</v>
      </c>
      <c r="N852" s="222">
        <v>121</v>
      </c>
      <c r="O852" s="222">
        <v>119.5</v>
      </c>
      <c r="P852" s="222">
        <v>116.67</v>
      </c>
      <c r="Q852" s="224">
        <v>139</v>
      </c>
      <c r="R852" s="223">
        <v>107</v>
      </c>
      <c r="S852" s="222">
        <v>112.54587314409687</v>
      </c>
      <c r="T852" s="222">
        <v>114.35710772367531</v>
      </c>
      <c r="U852" s="222">
        <v>121.47852349291745</v>
      </c>
      <c r="V852" s="222">
        <v>118.4</v>
      </c>
      <c r="W852" s="222">
        <v>119</v>
      </c>
      <c r="X852" s="222">
        <v>126</v>
      </c>
      <c r="Y852" s="222">
        <v>123.19</v>
      </c>
      <c r="Z852" s="219"/>
      <c r="AA852" s="220"/>
      <c r="AB852" s="220"/>
      <c r="AC852" s="220"/>
      <c r="AD852" s="220"/>
      <c r="AE852" s="220"/>
      <c r="AF852" s="220"/>
      <c r="AG852" s="220"/>
      <c r="AH852" s="220"/>
      <c r="AI852" s="220"/>
      <c r="AJ852" s="220"/>
      <c r="AK852" s="220"/>
      <c r="AL852" s="220"/>
      <c r="AM852" s="220"/>
      <c r="AN852" s="220"/>
      <c r="AO852" s="220"/>
      <c r="AP852" s="220"/>
      <c r="AQ852" s="220"/>
      <c r="AR852" s="220"/>
      <c r="AS852" s="220"/>
      <c r="AT852" s="220"/>
      <c r="AU852" s="220"/>
      <c r="AV852" s="220"/>
      <c r="AW852" s="220"/>
      <c r="AX852" s="220"/>
      <c r="AY852" s="220"/>
      <c r="AZ852" s="220"/>
      <c r="BA852" s="220"/>
      <c r="BB852" s="220"/>
      <c r="BC852" s="220"/>
      <c r="BD852" s="220"/>
      <c r="BE852" s="220"/>
      <c r="BF852" s="220"/>
      <c r="BG852" s="220"/>
      <c r="BH852" s="220"/>
      <c r="BI852" s="220"/>
      <c r="BJ852" s="220"/>
      <c r="BK852" s="220"/>
      <c r="BL852" s="220"/>
      <c r="BM852" s="221" t="e">
        <v>#N/A</v>
      </c>
    </row>
    <row r="853" spans="1:65">
      <c r="A853" s="29"/>
      <c r="B853" s="19">
        <v>1</v>
      </c>
      <c r="C853" s="9">
        <v>3</v>
      </c>
      <c r="D853" s="222">
        <v>124</v>
      </c>
      <c r="E853" s="222">
        <v>116</v>
      </c>
      <c r="F853" s="224">
        <v>35.25266666666667</v>
      </c>
      <c r="G853" s="222">
        <v>119.521072</v>
      </c>
      <c r="H853" s="222">
        <v>122</v>
      </c>
      <c r="I853" s="222">
        <v>116</v>
      </c>
      <c r="J853" s="222">
        <v>119.59</v>
      </c>
      <c r="K853" s="222">
        <v>122</v>
      </c>
      <c r="L853" s="222">
        <v>117.5</v>
      </c>
      <c r="M853" s="222">
        <v>121</v>
      </c>
      <c r="N853" s="222">
        <v>124.49999999999999</v>
      </c>
      <c r="O853" s="222">
        <v>117</v>
      </c>
      <c r="P853" s="222">
        <v>118.46</v>
      </c>
      <c r="Q853" s="224">
        <v>137</v>
      </c>
      <c r="R853" s="222">
        <v>115</v>
      </c>
      <c r="S853" s="222">
        <v>119.08205210436779</v>
      </c>
      <c r="T853" s="222">
        <v>109.64768073029661</v>
      </c>
      <c r="U853" s="222">
        <v>122.07719340180905</v>
      </c>
      <c r="V853" s="222">
        <v>124</v>
      </c>
      <c r="W853" s="222">
        <v>117</v>
      </c>
      <c r="X853" s="222">
        <v>127</v>
      </c>
      <c r="Y853" s="222">
        <v>124.26</v>
      </c>
      <c r="Z853" s="219"/>
      <c r="AA853" s="220"/>
      <c r="AB853" s="220"/>
      <c r="AC853" s="220"/>
      <c r="AD853" s="220"/>
      <c r="AE853" s="220"/>
      <c r="AF853" s="220"/>
      <c r="AG853" s="220"/>
      <c r="AH853" s="220"/>
      <c r="AI853" s="220"/>
      <c r="AJ853" s="220"/>
      <c r="AK853" s="220"/>
      <c r="AL853" s="220"/>
      <c r="AM853" s="220"/>
      <c r="AN853" s="220"/>
      <c r="AO853" s="220"/>
      <c r="AP853" s="220"/>
      <c r="AQ853" s="220"/>
      <c r="AR853" s="220"/>
      <c r="AS853" s="220"/>
      <c r="AT853" s="220"/>
      <c r="AU853" s="220"/>
      <c r="AV853" s="220"/>
      <c r="AW853" s="220"/>
      <c r="AX853" s="220"/>
      <c r="AY853" s="220"/>
      <c r="AZ853" s="220"/>
      <c r="BA853" s="220"/>
      <c r="BB853" s="220"/>
      <c r="BC853" s="220"/>
      <c r="BD853" s="220"/>
      <c r="BE853" s="220"/>
      <c r="BF853" s="220"/>
      <c r="BG853" s="220"/>
      <c r="BH853" s="220"/>
      <c r="BI853" s="220"/>
      <c r="BJ853" s="220"/>
      <c r="BK853" s="220"/>
      <c r="BL853" s="220"/>
      <c r="BM853" s="221">
        <v>16</v>
      </c>
    </row>
    <row r="854" spans="1:65">
      <c r="A854" s="29"/>
      <c r="B854" s="19">
        <v>1</v>
      </c>
      <c r="C854" s="9">
        <v>4</v>
      </c>
      <c r="D854" s="222">
        <v>123.00000000000001</v>
      </c>
      <c r="E854" s="222">
        <v>117</v>
      </c>
      <c r="F854" s="224">
        <v>36.438266666666664</v>
      </c>
      <c r="G854" s="222">
        <v>119.36419600000001</v>
      </c>
      <c r="H854" s="222">
        <v>125</v>
      </c>
      <c r="I854" s="222">
        <v>118</v>
      </c>
      <c r="J854" s="222">
        <v>119.44</v>
      </c>
      <c r="K854" s="222">
        <v>126</v>
      </c>
      <c r="L854" s="222">
        <v>121.5</v>
      </c>
      <c r="M854" s="222">
        <v>115</v>
      </c>
      <c r="N854" s="222">
        <v>127</v>
      </c>
      <c r="O854" s="222">
        <v>124</v>
      </c>
      <c r="P854" s="222">
        <v>117.99</v>
      </c>
      <c r="Q854" s="224">
        <v>140</v>
      </c>
      <c r="R854" s="222">
        <v>115</v>
      </c>
      <c r="S854" s="222">
        <v>117.30350410043006</v>
      </c>
      <c r="T854" s="222">
        <v>116.79340629903761</v>
      </c>
      <c r="U854" s="222">
        <v>125.07519952774992</v>
      </c>
      <c r="V854" s="222">
        <v>120.4</v>
      </c>
      <c r="W854" s="222">
        <v>120</v>
      </c>
      <c r="X854" s="222">
        <v>127</v>
      </c>
      <c r="Y854" s="222">
        <v>121.74</v>
      </c>
      <c r="Z854" s="219"/>
      <c r="AA854" s="220"/>
      <c r="AB854" s="220"/>
      <c r="AC854" s="220"/>
      <c r="AD854" s="220"/>
      <c r="AE854" s="220"/>
      <c r="AF854" s="220"/>
      <c r="AG854" s="220"/>
      <c r="AH854" s="220"/>
      <c r="AI854" s="220"/>
      <c r="AJ854" s="220"/>
      <c r="AK854" s="220"/>
      <c r="AL854" s="220"/>
      <c r="AM854" s="220"/>
      <c r="AN854" s="220"/>
      <c r="AO854" s="220"/>
      <c r="AP854" s="220"/>
      <c r="AQ854" s="220"/>
      <c r="AR854" s="220"/>
      <c r="AS854" s="220"/>
      <c r="AT854" s="220"/>
      <c r="AU854" s="220"/>
      <c r="AV854" s="220"/>
      <c r="AW854" s="220"/>
      <c r="AX854" s="220"/>
      <c r="AY854" s="220"/>
      <c r="AZ854" s="220"/>
      <c r="BA854" s="220"/>
      <c r="BB854" s="220"/>
      <c r="BC854" s="220"/>
      <c r="BD854" s="220"/>
      <c r="BE854" s="220"/>
      <c r="BF854" s="220"/>
      <c r="BG854" s="220"/>
      <c r="BH854" s="220"/>
      <c r="BI854" s="220"/>
      <c r="BJ854" s="220"/>
      <c r="BK854" s="220"/>
      <c r="BL854" s="220"/>
      <c r="BM854" s="221">
        <v>120.0383564759951</v>
      </c>
    </row>
    <row r="855" spans="1:65">
      <c r="A855" s="29"/>
      <c r="B855" s="19">
        <v>1</v>
      </c>
      <c r="C855" s="9">
        <v>5</v>
      </c>
      <c r="D855" s="222">
        <v>123.00000000000001</v>
      </c>
      <c r="E855" s="222">
        <v>116</v>
      </c>
      <c r="F855" s="224">
        <v>35.606566666666666</v>
      </c>
      <c r="G855" s="222">
        <v>119.263198</v>
      </c>
      <c r="H855" s="222">
        <v>122</v>
      </c>
      <c r="I855" s="222">
        <v>108</v>
      </c>
      <c r="J855" s="222">
        <v>121.96</v>
      </c>
      <c r="K855" s="222">
        <v>124.49999999999999</v>
      </c>
      <c r="L855" s="222">
        <v>120</v>
      </c>
      <c r="M855" s="222">
        <v>117</v>
      </c>
      <c r="N855" s="222">
        <v>122</v>
      </c>
      <c r="O855" s="222">
        <v>122</v>
      </c>
      <c r="P855" s="222">
        <v>117.4</v>
      </c>
      <c r="Q855" s="224">
        <v>137</v>
      </c>
      <c r="R855" s="222">
        <v>109</v>
      </c>
      <c r="S855" s="222">
        <v>118.35969269461405</v>
      </c>
      <c r="T855" s="222">
        <v>116.15603769141242</v>
      </c>
      <c r="U855" s="222">
        <v>126.14382877726629</v>
      </c>
      <c r="V855" s="222">
        <v>113.3</v>
      </c>
      <c r="W855" s="222">
        <v>118</v>
      </c>
      <c r="X855" s="223">
        <v>133</v>
      </c>
      <c r="Y855" s="222">
        <v>127.67999999999999</v>
      </c>
      <c r="Z855" s="219"/>
      <c r="AA855" s="220"/>
      <c r="AB855" s="220"/>
      <c r="AC855" s="220"/>
      <c r="AD855" s="220"/>
      <c r="AE855" s="220"/>
      <c r="AF855" s="220"/>
      <c r="AG855" s="220"/>
      <c r="AH855" s="220"/>
      <c r="AI855" s="220"/>
      <c r="AJ855" s="220"/>
      <c r="AK855" s="220"/>
      <c r="AL855" s="220"/>
      <c r="AM855" s="220"/>
      <c r="AN855" s="220"/>
      <c r="AO855" s="220"/>
      <c r="AP855" s="220"/>
      <c r="AQ855" s="220"/>
      <c r="AR855" s="220"/>
      <c r="AS855" s="220"/>
      <c r="AT855" s="220"/>
      <c r="AU855" s="220"/>
      <c r="AV855" s="220"/>
      <c r="AW855" s="220"/>
      <c r="AX855" s="220"/>
      <c r="AY855" s="220"/>
      <c r="AZ855" s="220"/>
      <c r="BA855" s="220"/>
      <c r="BB855" s="220"/>
      <c r="BC855" s="220"/>
      <c r="BD855" s="220"/>
      <c r="BE855" s="220"/>
      <c r="BF855" s="220"/>
      <c r="BG855" s="220"/>
      <c r="BH855" s="220"/>
      <c r="BI855" s="220"/>
      <c r="BJ855" s="220"/>
      <c r="BK855" s="220"/>
      <c r="BL855" s="220"/>
      <c r="BM855" s="221">
        <v>114</v>
      </c>
    </row>
    <row r="856" spans="1:65">
      <c r="A856" s="29"/>
      <c r="B856" s="19">
        <v>1</v>
      </c>
      <c r="C856" s="9">
        <v>6</v>
      </c>
      <c r="D856" s="222">
        <v>123.00000000000001</v>
      </c>
      <c r="E856" s="222">
        <v>119</v>
      </c>
      <c r="F856" s="224">
        <v>36.369466666666668</v>
      </c>
      <c r="G856" s="222">
        <v>119.472308</v>
      </c>
      <c r="H856" s="222">
        <v>116</v>
      </c>
      <c r="I856" s="222">
        <v>127</v>
      </c>
      <c r="J856" s="222">
        <v>122.81</v>
      </c>
      <c r="K856" s="222">
        <v>122</v>
      </c>
      <c r="L856" s="222">
        <v>119.5</v>
      </c>
      <c r="M856" s="222">
        <v>116.5</v>
      </c>
      <c r="N856" s="222">
        <v>123.00000000000001</v>
      </c>
      <c r="O856" s="222">
        <v>119.5</v>
      </c>
      <c r="P856" s="222">
        <v>116.17</v>
      </c>
      <c r="Q856" s="224">
        <v>135</v>
      </c>
      <c r="R856" s="222">
        <v>113</v>
      </c>
      <c r="S856" s="222">
        <v>117.77436332979283</v>
      </c>
      <c r="T856" s="222">
        <v>125.00315644637701</v>
      </c>
      <c r="U856" s="222">
        <v>125.84722486117542</v>
      </c>
      <c r="V856" s="222">
        <v>118.3</v>
      </c>
      <c r="W856" s="222">
        <v>118</v>
      </c>
      <c r="X856" s="222">
        <v>126</v>
      </c>
      <c r="Y856" s="222">
        <v>119.68</v>
      </c>
      <c r="Z856" s="219"/>
      <c r="AA856" s="220"/>
      <c r="AB856" s="220"/>
      <c r="AC856" s="220"/>
      <c r="AD856" s="220"/>
      <c r="AE856" s="220"/>
      <c r="AF856" s="220"/>
      <c r="AG856" s="220"/>
      <c r="AH856" s="220"/>
      <c r="AI856" s="220"/>
      <c r="AJ856" s="220"/>
      <c r="AK856" s="220"/>
      <c r="AL856" s="220"/>
      <c r="AM856" s="220"/>
      <c r="AN856" s="220"/>
      <c r="AO856" s="220"/>
      <c r="AP856" s="220"/>
      <c r="AQ856" s="220"/>
      <c r="AR856" s="220"/>
      <c r="AS856" s="220"/>
      <c r="AT856" s="220"/>
      <c r="AU856" s="220"/>
      <c r="AV856" s="220"/>
      <c r="AW856" s="220"/>
      <c r="AX856" s="220"/>
      <c r="AY856" s="220"/>
      <c r="AZ856" s="220"/>
      <c r="BA856" s="220"/>
      <c r="BB856" s="220"/>
      <c r="BC856" s="220"/>
      <c r="BD856" s="220"/>
      <c r="BE856" s="220"/>
      <c r="BF856" s="220"/>
      <c r="BG856" s="220"/>
      <c r="BH856" s="220"/>
      <c r="BI856" s="220"/>
      <c r="BJ856" s="220"/>
      <c r="BK856" s="220"/>
      <c r="BL856" s="220"/>
      <c r="BM856" s="225"/>
    </row>
    <row r="857" spans="1:65">
      <c r="A857" s="29"/>
      <c r="B857" s="20" t="s">
        <v>257</v>
      </c>
      <c r="C857" s="12"/>
      <c r="D857" s="226">
        <v>123.16666666666667</v>
      </c>
      <c r="E857" s="226">
        <v>117.66666666666667</v>
      </c>
      <c r="F857" s="226">
        <v>35.784849999999999</v>
      </c>
      <c r="G857" s="226">
        <v>119.45783266666666</v>
      </c>
      <c r="H857" s="226">
        <v>121</v>
      </c>
      <c r="I857" s="226">
        <v>118.33333333333333</v>
      </c>
      <c r="J857" s="226">
        <v>120.60499999999998</v>
      </c>
      <c r="K857" s="226">
        <v>123.5</v>
      </c>
      <c r="L857" s="226">
        <v>120.33333333333333</v>
      </c>
      <c r="M857" s="226">
        <v>118.08333333333333</v>
      </c>
      <c r="N857" s="226">
        <v>123.41666666666667</v>
      </c>
      <c r="O857" s="226">
        <v>120.33333333333333</v>
      </c>
      <c r="P857" s="226">
        <v>117.55</v>
      </c>
      <c r="Q857" s="226">
        <v>138</v>
      </c>
      <c r="R857" s="226">
        <v>112.5</v>
      </c>
      <c r="S857" s="226">
        <v>117.75673833877197</v>
      </c>
      <c r="T857" s="226">
        <v>115.89641936822697</v>
      </c>
      <c r="U857" s="226">
        <v>123.66613914623677</v>
      </c>
      <c r="V857" s="226">
        <v>119.13333333333333</v>
      </c>
      <c r="W857" s="226">
        <v>118.33333333333333</v>
      </c>
      <c r="X857" s="226">
        <v>127</v>
      </c>
      <c r="Y857" s="226">
        <v>123.13499999999999</v>
      </c>
      <c r="Z857" s="219"/>
      <c r="AA857" s="220"/>
      <c r="AB857" s="220"/>
      <c r="AC857" s="220"/>
      <c r="AD857" s="220"/>
      <c r="AE857" s="220"/>
      <c r="AF857" s="220"/>
      <c r="AG857" s="220"/>
      <c r="AH857" s="220"/>
      <c r="AI857" s="220"/>
      <c r="AJ857" s="220"/>
      <c r="AK857" s="220"/>
      <c r="AL857" s="220"/>
      <c r="AM857" s="220"/>
      <c r="AN857" s="220"/>
      <c r="AO857" s="220"/>
      <c r="AP857" s="220"/>
      <c r="AQ857" s="220"/>
      <c r="AR857" s="220"/>
      <c r="AS857" s="220"/>
      <c r="AT857" s="220"/>
      <c r="AU857" s="220"/>
      <c r="AV857" s="220"/>
      <c r="AW857" s="220"/>
      <c r="AX857" s="220"/>
      <c r="AY857" s="220"/>
      <c r="AZ857" s="220"/>
      <c r="BA857" s="220"/>
      <c r="BB857" s="220"/>
      <c r="BC857" s="220"/>
      <c r="BD857" s="220"/>
      <c r="BE857" s="220"/>
      <c r="BF857" s="220"/>
      <c r="BG857" s="220"/>
      <c r="BH857" s="220"/>
      <c r="BI857" s="220"/>
      <c r="BJ857" s="220"/>
      <c r="BK857" s="220"/>
      <c r="BL857" s="220"/>
      <c r="BM857" s="225"/>
    </row>
    <row r="858" spans="1:65">
      <c r="A858" s="29"/>
      <c r="B858" s="3" t="s">
        <v>258</v>
      </c>
      <c r="C858" s="28"/>
      <c r="D858" s="222">
        <v>123.00000000000001</v>
      </c>
      <c r="E858" s="222">
        <v>117.5</v>
      </c>
      <c r="F858" s="222">
        <v>35.570166666666665</v>
      </c>
      <c r="G858" s="222">
        <v>119.418252</v>
      </c>
      <c r="H858" s="222">
        <v>122</v>
      </c>
      <c r="I858" s="222">
        <v>118</v>
      </c>
      <c r="J858" s="222">
        <v>119.955</v>
      </c>
      <c r="K858" s="222">
        <v>123.25</v>
      </c>
      <c r="L858" s="222">
        <v>119.75</v>
      </c>
      <c r="M858" s="222">
        <v>117.5</v>
      </c>
      <c r="N858" s="222">
        <v>123.00000000000001</v>
      </c>
      <c r="O858" s="222">
        <v>119.75</v>
      </c>
      <c r="P858" s="222">
        <v>117.69499999999999</v>
      </c>
      <c r="Q858" s="222">
        <v>138</v>
      </c>
      <c r="R858" s="222">
        <v>114</v>
      </c>
      <c r="S858" s="222">
        <v>118.06702801220345</v>
      </c>
      <c r="T858" s="222">
        <v>115.25657270754387</v>
      </c>
      <c r="U858" s="222">
        <v>123.57619646477949</v>
      </c>
      <c r="V858" s="222">
        <v>119.4</v>
      </c>
      <c r="W858" s="222">
        <v>118</v>
      </c>
      <c r="X858" s="222">
        <v>126.5</v>
      </c>
      <c r="Y858" s="222">
        <v>122.72499999999999</v>
      </c>
      <c r="Z858" s="219"/>
      <c r="AA858" s="220"/>
      <c r="AB858" s="220"/>
      <c r="AC858" s="220"/>
      <c r="AD858" s="220"/>
      <c r="AE858" s="220"/>
      <c r="AF858" s="220"/>
      <c r="AG858" s="220"/>
      <c r="AH858" s="220"/>
      <c r="AI858" s="220"/>
      <c r="AJ858" s="220"/>
      <c r="AK858" s="220"/>
      <c r="AL858" s="220"/>
      <c r="AM858" s="220"/>
      <c r="AN858" s="220"/>
      <c r="AO858" s="220"/>
      <c r="AP858" s="220"/>
      <c r="AQ858" s="220"/>
      <c r="AR858" s="220"/>
      <c r="AS858" s="220"/>
      <c r="AT858" s="220"/>
      <c r="AU858" s="220"/>
      <c r="AV858" s="220"/>
      <c r="AW858" s="220"/>
      <c r="AX858" s="220"/>
      <c r="AY858" s="220"/>
      <c r="AZ858" s="220"/>
      <c r="BA858" s="220"/>
      <c r="BB858" s="220"/>
      <c r="BC858" s="220"/>
      <c r="BD858" s="220"/>
      <c r="BE858" s="220"/>
      <c r="BF858" s="220"/>
      <c r="BG858" s="220"/>
      <c r="BH858" s="220"/>
      <c r="BI858" s="220"/>
      <c r="BJ858" s="220"/>
      <c r="BK858" s="220"/>
      <c r="BL858" s="220"/>
      <c r="BM858" s="225"/>
    </row>
    <row r="859" spans="1:65">
      <c r="A859" s="29"/>
      <c r="B859" s="3" t="s">
        <v>259</v>
      </c>
      <c r="C859" s="28"/>
      <c r="D859" s="222">
        <v>0.40824829046385719</v>
      </c>
      <c r="E859" s="222">
        <v>1.6329931618554521</v>
      </c>
      <c r="F859" s="222">
        <v>0.49461498326139131</v>
      </c>
      <c r="G859" s="222">
        <v>0.19693532502084282</v>
      </c>
      <c r="H859" s="222">
        <v>3.0983866769659336</v>
      </c>
      <c r="I859" s="222">
        <v>6.4704456312271645</v>
      </c>
      <c r="J859" s="222">
        <v>1.439843741521974</v>
      </c>
      <c r="K859" s="222">
        <v>1.6124515496597083</v>
      </c>
      <c r="L859" s="222">
        <v>2.9097537123726873</v>
      </c>
      <c r="M859" s="222">
        <v>2.4579802006254377</v>
      </c>
      <c r="N859" s="222">
        <v>2.1075261959621416</v>
      </c>
      <c r="O859" s="222">
        <v>2.4013884872437168</v>
      </c>
      <c r="P859" s="222">
        <v>0.98454050196017573</v>
      </c>
      <c r="Q859" s="222">
        <v>2</v>
      </c>
      <c r="R859" s="222">
        <v>3.6742346141747673</v>
      </c>
      <c r="S859" s="222">
        <v>2.9429208880612188</v>
      </c>
      <c r="T859" s="222">
        <v>5.1253864844258921</v>
      </c>
      <c r="U859" s="222">
        <v>2.2557429304711336</v>
      </c>
      <c r="V859" s="222">
        <v>3.5257150574977949</v>
      </c>
      <c r="W859" s="222">
        <v>1.0327955589886446</v>
      </c>
      <c r="X859" s="222">
        <v>3.2863353450309933</v>
      </c>
      <c r="Y859" s="222">
        <v>2.7046016342522572</v>
      </c>
      <c r="Z859" s="219"/>
      <c r="AA859" s="220"/>
      <c r="AB859" s="220"/>
      <c r="AC859" s="220"/>
      <c r="AD859" s="220"/>
      <c r="AE859" s="220"/>
      <c r="AF859" s="220"/>
      <c r="AG859" s="220"/>
      <c r="AH859" s="220"/>
      <c r="AI859" s="220"/>
      <c r="AJ859" s="220"/>
      <c r="AK859" s="220"/>
      <c r="AL859" s="220"/>
      <c r="AM859" s="220"/>
      <c r="AN859" s="220"/>
      <c r="AO859" s="220"/>
      <c r="AP859" s="220"/>
      <c r="AQ859" s="220"/>
      <c r="AR859" s="220"/>
      <c r="AS859" s="220"/>
      <c r="AT859" s="220"/>
      <c r="AU859" s="220"/>
      <c r="AV859" s="220"/>
      <c r="AW859" s="220"/>
      <c r="AX859" s="220"/>
      <c r="AY859" s="220"/>
      <c r="AZ859" s="220"/>
      <c r="BA859" s="220"/>
      <c r="BB859" s="220"/>
      <c r="BC859" s="220"/>
      <c r="BD859" s="220"/>
      <c r="BE859" s="220"/>
      <c r="BF859" s="220"/>
      <c r="BG859" s="220"/>
      <c r="BH859" s="220"/>
      <c r="BI859" s="220"/>
      <c r="BJ859" s="220"/>
      <c r="BK859" s="220"/>
      <c r="BL859" s="220"/>
      <c r="BM859" s="225"/>
    </row>
    <row r="860" spans="1:65">
      <c r="A860" s="29"/>
      <c r="B860" s="3" t="s">
        <v>86</v>
      </c>
      <c r="C860" s="28"/>
      <c r="D860" s="13">
        <v>3.3146004638472844E-3</v>
      </c>
      <c r="E860" s="13">
        <v>1.3878128854295626E-2</v>
      </c>
      <c r="F860" s="13">
        <v>1.3821910201143537E-2</v>
      </c>
      <c r="G860" s="13">
        <v>1.6485760759645473E-3</v>
      </c>
      <c r="H860" s="13">
        <v>2.5606501462528377E-2</v>
      </c>
      <c r="I860" s="13">
        <v>5.4679822235722521E-2</v>
      </c>
      <c r="J860" s="13">
        <v>1.1938507868844362E-2</v>
      </c>
      <c r="K860" s="13">
        <v>1.3056287851495613E-2</v>
      </c>
      <c r="L860" s="13">
        <v>2.4180778773180228E-2</v>
      </c>
      <c r="M860" s="13">
        <v>2.0815640372269056E-2</v>
      </c>
      <c r="N860" s="13">
        <v>1.7076512053710802E-2</v>
      </c>
      <c r="O860" s="13">
        <v>1.9956137013105682E-2</v>
      </c>
      <c r="P860" s="13">
        <v>8.3755040575089392E-3</v>
      </c>
      <c r="Q860" s="13">
        <v>1.4492753623188406E-2</v>
      </c>
      <c r="R860" s="13">
        <v>3.2659863237109045E-2</v>
      </c>
      <c r="S860" s="13">
        <v>2.4991528549260504E-2</v>
      </c>
      <c r="T860" s="13">
        <v>4.4223855338804519E-2</v>
      </c>
      <c r="U860" s="13">
        <v>1.8240586679945502E-2</v>
      </c>
      <c r="V860" s="13">
        <v>2.9594698300205332E-2</v>
      </c>
      <c r="W860" s="13">
        <v>8.7278497942702357E-3</v>
      </c>
      <c r="X860" s="13">
        <v>2.5876656260086561E-2</v>
      </c>
      <c r="Y860" s="13">
        <v>2.1964523768646261E-2</v>
      </c>
      <c r="Z860" s="149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5"/>
    </row>
    <row r="861" spans="1:65">
      <c r="A861" s="29"/>
      <c r="B861" s="3" t="s">
        <v>260</v>
      </c>
      <c r="C861" s="28"/>
      <c r="D861" s="13">
        <v>2.6060921546332327E-2</v>
      </c>
      <c r="E861" s="13">
        <v>-1.9757766425290146E-2</v>
      </c>
      <c r="F861" s="13">
        <v>-0.70188820431612498</v>
      </c>
      <c r="G861" s="13">
        <v>-4.8361525963122043E-3</v>
      </c>
      <c r="H861" s="13">
        <v>8.0111353756930903E-3</v>
      </c>
      <c r="I861" s="13">
        <v>-1.4203986065093654E-2</v>
      </c>
      <c r="J861" s="13">
        <v>4.7205205122764493E-3</v>
      </c>
      <c r="K861" s="13">
        <v>2.8837811726430518E-2</v>
      </c>
      <c r="L861" s="13">
        <v>2.4573550154962653E-3</v>
      </c>
      <c r="M861" s="13">
        <v>-1.6286653700167353E-2</v>
      </c>
      <c r="N861" s="13">
        <v>2.8143589181405915E-2</v>
      </c>
      <c r="O861" s="13">
        <v>2.4573550154962653E-3</v>
      </c>
      <c r="P861" s="13">
        <v>-2.0729677988324702E-2</v>
      </c>
      <c r="Q861" s="13">
        <v>0.14963253456070769</v>
      </c>
      <c r="R861" s="13">
        <v>-6.2799564216814319E-2</v>
      </c>
      <c r="S861" s="13">
        <v>-1.9007408999967446E-2</v>
      </c>
      <c r="T861" s="13">
        <v>-3.450511344343854E-2</v>
      </c>
      <c r="U861" s="13">
        <v>3.0221862217574946E-2</v>
      </c>
      <c r="V861" s="13">
        <v>-7.5394496328576865E-3</v>
      </c>
      <c r="W861" s="13">
        <v>-1.4203986065093654E-2</v>
      </c>
      <c r="X861" s="13">
        <v>5.7995158617462961E-2</v>
      </c>
      <c r="Y861" s="13">
        <v>2.5797116979222823E-2</v>
      </c>
      <c r="Z861" s="149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5"/>
    </row>
    <row r="862" spans="1:65">
      <c r="A862" s="29"/>
      <c r="B862" s="45" t="s">
        <v>261</v>
      </c>
      <c r="C862" s="46"/>
      <c r="D862" s="44">
        <v>0.96</v>
      </c>
      <c r="E862" s="44">
        <v>0.66</v>
      </c>
      <c r="F862" s="44">
        <v>24.8</v>
      </c>
      <c r="G862" s="44">
        <v>0.13</v>
      </c>
      <c r="H862" s="44">
        <v>0.33</v>
      </c>
      <c r="I862" s="44">
        <v>0.46</v>
      </c>
      <c r="J862" s="44">
        <v>0.21</v>
      </c>
      <c r="K862" s="44">
        <v>1.06</v>
      </c>
      <c r="L862" s="44">
        <v>0.13</v>
      </c>
      <c r="M862" s="44">
        <v>0.53</v>
      </c>
      <c r="N862" s="44">
        <v>1.04</v>
      </c>
      <c r="O862" s="44">
        <v>0.13</v>
      </c>
      <c r="P862" s="44">
        <v>0.69</v>
      </c>
      <c r="Q862" s="44">
        <v>5.34</v>
      </c>
      <c r="R862" s="44">
        <v>2.1800000000000002</v>
      </c>
      <c r="S862" s="44">
        <v>0.63</v>
      </c>
      <c r="T862" s="44">
        <v>1.18</v>
      </c>
      <c r="U862" s="44">
        <v>1.1100000000000001</v>
      </c>
      <c r="V862" s="44">
        <v>0.22</v>
      </c>
      <c r="W862" s="44">
        <v>0.46</v>
      </c>
      <c r="X862" s="44">
        <v>2.09</v>
      </c>
      <c r="Y862" s="44">
        <v>0.96</v>
      </c>
      <c r="Z862" s="149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5"/>
    </row>
    <row r="863" spans="1:65">
      <c r="B863" s="3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BM863" s="55"/>
    </row>
    <row r="864" spans="1:65" ht="15">
      <c r="B864" s="8" t="s">
        <v>539</v>
      </c>
      <c r="BM864" s="27" t="s">
        <v>66</v>
      </c>
    </row>
    <row r="865" spans="1:65" ht="15">
      <c r="A865" s="24" t="s">
        <v>21</v>
      </c>
      <c r="B865" s="18" t="s">
        <v>111</v>
      </c>
      <c r="C865" s="15" t="s">
        <v>112</v>
      </c>
      <c r="D865" s="16" t="s">
        <v>222</v>
      </c>
      <c r="E865" s="17" t="s">
        <v>222</v>
      </c>
      <c r="F865" s="17" t="s">
        <v>222</v>
      </c>
      <c r="G865" s="17" t="s">
        <v>222</v>
      </c>
      <c r="H865" s="17" t="s">
        <v>222</v>
      </c>
      <c r="I865" s="17" t="s">
        <v>222</v>
      </c>
      <c r="J865" s="17" t="s">
        <v>222</v>
      </c>
      <c r="K865" s="17" t="s">
        <v>222</v>
      </c>
      <c r="L865" s="17" t="s">
        <v>222</v>
      </c>
      <c r="M865" s="17" t="s">
        <v>222</v>
      </c>
      <c r="N865" s="17" t="s">
        <v>222</v>
      </c>
      <c r="O865" s="17" t="s">
        <v>222</v>
      </c>
      <c r="P865" s="17" t="s">
        <v>222</v>
      </c>
      <c r="Q865" s="17" t="s">
        <v>222</v>
      </c>
      <c r="R865" s="17" t="s">
        <v>222</v>
      </c>
      <c r="S865" s="17" t="s">
        <v>222</v>
      </c>
      <c r="T865" s="17" t="s">
        <v>222</v>
      </c>
      <c r="U865" s="17" t="s">
        <v>222</v>
      </c>
      <c r="V865" s="149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7">
        <v>1</v>
      </c>
    </row>
    <row r="866" spans="1:65">
      <c r="A866" s="29"/>
      <c r="B866" s="19" t="s">
        <v>223</v>
      </c>
      <c r="C866" s="9" t="s">
        <v>223</v>
      </c>
      <c r="D866" s="147" t="s">
        <v>225</v>
      </c>
      <c r="E866" s="148" t="s">
        <v>226</v>
      </c>
      <c r="F866" s="148" t="s">
        <v>229</v>
      </c>
      <c r="G866" s="148" t="s">
        <v>230</v>
      </c>
      <c r="H866" s="148" t="s">
        <v>231</v>
      </c>
      <c r="I866" s="148" t="s">
        <v>233</v>
      </c>
      <c r="J866" s="148" t="s">
        <v>234</v>
      </c>
      <c r="K866" s="148" t="s">
        <v>235</v>
      </c>
      <c r="L866" s="148" t="s">
        <v>236</v>
      </c>
      <c r="M866" s="148" t="s">
        <v>263</v>
      </c>
      <c r="N866" s="148" t="s">
        <v>237</v>
      </c>
      <c r="O866" s="148" t="s">
        <v>238</v>
      </c>
      <c r="P866" s="148" t="s">
        <v>241</v>
      </c>
      <c r="Q866" s="148" t="s">
        <v>242</v>
      </c>
      <c r="R866" s="148" t="s">
        <v>243</v>
      </c>
      <c r="S866" s="148" t="s">
        <v>244</v>
      </c>
      <c r="T866" s="148" t="s">
        <v>245</v>
      </c>
      <c r="U866" s="148" t="s">
        <v>247</v>
      </c>
      <c r="V866" s="149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7" t="s">
        <v>3</v>
      </c>
    </row>
    <row r="867" spans="1:65">
      <c r="A867" s="29"/>
      <c r="B867" s="19"/>
      <c r="C867" s="9"/>
      <c r="D867" s="10" t="s">
        <v>291</v>
      </c>
      <c r="E867" s="11" t="s">
        <v>291</v>
      </c>
      <c r="F867" s="11" t="s">
        <v>292</v>
      </c>
      <c r="G867" s="11" t="s">
        <v>291</v>
      </c>
      <c r="H867" s="11" t="s">
        <v>291</v>
      </c>
      <c r="I867" s="11" t="s">
        <v>292</v>
      </c>
      <c r="J867" s="11" t="s">
        <v>292</v>
      </c>
      <c r="K867" s="11" t="s">
        <v>292</v>
      </c>
      <c r="L867" s="11" t="s">
        <v>292</v>
      </c>
      <c r="M867" s="11" t="s">
        <v>292</v>
      </c>
      <c r="N867" s="11" t="s">
        <v>291</v>
      </c>
      <c r="O867" s="11" t="s">
        <v>292</v>
      </c>
      <c r="P867" s="11" t="s">
        <v>291</v>
      </c>
      <c r="Q867" s="11" t="s">
        <v>114</v>
      </c>
      <c r="R867" s="11" t="s">
        <v>292</v>
      </c>
      <c r="S867" s="11" t="s">
        <v>291</v>
      </c>
      <c r="T867" s="11" t="s">
        <v>292</v>
      </c>
      <c r="U867" s="11" t="s">
        <v>291</v>
      </c>
      <c r="V867" s="149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7">
        <v>2</v>
      </c>
    </row>
    <row r="868" spans="1:65">
      <c r="A868" s="29"/>
      <c r="B868" s="19"/>
      <c r="C868" s="9"/>
      <c r="D868" s="25"/>
      <c r="E868" s="25"/>
      <c r="F868" s="25"/>
      <c r="G868" s="25"/>
      <c r="H868" s="25"/>
      <c r="I868" s="25"/>
      <c r="J868" s="25"/>
      <c r="K868" s="25"/>
      <c r="L868" s="25"/>
      <c r="M868" s="25"/>
      <c r="N868" s="25"/>
      <c r="O868" s="25"/>
      <c r="P868" s="25"/>
      <c r="Q868" s="25"/>
      <c r="R868" s="25"/>
      <c r="S868" s="25"/>
      <c r="T868" s="25"/>
      <c r="U868" s="25"/>
      <c r="V868" s="149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7">
        <v>3</v>
      </c>
    </row>
    <row r="869" spans="1:65">
      <c r="A869" s="29"/>
      <c r="B869" s="18">
        <v>1</v>
      </c>
      <c r="C869" s="14">
        <v>1</v>
      </c>
      <c r="D869" s="21">
        <v>0.96</v>
      </c>
      <c r="E869" s="21">
        <v>0.84</v>
      </c>
      <c r="F869" s="143">
        <v>0.9</v>
      </c>
      <c r="G869" s="143">
        <v>0.9</v>
      </c>
      <c r="H869" s="21">
        <v>0.91</v>
      </c>
      <c r="I869" s="21">
        <v>0.9</v>
      </c>
      <c r="J869" s="21">
        <v>0.81</v>
      </c>
      <c r="K869" s="21">
        <v>0.88</v>
      </c>
      <c r="L869" s="21">
        <v>0.93</v>
      </c>
      <c r="M869" s="21">
        <v>0.83</v>
      </c>
      <c r="N869" s="21">
        <v>0.93</v>
      </c>
      <c r="O869" s="21">
        <v>0.89</v>
      </c>
      <c r="P869" s="143">
        <v>3.21935406683781</v>
      </c>
      <c r="Q869" s="21">
        <v>0.77621404802954552</v>
      </c>
      <c r="R869" s="21">
        <v>0.9900000000000001</v>
      </c>
      <c r="S869" s="21">
        <v>0.98</v>
      </c>
      <c r="T869" s="143">
        <v>1.3</v>
      </c>
      <c r="U869" s="21">
        <v>0.89</v>
      </c>
      <c r="V869" s="149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7">
        <v>1</v>
      </c>
    </row>
    <row r="870" spans="1:65">
      <c r="A870" s="29"/>
      <c r="B870" s="19">
        <v>1</v>
      </c>
      <c r="C870" s="9">
        <v>2</v>
      </c>
      <c r="D870" s="11">
        <v>0.93</v>
      </c>
      <c r="E870" s="11">
        <v>0.9</v>
      </c>
      <c r="F870" s="144">
        <v>1</v>
      </c>
      <c r="G870" s="144">
        <v>0.9</v>
      </c>
      <c r="H870" s="11">
        <v>0.93</v>
      </c>
      <c r="I870" s="11">
        <v>0.88</v>
      </c>
      <c r="J870" s="11">
        <v>0.83</v>
      </c>
      <c r="K870" s="11">
        <v>0.88</v>
      </c>
      <c r="L870" s="11">
        <v>0.89</v>
      </c>
      <c r="M870" s="11">
        <v>0.81</v>
      </c>
      <c r="N870" s="11">
        <v>0.93</v>
      </c>
      <c r="O870" s="11">
        <v>0.88</v>
      </c>
      <c r="P870" s="144">
        <v>3.3490151505254748</v>
      </c>
      <c r="Q870" s="11">
        <v>0.77507027170693243</v>
      </c>
      <c r="R870" s="11">
        <v>1.07</v>
      </c>
      <c r="S870" s="11">
        <v>0.92</v>
      </c>
      <c r="T870" s="144">
        <v>1.3</v>
      </c>
      <c r="U870" s="11">
        <v>0.95</v>
      </c>
      <c r="V870" s="149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7" t="e">
        <v>#N/A</v>
      </c>
    </row>
    <row r="871" spans="1:65">
      <c r="A871" s="29"/>
      <c r="B871" s="19">
        <v>1</v>
      </c>
      <c r="C871" s="9">
        <v>3</v>
      </c>
      <c r="D871" s="11">
        <v>0.93</v>
      </c>
      <c r="E871" s="11">
        <v>0.84</v>
      </c>
      <c r="F871" s="144">
        <v>1</v>
      </c>
      <c r="G871" s="144">
        <v>1.1000000000000001</v>
      </c>
      <c r="H871" s="11">
        <v>0.93</v>
      </c>
      <c r="I871" s="11">
        <v>0.88</v>
      </c>
      <c r="J871" s="11">
        <v>0.8</v>
      </c>
      <c r="K871" s="11">
        <v>0.87</v>
      </c>
      <c r="L871" s="11">
        <v>0.96</v>
      </c>
      <c r="M871" s="11">
        <v>0.81</v>
      </c>
      <c r="N871" s="11">
        <v>0.93</v>
      </c>
      <c r="O871" s="11">
        <v>0.85</v>
      </c>
      <c r="P871" s="144">
        <v>2.7601777750942551</v>
      </c>
      <c r="Q871" s="11">
        <v>0.7714730181498286</v>
      </c>
      <c r="R871" s="11">
        <v>1.06</v>
      </c>
      <c r="S871" s="11">
        <v>0.93</v>
      </c>
      <c r="T871" s="144">
        <v>1.3</v>
      </c>
      <c r="U871" s="11">
        <v>0.94</v>
      </c>
      <c r="V871" s="149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7">
        <v>16</v>
      </c>
    </row>
    <row r="872" spans="1:65">
      <c r="A872" s="29"/>
      <c r="B872" s="19">
        <v>1</v>
      </c>
      <c r="C872" s="9">
        <v>4</v>
      </c>
      <c r="D872" s="11">
        <v>0.94</v>
      </c>
      <c r="E872" s="11">
        <v>0.85</v>
      </c>
      <c r="F872" s="144">
        <v>0.7</v>
      </c>
      <c r="G872" s="144">
        <v>1.1000000000000001</v>
      </c>
      <c r="H872" s="11">
        <v>0.9</v>
      </c>
      <c r="I872" s="11">
        <v>0.92</v>
      </c>
      <c r="J872" s="11">
        <v>0.83</v>
      </c>
      <c r="K872" s="11">
        <v>0.87</v>
      </c>
      <c r="L872" s="11">
        <v>0.91</v>
      </c>
      <c r="M872" s="11">
        <v>0.83</v>
      </c>
      <c r="N872" s="11">
        <v>0.94</v>
      </c>
      <c r="O872" s="11">
        <v>0.93</v>
      </c>
      <c r="P872" s="144">
        <v>2.7726196475574501</v>
      </c>
      <c r="Q872" s="11">
        <v>0.77217068427136226</v>
      </c>
      <c r="R872" s="11">
        <v>1</v>
      </c>
      <c r="S872" s="11">
        <v>0.96</v>
      </c>
      <c r="T872" s="144">
        <v>1.2</v>
      </c>
      <c r="U872" s="11">
        <v>0.91</v>
      </c>
      <c r="V872" s="149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7">
        <v>0.89346779732855541</v>
      </c>
    </row>
    <row r="873" spans="1:65">
      <c r="A873" s="29"/>
      <c r="B873" s="19">
        <v>1</v>
      </c>
      <c r="C873" s="9">
        <v>5</v>
      </c>
      <c r="D873" s="11">
        <v>0.91</v>
      </c>
      <c r="E873" s="11">
        <v>0.85</v>
      </c>
      <c r="F873" s="144">
        <v>0.6</v>
      </c>
      <c r="G873" s="144">
        <v>1.6</v>
      </c>
      <c r="H873" s="11">
        <v>0.92</v>
      </c>
      <c r="I873" s="11">
        <v>0.94</v>
      </c>
      <c r="J873" s="11">
        <v>0.82</v>
      </c>
      <c r="K873" s="145">
        <v>0.78</v>
      </c>
      <c r="L873" s="11">
        <v>0.91</v>
      </c>
      <c r="M873" s="11">
        <v>0.84</v>
      </c>
      <c r="N873" s="11">
        <v>0.93</v>
      </c>
      <c r="O873" s="11">
        <v>0.84</v>
      </c>
      <c r="P873" s="144">
        <v>4.0034797818853303</v>
      </c>
      <c r="Q873" s="11">
        <v>0.768757159896992</v>
      </c>
      <c r="R873" s="11">
        <v>0.92</v>
      </c>
      <c r="S873" s="11">
        <v>0.95</v>
      </c>
      <c r="T873" s="144">
        <v>1.2</v>
      </c>
      <c r="U873" s="11">
        <v>0.96</v>
      </c>
      <c r="V873" s="149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7">
        <v>115</v>
      </c>
    </row>
    <row r="874" spans="1:65">
      <c r="A874" s="29"/>
      <c r="B874" s="19">
        <v>1</v>
      </c>
      <c r="C874" s="9">
        <v>6</v>
      </c>
      <c r="D874" s="11">
        <v>0.93</v>
      </c>
      <c r="E874" s="11">
        <v>0.83</v>
      </c>
      <c r="F874" s="144">
        <v>0.9</v>
      </c>
      <c r="G874" s="144">
        <v>0.9</v>
      </c>
      <c r="H874" s="11">
        <v>0.97000000000000008</v>
      </c>
      <c r="I874" s="11">
        <v>0.92</v>
      </c>
      <c r="J874" s="11">
        <v>0.81</v>
      </c>
      <c r="K874" s="11">
        <v>0.86</v>
      </c>
      <c r="L874" s="11">
        <v>0.93</v>
      </c>
      <c r="M874" s="11">
        <v>0.83</v>
      </c>
      <c r="N874" s="11">
        <v>0.91</v>
      </c>
      <c r="O874" s="11">
        <v>0.86</v>
      </c>
      <c r="P874" s="144">
        <v>3.0596169580778398</v>
      </c>
      <c r="Q874" s="11">
        <v>0.77560979354399762</v>
      </c>
      <c r="R874" s="11">
        <v>0.97000000000000008</v>
      </c>
      <c r="S874" s="11">
        <v>0.93</v>
      </c>
      <c r="T874" s="144">
        <v>1.2</v>
      </c>
      <c r="U874" s="11">
        <v>0.94</v>
      </c>
      <c r="V874" s="149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5"/>
    </row>
    <row r="875" spans="1:65">
      <c r="A875" s="29"/>
      <c r="B875" s="20" t="s">
        <v>257</v>
      </c>
      <c r="C875" s="12"/>
      <c r="D875" s="22">
        <v>0.93333333333333324</v>
      </c>
      <c r="E875" s="22">
        <v>0.85166666666666668</v>
      </c>
      <c r="F875" s="22">
        <v>0.85</v>
      </c>
      <c r="G875" s="22">
        <v>1.0833333333333333</v>
      </c>
      <c r="H875" s="22">
        <v>0.92666666666666664</v>
      </c>
      <c r="I875" s="22">
        <v>0.90666666666666662</v>
      </c>
      <c r="J875" s="22">
        <v>0.81666666666666676</v>
      </c>
      <c r="K875" s="22">
        <v>0.8566666666666668</v>
      </c>
      <c r="L875" s="22">
        <v>0.92166666666666675</v>
      </c>
      <c r="M875" s="22">
        <v>0.82500000000000007</v>
      </c>
      <c r="N875" s="22">
        <v>0.92833333333333334</v>
      </c>
      <c r="O875" s="22">
        <v>0.87500000000000011</v>
      </c>
      <c r="P875" s="22">
        <v>3.1940438966630267</v>
      </c>
      <c r="Q875" s="22">
        <v>0.77321582926644306</v>
      </c>
      <c r="R875" s="22">
        <v>1.0016666666666667</v>
      </c>
      <c r="S875" s="22">
        <v>0.94499999999999995</v>
      </c>
      <c r="T875" s="22">
        <v>1.2500000000000002</v>
      </c>
      <c r="U875" s="22">
        <v>0.93166666666666664</v>
      </c>
      <c r="V875" s="149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5"/>
    </row>
    <row r="876" spans="1:65">
      <c r="A876" s="29"/>
      <c r="B876" s="3" t="s">
        <v>258</v>
      </c>
      <c r="C876" s="28"/>
      <c r="D876" s="11">
        <v>0.93</v>
      </c>
      <c r="E876" s="11">
        <v>0.84499999999999997</v>
      </c>
      <c r="F876" s="11">
        <v>0.9</v>
      </c>
      <c r="G876" s="11">
        <v>1</v>
      </c>
      <c r="H876" s="11">
        <v>0.92500000000000004</v>
      </c>
      <c r="I876" s="11">
        <v>0.91</v>
      </c>
      <c r="J876" s="11">
        <v>0.81499999999999995</v>
      </c>
      <c r="K876" s="11">
        <v>0.87</v>
      </c>
      <c r="L876" s="11">
        <v>0.92</v>
      </c>
      <c r="M876" s="11">
        <v>0.83</v>
      </c>
      <c r="N876" s="11">
        <v>0.93</v>
      </c>
      <c r="O876" s="11">
        <v>0.87</v>
      </c>
      <c r="P876" s="11">
        <v>3.1394855124578251</v>
      </c>
      <c r="Q876" s="11">
        <v>0.77362047798914735</v>
      </c>
      <c r="R876" s="11">
        <v>0.99500000000000011</v>
      </c>
      <c r="S876" s="11">
        <v>0.94</v>
      </c>
      <c r="T876" s="11">
        <v>1.25</v>
      </c>
      <c r="U876" s="11">
        <v>0.94</v>
      </c>
      <c r="V876" s="149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5"/>
    </row>
    <row r="877" spans="1:65">
      <c r="A877" s="29"/>
      <c r="B877" s="3" t="s">
        <v>259</v>
      </c>
      <c r="C877" s="28"/>
      <c r="D877" s="23">
        <v>1.6329931618554491E-2</v>
      </c>
      <c r="E877" s="23">
        <v>2.4832774042918917E-2</v>
      </c>
      <c r="F877" s="23">
        <v>0.1643167672515497</v>
      </c>
      <c r="G877" s="23">
        <v>0.27141603981096368</v>
      </c>
      <c r="H877" s="23">
        <v>2.4221202832779957E-2</v>
      </c>
      <c r="I877" s="23">
        <v>2.4221202832779926E-2</v>
      </c>
      <c r="J877" s="23">
        <v>1.2110601416389923E-2</v>
      </c>
      <c r="K877" s="23">
        <v>3.8297084310253519E-2</v>
      </c>
      <c r="L877" s="23">
        <v>2.4013884872437153E-2</v>
      </c>
      <c r="M877" s="23">
        <v>1.2247448713915848E-2</v>
      </c>
      <c r="N877" s="23">
        <v>9.8319208025017327E-3</v>
      </c>
      <c r="O877" s="23">
        <v>3.2710854467592282E-2</v>
      </c>
      <c r="P877" s="23">
        <v>0.46124873062596439</v>
      </c>
      <c r="Q877" s="23">
        <v>2.904093272391009E-3</v>
      </c>
      <c r="R877" s="23">
        <v>5.636192568273965E-2</v>
      </c>
      <c r="S877" s="23">
        <v>2.2583179581272393E-2</v>
      </c>
      <c r="T877" s="23">
        <v>5.4772255750516662E-2</v>
      </c>
      <c r="U877" s="23">
        <v>2.6394443859772177E-2</v>
      </c>
      <c r="V877" s="199"/>
      <c r="W877" s="200"/>
      <c r="X877" s="200"/>
      <c r="Y877" s="200"/>
      <c r="Z877" s="200"/>
      <c r="AA877" s="200"/>
      <c r="AB877" s="200"/>
      <c r="AC877" s="200"/>
      <c r="AD877" s="200"/>
      <c r="AE877" s="200"/>
      <c r="AF877" s="200"/>
      <c r="AG877" s="200"/>
      <c r="AH877" s="200"/>
      <c r="AI877" s="200"/>
      <c r="AJ877" s="200"/>
      <c r="AK877" s="200"/>
      <c r="AL877" s="200"/>
      <c r="AM877" s="200"/>
      <c r="AN877" s="200"/>
      <c r="AO877" s="200"/>
      <c r="AP877" s="200"/>
      <c r="AQ877" s="200"/>
      <c r="AR877" s="200"/>
      <c r="AS877" s="200"/>
      <c r="AT877" s="200"/>
      <c r="AU877" s="200"/>
      <c r="AV877" s="200"/>
      <c r="AW877" s="200"/>
      <c r="AX877" s="200"/>
      <c r="AY877" s="200"/>
      <c r="AZ877" s="200"/>
      <c r="BA877" s="200"/>
      <c r="BB877" s="200"/>
      <c r="BC877" s="200"/>
      <c r="BD877" s="200"/>
      <c r="BE877" s="200"/>
      <c r="BF877" s="200"/>
      <c r="BG877" s="200"/>
      <c r="BH877" s="200"/>
      <c r="BI877" s="200"/>
      <c r="BJ877" s="200"/>
      <c r="BK877" s="200"/>
      <c r="BL877" s="200"/>
      <c r="BM877" s="56"/>
    </row>
    <row r="878" spans="1:65">
      <c r="A878" s="29"/>
      <c r="B878" s="3" t="s">
        <v>86</v>
      </c>
      <c r="C878" s="28"/>
      <c r="D878" s="13">
        <v>1.74963553055941E-2</v>
      </c>
      <c r="E878" s="13">
        <v>2.9157856019082877E-2</v>
      </c>
      <c r="F878" s="13">
        <v>0.1933138438253526</v>
      </c>
      <c r="G878" s="13">
        <v>0.25053788290242801</v>
      </c>
      <c r="H878" s="13">
        <v>2.6137988668467581E-2</v>
      </c>
      <c r="I878" s="13">
        <v>2.6714561947919036E-2</v>
      </c>
      <c r="J878" s="13">
        <v>1.4829307856803985E-2</v>
      </c>
      <c r="K878" s="13">
        <v>4.4704767677338733E-2</v>
      </c>
      <c r="L878" s="13">
        <v>2.6054847962861286E-2</v>
      </c>
      <c r="M878" s="13">
        <v>1.4845392380504056E-2</v>
      </c>
      <c r="N878" s="13">
        <v>1.0590938027829514E-2</v>
      </c>
      <c r="O878" s="13">
        <v>3.7383833677248318E-2</v>
      </c>
      <c r="P878" s="13">
        <v>0.14440901426178063</v>
      </c>
      <c r="Q878" s="13">
        <v>3.7558637090321198E-3</v>
      </c>
      <c r="R878" s="13">
        <v>5.6268145440339083E-2</v>
      </c>
      <c r="S878" s="13">
        <v>2.3897544530446978E-2</v>
      </c>
      <c r="T878" s="13">
        <v>4.3817804600413318E-2</v>
      </c>
      <c r="U878" s="13">
        <v>2.8330351191168706E-2</v>
      </c>
      <c r="V878" s="149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5"/>
    </row>
    <row r="879" spans="1:65">
      <c r="A879" s="29"/>
      <c r="B879" s="3" t="s">
        <v>260</v>
      </c>
      <c r="C879" s="28"/>
      <c r="D879" s="13">
        <v>4.4618883997805669E-2</v>
      </c>
      <c r="E879" s="13">
        <v>-4.6785268352002141E-2</v>
      </c>
      <c r="F879" s="13">
        <v>-4.8650659216283976E-2</v>
      </c>
      <c r="G879" s="13">
        <v>0.2125040617831675</v>
      </c>
      <c r="H879" s="13">
        <v>3.7157320540678551E-2</v>
      </c>
      <c r="I879" s="13">
        <v>1.4772630169296974E-2</v>
      </c>
      <c r="J879" s="13">
        <v>-8.5958476501919789E-2</v>
      </c>
      <c r="K879" s="13">
        <v>-4.1189095759156635E-2</v>
      </c>
      <c r="L879" s="13">
        <v>3.1561147947833268E-2</v>
      </c>
      <c r="M879" s="13">
        <v>-7.6631522180510836E-2</v>
      </c>
      <c r="N879" s="13">
        <v>3.9022711404960386E-2</v>
      </c>
      <c r="O879" s="13">
        <v>-2.0669796252056893E-2</v>
      </c>
      <c r="P879" s="13">
        <v>2.5748841829701434</v>
      </c>
      <c r="Q879" s="13">
        <v>-0.13459015358098247</v>
      </c>
      <c r="R879" s="13">
        <v>0.12109990943335958</v>
      </c>
      <c r="S879" s="13">
        <v>5.7676620047778293E-2</v>
      </c>
      <c r="T879" s="13">
        <v>0.39904314821134745</v>
      </c>
      <c r="U879" s="13">
        <v>4.2753493133524056E-2</v>
      </c>
      <c r="V879" s="149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5"/>
    </row>
    <row r="880" spans="1:65">
      <c r="A880" s="29"/>
      <c r="B880" s="45" t="s">
        <v>261</v>
      </c>
      <c r="C880" s="46"/>
      <c r="D880" s="44">
        <v>0.17</v>
      </c>
      <c r="E880" s="44">
        <v>1.01</v>
      </c>
      <c r="F880" s="44" t="s">
        <v>262</v>
      </c>
      <c r="G880" s="44" t="s">
        <v>262</v>
      </c>
      <c r="H880" s="44">
        <v>7.0000000000000007E-2</v>
      </c>
      <c r="I880" s="44">
        <v>0.22</v>
      </c>
      <c r="J880" s="44">
        <v>1.52</v>
      </c>
      <c r="K880" s="44">
        <v>0.94</v>
      </c>
      <c r="L880" s="44">
        <v>0</v>
      </c>
      <c r="M880" s="44">
        <v>1.4</v>
      </c>
      <c r="N880" s="44">
        <v>0.1</v>
      </c>
      <c r="O880" s="44">
        <v>0.67</v>
      </c>
      <c r="P880" s="44">
        <v>32.83</v>
      </c>
      <c r="Q880" s="44">
        <v>2.15</v>
      </c>
      <c r="R880" s="44">
        <v>1.1599999999999999</v>
      </c>
      <c r="S880" s="44">
        <v>0.34</v>
      </c>
      <c r="T880" s="44" t="s">
        <v>262</v>
      </c>
      <c r="U880" s="44">
        <v>0.14000000000000001</v>
      </c>
      <c r="V880" s="149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5"/>
    </row>
    <row r="881" spans="1:65">
      <c r="B881" s="30" t="s">
        <v>306</v>
      </c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BM881" s="55"/>
    </row>
    <row r="882" spans="1:65">
      <c r="BM882" s="55"/>
    </row>
    <row r="883" spans="1:65" ht="15">
      <c r="B883" s="8" t="s">
        <v>485</v>
      </c>
      <c r="BM883" s="27" t="s">
        <v>66</v>
      </c>
    </row>
    <row r="884" spans="1:65" ht="15">
      <c r="A884" s="24" t="s">
        <v>24</v>
      </c>
      <c r="B884" s="18" t="s">
        <v>111</v>
      </c>
      <c r="C884" s="15" t="s">
        <v>112</v>
      </c>
      <c r="D884" s="16" t="s">
        <v>222</v>
      </c>
      <c r="E884" s="17" t="s">
        <v>222</v>
      </c>
      <c r="F884" s="17" t="s">
        <v>222</v>
      </c>
      <c r="G884" s="17" t="s">
        <v>222</v>
      </c>
      <c r="H884" s="17" t="s">
        <v>222</v>
      </c>
      <c r="I884" s="17" t="s">
        <v>222</v>
      </c>
      <c r="J884" s="17" t="s">
        <v>222</v>
      </c>
      <c r="K884" s="17" t="s">
        <v>222</v>
      </c>
      <c r="L884" s="17" t="s">
        <v>222</v>
      </c>
      <c r="M884" s="17" t="s">
        <v>222</v>
      </c>
      <c r="N884" s="17" t="s">
        <v>222</v>
      </c>
      <c r="O884" s="149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7">
        <v>1</v>
      </c>
    </row>
    <row r="885" spans="1:65">
      <c r="A885" s="29"/>
      <c r="B885" s="19" t="s">
        <v>223</v>
      </c>
      <c r="C885" s="9" t="s">
        <v>223</v>
      </c>
      <c r="D885" s="147" t="s">
        <v>226</v>
      </c>
      <c r="E885" s="148" t="s">
        <v>227</v>
      </c>
      <c r="F885" s="148" t="s">
        <v>229</v>
      </c>
      <c r="G885" s="148" t="s">
        <v>230</v>
      </c>
      <c r="H885" s="148" t="s">
        <v>231</v>
      </c>
      <c r="I885" s="148" t="s">
        <v>237</v>
      </c>
      <c r="J885" s="148" t="s">
        <v>238</v>
      </c>
      <c r="K885" s="148" t="s">
        <v>240</v>
      </c>
      <c r="L885" s="148" t="s">
        <v>241</v>
      </c>
      <c r="M885" s="148" t="s">
        <v>243</v>
      </c>
      <c r="N885" s="148" t="s">
        <v>244</v>
      </c>
      <c r="O885" s="149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7" t="s">
        <v>3</v>
      </c>
    </row>
    <row r="886" spans="1:65">
      <c r="A886" s="29"/>
      <c r="B886" s="19"/>
      <c r="C886" s="9"/>
      <c r="D886" s="10" t="s">
        <v>291</v>
      </c>
      <c r="E886" s="11" t="s">
        <v>291</v>
      </c>
      <c r="F886" s="11" t="s">
        <v>292</v>
      </c>
      <c r="G886" s="11" t="s">
        <v>291</v>
      </c>
      <c r="H886" s="11" t="s">
        <v>291</v>
      </c>
      <c r="I886" s="11" t="s">
        <v>291</v>
      </c>
      <c r="J886" s="11" t="s">
        <v>292</v>
      </c>
      <c r="K886" s="11" t="s">
        <v>291</v>
      </c>
      <c r="L886" s="11" t="s">
        <v>291</v>
      </c>
      <c r="M886" s="11" t="s">
        <v>292</v>
      </c>
      <c r="N886" s="11" t="s">
        <v>291</v>
      </c>
      <c r="O886" s="149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7">
        <v>2</v>
      </c>
    </row>
    <row r="887" spans="1:65">
      <c r="A887" s="29"/>
      <c r="B887" s="19"/>
      <c r="C887" s="9"/>
      <c r="D887" s="25"/>
      <c r="E887" s="25"/>
      <c r="F887" s="25"/>
      <c r="G887" s="25"/>
      <c r="H887" s="25"/>
      <c r="I887" s="25"/>
      <c r="J887" s="25"/>
      <c r="K887" s="25"/>
      <c r="L887" s="25"/>
      <c r="M887" s="25"/>
      <c r="N887" s="25"/>
      <c r="O887" s="149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7">
        <v>3</v>
      </c>
    </row>
    <row r="888" spans="1:65">
      <c r="A888" s="29"/>
      <c r="B888" s="18">
        <v>1</v>
      </c>
      <c r="C888" s="14">
        <v>1</v>
      </c>
      <c r="D888" s="21">
        <v>0.52</v>
      </c>
      <c r="E888" s="21">
        <v>0.49522556552005886</v>
      </c>
      <c r="F888" s="143">
        <v>0.5</v>
      </c>
      <c r="G888" s="143">
        <v>0.5</v>
      </c>
      <c r="H888" s="21">
        <v>0.52</v>
      </c>
      <c r="I888" s="21">
        <v>0.53</v>
      </c>
      <c r="J888" s="143" t="s">
        <v>97</v>
      </c>
      <c r="K888" s="21">
        <v>0.50456274707104043</v>
      </c>
      <c r="L888" s="21">
        <v>0.531213019153147</v>
      </c>
      <c r="M888" s="21">
        <v>0.53</v>
      </c>
      <c r="N888" s="21">
        <v>0.52</v>
      </c>
      <c r="O888" s="149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7">
        <v>1</v>
      </c>
    </row>
    <row r="889" spans="1:65">
      <c r="A889" s="29"/>
      <c r="B889" s="19">
        <v>1</v>
      </c>
      <c r="C889" s="9">
        <v>2</v>
      </c>
      <c r="D889" s="11">
        <v>0.48</v>
      </c>
      <c r="E889" s="11">
        <v>0.50976873703964087</v>
      </c>
      <c r="F889" s="144">
        <v>0.6</v>
      </c>
      <c r="G889" s="144">
        <v>0.5</v>
      </c>
      <c r="H889" s="11">
        <v>0.54</v>
      </c>
      <c r="I889" s="11">
        <v>0.52</v>
      </c>
      <c r="J889" s="144" t="s">
        <v>97</v>
      </c>
      <c r="K889" s="11">
        <v>0.49667261787174238</v>
      </c>
      <c r="L889" s="11">
        <v>0.54828325533899203</v>
      </c>
      <c r="M889" s="145">
        <v>0.78</v>
      </c>
      <c r="N889" s="11">
        <v>0.55000000000000004</v>
      </c>
      <c r="O889" s="149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7" t="e">
        <v>#N/A</v>
      </c>
    </row>
    <row r="890" spans="1:65">
      <c r="A890" s="29"/>
      <c r="B890" s="19">
        <v>1</v>
      </c>
      <c r="C890" s="9">
        <v>3</v>
      </c>
      <c r="D890" s="11">
        <v>0.5</v>
      </c>
      <c r="E890" s="11">
        <v>0.52388793104902387</v>
      </c>
      <c r="F890" s="144">
        <v>0.5</v>
      </c>
      <c r="G890" s="144">
        <v>0.5</v>
      </c>
      <c r="H890" s="11">
        <v>0.52</v>
      </c>
      <c r="I890" s="11">
        <v>0.52</v>
      </c>
      <c r="J890" s="144" t="s">
        <v>97</v>
      </c>
      <c r="K890" s="11">
        <v>0.50502522443661113</v>
      </c>
      <c r="L890" s="11">
        <v>0.52568015386425404</v>
      </c>
      <c r="M890" s="145">
        <v>0.61</v>
      </c>
      <c r="N890" s="11">
        <v>0.53</v>
      </c>
      <c r="O890" s="149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7">
        <v>16</v>
      </c>
    </row>
    <row r="891" spans="1:65">
      <c r="A891" s="29"/>
      <c r="B891" s="19">
        <v>1</v>
      </c>
      <c r="C891" s="9">
        <v>4</v>
      </c>
      <c r="D891" s="11">
        <v>0.48</v>
      </c>
      <c r="E891" s="11">
        <v>0.49719578253009389</v>
      </c>
      <c r="F891" s="144">
        <v>0.6</v>
      </c>
      <c r="G891" s="144">
        <v>0.5</v>
      </c>
      <c r="H891" s="11">
        <v>0.54</v>
      </c>
      <c r="I891" s="11">
        <v>0.54</v>
      </c>
      <c r="J891" s="144" t="s">
        <v>97</v>
      </c>
      <c r="K891" s="11">
        <v>0.4935428021723901</v>
      </c>
      <c r="L891" s="11">
        <v>0.53888096477643999</v>
      </c>
      <c r="M891" s="11">
        <v>0.54</v>
      </c>
      <c r="N891" s="11">
        <v>0.56000000000000005</v>
      </c>
      <c r="O891" s="149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7">
        <v>0.51974239702870384</v>
      </c>
    </row>
    <row r="892" spans="1:65">
      <c r="A892" s="29"/>
      <c r="B892" s="19">
        <v>1</v>
      </c>
      <c r="C892" s="9">
        <v>5</v>
      </c>
      <c r="D892" s="11">
        <v>0.52</v>
      </c>
      <c r="E892" s="11">
        <v>0.50935229109092184</v>
      </c>
      <c r="F892" s="144">
        <v>0.6</v>
      </c>
      <c r="G892" s="144">
        <v>0.5</v>
      </c>
      <c r="H892" s="11">
        <v>0.52</v>
      </c>
      <c r="I892" s="11">
        <v>0.53</v>
      </c>
      <c r="J892" s="144" t="s">
        <v>97</v>
      </c>
      <c r="K892" s="11">
        <v>0.52545675014905258</v>
      </c>
      <c r="L892" s="11">
        <v>0.52521725508553796</v>
      </c>
      <c r="M892" s="11">
        <v>0.48</v>
      </c>
      <c r="N892" s="11">
        <v>0.54</v>
      </c>
      <c r="O892" s="149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27">
        <v>116</v>
      </c>
    </row>
    <row r="893" spans="1:65">
      <c r="A893" s="29"/>
      <c r="B893" s="19">
        <v>1</v>
      </c>
      <c r="C893" s="9">
        <v>6</v>
      </c>
      <c r="D893" s="11">
        <v>0.5</v>
      </c>
      <c r="E893" s="11">
        <v>0.48876205864446598</v>
      </c>
      <c r="F893" s="144">
        <v>0.6</v>
      </c>
      <c r="G893" s="144">
        <v>0.5</v>
      </c>
      <c r="H893" s="11">
        <v>0.55000000000000004</v>
      </c>
      <c r="I893" s="11">
        <v>0.5</v>
      </c>
      <c r="J893" s="144" t="s">
        <v>97</v>
      </c>
      <c r="K893" s="11">
        <v>0.50055546655508798</v>
      </c>
      <c r="L893" s="11">
        <v>0.56335243502928001</v>
      </c>
      <c r="M893" s="11">
        <v>0.52</v>
      </c>
      <c r="N893" s="11">
        <v>0.53</v>
      </c>
      <c r="O893" s="149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5"/>
    </row>
    <row r="894" spans="1:65">
      <c r="A894" s="29"/>
      <c r="B894" s="20" t="s">
        <v>257</v>
      </c>
      <c r="C894" s="12"/>
      <c r="D894" s="22">
        <v>0.5</v>
      </c>
      <c r="E894" s="22">
        <v>0.50403206097903419</v>
      </c>
      <c r="F894" s="22">
        <v>0.56666666666666676</v>
      </c>
      <c r="G894" s="22">
        <v>0.5</v>
      </c>
      <c r="H894" s="22">
        <v>0.53166666666666673</v>
      </c>
      <c r="I894" s="22">
        <v>0.52333333333333343</v>
      </c>
      <c r="J894" s="22" t="s">
        <v>612</v>
      </c>
      <c r="K894" s="22">
        <v>0.50430260137598737</v>
      </c>
      <c r="L894" s="22">
        <v>0.53877118054127526</v>
      </c>
      <c r="M894" s="22">
        <v>0.57666666666666666</v>
      </c>
      <c r="N894" s="22">
        <v>0.53833333333333344</v>
      </c>
      <c r="O894" s="149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5"/>
    </row>
    <row r="895" spans="1:65">
      <c r="A895" s="29"/>
      <c r="B895" s="3" t="s">
        <v>258</v>
      </c>
      <c r="C895" s="28"/>
      <c r="D895" s="11">
        <v>0.5</v>
      </c>
      <c r="E895" s="11">
        <v>0.50327403681050786</v>
      </c>
      <c r="F895" s="11">
        <v>0.6</v>
      </c>
      <c r="G895" s="11">
        <v>0.5</v>
      </c>
      <c r="H895" s="11">
        <v>0.53</v>
      </c>
      <c r="I895" s="11">
        <v>0.52500000000000002</v>
      </c>
      <c r="J895" s="11" t="s">
        <v>612</v>
      </c>
      <c r="K895" s="11">
        <v>0.50255910681306415</v>
      </c>
      <c r="L895" s="11">
        <v>0.53504699196479355</v>
      </c>
      <c r="M895" s="11">
        <v>0.53500000000000003</v>
      </c>
      <c r="N895" s="11">
        <v>0.53500000000000003</v>
      </c>
      <c r="O895" s="149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5"/>
    </row>
    <row r="896" spans="1:65">
      <c r="A896" s="29"/>
      <c r="B896" s="3" t="s">
        <v>259</v>
      </c>
      <c r="C896" s="28"/>
      <c r="D896" s="23">
        <v>1.7888543819998333E-2</v>
      </c>
      <c r="E896" s="23">
        <v>1.2750936542091354E-2</v>
      </c>
      <c r="F896" s="23">
        <v>5.1639777949432211E-2</v>
      </c>
      <c r="G896" s="23">
        <v>0</v>
      </c>
      <c r="H896" s="23">
        <v>1.3291601358251269E-2</v>
      </c>
      <c r="I896" s="23">
        <v>1.3662601021279476E-2</v>
      </c>
      <c r="J896" s="23" t="s">
        <v>612</v>
      </c>
      <c r="K896" s="23">
        <v>1.1279351193452181E-2</v>
      </c>
      <c r="L896" s="23">
        <v>1.4879108642837853E-2</v>
      </c>
      <c r="M896" s="23">
        <v>0.10819735055289806</v>
      </c>
      <c r="N896" s="23">
        <v>1.4719601443879758E-2</v>
      </c>
      <c r="O896" s="199"/>
      <c r="P896" s="200"/>
      <c r="Q896" s="200"/>
      <c r="R896" s="200"/>
      <c r="S896" s="200"/>
      <c r="T896" s="200"/>
      <c r="U896" s="200"/>
      <c r="V896" s="200"/>
      <c r="W896" s="200"/>
      <c r="X896" s="200"/>
      <c r="Y896" s="200"/>
      <c r="Z896" s="200"/>
      <c r="AA896" s="200"/>
      <c r="AB896" s="200"/>
      <c r="AC896" s="200"/>
      <c r="AD896" s="200"/>
      <c r="AE896" s="200"/>
      <c r="AF896" s="200"/>
      <c r="AG896" s="200"/>
      <c r="AH896" s="200"/>
      <c r="AI896" s="200"/>
      <c r="AJ896" s="200"/>
      <c r="AK896" s="200"/>
      <c r="AL896" s="200"/>
      <c r="AM896" s="200"/>
      <c r="AN896" s="200"/>
      <c r="AO896" s="200"/>
      <c r="AP896" s="200"/>
      <c r="AQ896" s="200"/>
      <c r="AR896" s="200"/>
      <c r="AS896" s="200"/>
      <c r="AT896" s="200"/>
      <c r="AU896" s="200"/>
      <c r="AV896" s="200"/>
      <c r="AW896" s="200"/>
      <c r="AX896" s="200"/>
      <c r="AY896" s="200"/>
      <c r="AZ896" s="200"/>
      <c r="BA896" s="200"/>
      <c r="BB896" s="200"/>
      <c r="BC896" s="200"/>
      <c r="BD896" s="200"/>
      <c r="BE896" s="200"/>
      <c r="BF896" s="200"/>
      <c r="BG896" s="200"/>
      <c r="BH896" s="200"/>
      <c r="BI896" s="200"/>
      <c r="BJ896" s="200"/>
      <c r="BK896" s="200"/>
      <c r="BL896" s="200"/>
      <c r="BM896" s="56"/>
    </row>
    <row r="897" spans="1:65">
      <c r="A897" s="29"/>
      <c r="B897" s="3" t="s">
        <v>86</v>
      </c>
      <c r="C897" s="28"/>
      <c r="D897" s="13">
        <v>3.5777087639996666E-2</v>
      </c>
      <c r="E897" s="13">
        <v>2.5297867991420777E-2</v>
      </c>
      <c r="F897" s="13">
        <v>9.1129019910762707E-2</v>
      </c>
      <c r="G897" s="13">
        <v>0</v>
      </c>
      <c r="H897" s="13">
        <v>2.4999877162855049E-2</v>
      </c>
      <c r="I897" s="13">
        <v>2.6106880932381161E-2</v>
      </c>
      <c r="J897" s="13" t="s">
        <v>612</v>
      </c>
      <c r="K897" s="13">
        <v>2.2366236387987137E-2</v>
      </c>
      <c r="L897" s="13">
        <v>2.7616749336684249E-2</v>
      </c>
      <c r="M897" s="13">
        <v>0.18762546338652844</v>
      </c>
      <c r="N897" s="13">
        <v>2.7342912898847844E-2</v>
      </c>
      <c r="O897" s="149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5"/>
    </row>
    <row r="898" spans="1:65">
      <c r="A898" s="29"/>
      <c r="B898" s="3" t="s">
        <v>260</v>
      </c>
      <c r="C898" s="28"/>
      <c r="D898" s="13">
        <v>-3.798496551670294E-2</v>
      </c>
      <c r="E898" s="13">
        <v>-3.0227158953134214E-2</v>
      </c>
      <c r="F898" s="13">
        <v>9.0283705747736809E-2</v>
      </c>
      <c r="G898" s="13">
        <v>-3.798496551670294E-2</v>
      </c>
      <c r="H898" s="13">
        <v>2.2942653333906105E-2</v>
      </c>
      <c r="I898" s="13">
        <v>6.909069425851122E-3</v>
      </c>
      <c r="J898" s="13" t="s">
        <v>612</v>
      </c>
      <c r="K898" s="13">
        <v>-2.9706631094526204E-2</v>
      </c>
      <c r="L898" s="13">
        <v>3.6611951654043295E-2</v>
      </c>
      <c r="M898" s="13">
        <v>0.10952400643740257</v>
      </c>
      <c r="N898" s="13">
        <v>3.576952046035009E-2</v>
      </c>
      <c r="O898" s="149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5"/>
    </row>
    <row r="899" spans="1:65">
      <c r="A899" s="29"/>
      <c r="B899" s="45" t="s">
        <v>261</v>
      </c>
      <c r="C899" s="46"/>
      <c r="D899" s="44">
        <v>0.83</v>
      </c>
      <c r="E899" s="44">
        <v>0.68</v>
      </c>
      <c r="F899" s="44" t="s">
        <v>262</v>
      </c>
      <c r="G899" s="44" t="s">
        <v>262</v>
      </c>
      <c r="H899" s="44">
        <v>0.3</v>
      </c>
      <c r="I899" s="44">
        <v>0</v>
      </c>
      <c r="J899" s="44">
        <v>15</v>
      </c>
      <c r="K899" s="44">
        <v>0.67</v>
      </c>
      <c r="L899" s="44">
        <v>0.55000000000000004</v>
      </c>
      <c r="M899" s="44">
        <v>1.89</v>
      </c>
      <c r="N899" s="44">
        <v>0.53</v>
      </c>
      <c r="O899" s="149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5"/>
    </row>
    <row r="900" spans="1:65">
      <c r="B900" s="30" t="s">
        <v>297</v>
      </c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BM900" s="55"/>
    </row>
    <row r="901" spans="1:65">
      <c r="BM901" s="55"/>
    </row>
    <row r="902" spans="1:65" ht="15">
      <c r="B902" s="8" t="s">
        <v>540</v>
      </c>
      <c r="BM902" s="27" t="s">
        <v>66</v>
      </c>
    </row>
    <row r="903" spans="1:65" ht="15">
      <c r="A903" s="24" t="s">
        <v>27</v>
      </c>
      <c r="B903" s="18" t="s">
        <v>111</v>
      </c>
      <c r="C903" s="15" t="s">
        <v>112</v>
      </c>
      <c r="D903" s="16" t="s">
        <v>222</v>
      </c>
      <c r="E903" s="17" t="s">
        <v>222</v>
      </c>
      <c r="F903" s="17" t="s">
        <v>222</v>
      </c>
      <c r="G903" s="17" t="s">
        <v>222</v>
      </c>
      <c r="H903" s="17" t="s">
        <v>222</v>
      </c>
      <c r="I903" s="17" t="s">
        <v>222</v>
      </c>
      <c r="J903" s="17" t="s">
        <v>222</v>
      </c>
      <c r="K903" s="17" t="s">
        <v>222</v>
      </c>
      <c r="L903" s="17" t="s">
        <v>222</v>
      </c>
      <c r="M903" s="17" t="s">
        <v>222</v>
      </c>
      <c r="N903" s="17" t="s">
        <v>222</v>
      </c>
      <c r="O903" s="17" t="s">
        <v>222</v>
      </c>
      <c r="P903" s="17" t="s">
        <v>222</v>
      </c>
      <c r="Q903" s="17" t="s">
        <v>222</v>
      </c>
      <c r="R903" s="17" t="s">
        <v>222</v>
      </c>
      <c r="S903" s="17" t="s">
        <v>222</v>
      </c>
      <c r="T903" s="17" t="s">
        <v>222</v>
      </c>
      <c r="U903" s="17" t="s">
        <v>222</v>
      </c>
      <c r="V903" s="17" t="s">
        <v>222</v>
      </c>
      <c r="W903" s="17" t="s">
        <v>222</v>
      </c>
      <c r="X903" s="17" t="s">
        <v>222</v>
      </c>
      <c r="Y903" s="149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7">
        <v>1</v>
      </c>
    </row>
    <row r="904" spans="1:65">
      <c r="A904" s="29"/>
      <c r="B904" s="19" t="s">
        <v>223</v>
      </c>
      <c r="C904" s="9" t="s">
        <v>223</v>
      </c>
      <c r="D904" s="147" t="s">
        <v>225</v>
      </c>
      <c r="E904" s="148" t="s">
        <v>226</v>
      </c>
      <c r="F904" s="148" t="s">
        <v>227</v>
      </c>
      <c r="G904" s="148" t="s">
        <v>228</v>
      </c>
      <c r="H904" s="148" t="s">
        <v>229</v>
      </c>
      <c r="I904" s="148" t="s">
        <v>230</v>
      </c>
      <c r="J904" s="148" t="s">
        <v>231</v>
      </c>
      <c r="K904" s="148" t="s">
        <v>233</v>
      </c>
      <c r="L904" s="148" t="s">
        <v>234</v>
      </c>
      <c r="M904" s="148" t="s">
        <v>235</v>
      </c>
      <c r="N904" s="148" t="s">
        <v>236</v>
      </c>
      <c r="O904" s="148" t="s">
        <v>263</v>
      </c>
      <c r="P904" s="148" t="s">
        <v>237</v>
      </c>
      <c r="Q904" s="148" t="s">
        <v>238</v>
      </c>
      <c r="R904" s="148" t="s">
        <v>240</v>
      </c>
      <c r="S904" s="148" t="s">
        <v>241</v>
      </c>
      <c r="T904" s="148" t="s">
        <v>242</v>
      </c>
      <c r="U904" s="148" t="s">
        <v>243</v>
      </c>
      <c r="V904" s="148" t="s">
        <v>244</v>
      </c>
      <c r="W904" s="148" t="s">
        <v>245</v>
      </c>
      <c r="X904" s="148" t="s">
        <v>247</v>
      </c>
      <c r="Y904" s="149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7" t="s">
        <v>3</v>
      </c>
    </row>
    <row r="905" spans="1:65">
      <c r="A905" s="29"/>
      <c r="B905" s="19"/>
      <c r="C905" s="9"/>
      <c r="D905" s="10" t="s">
        <v>291</v>
      </c>
      <c r="E905" s="11" t="s">
        <v>291</v>
      </c>
      <c r="F905" s="11" t="s">
        <v>291</v>
      </c>
      <c r="G905" s="11" t="s">
        <v>291</v>
      </c>
      <c r="H905" s="11" t="s">
        <v>292</v>
      </c>
      <c r="I905" s="11" t="s">
        <v>291</v>
      </c>
      <c r="J905" s="11" t="s">
        <v>291</v>
      </c>
      <c r="K905" s="11" t="s">
        <v>292</v>
      </c>
      <c r="L905" s="11" t="s">
        <v>292</v>
      </c>
      <c r="M905" s="11" t="s">
        <v>292</v>
      </c>
      <c r="N905" s="11" t="s">
        <v>292</v>
      </c>
      <c r="O905" s="11" t="s">
        <v>292</v>
      </c>
      <c r="P905" s="11" t="s">
        <v>291</v>
      </c>
      <c r="Q905" s="11" t="s">
        <v>292</v>
      </c>
      <c r="R905" s="11" t="s">
        <v>291</v>
      </c>
      <c r="S905" s="11" t="s">
        <v>291</v>
      </c>
      <c r="T905" s="11" t="s">
        <v>114</v>
      </c>
      <c r="U905" s="11" t="s">
        <v>292</v>
      </c>
      <c r="V905" s="11" t="s">
        <v>291</v>
      </c>
      <c r="W905" s="11" t="s">
        <v>292</v>
      </c>
      <c r="X905" s="11" t="s">
        <v>291</v>
      </c>
      <c r="Y905" s="149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7">
        <v>2</v>
      </c>
    </row>
    <row r="906" spans="1:65">
      <c r="A906" s="29"/>
      <c r="B906" s="19"/>
      <c r="C906" s="9"/>
      <c r="D906" s="25"/>
      <c r="E906" s="25"/>
      <c r="F906" s="25"/>
      <c r="G906" s="25"/>
      <c r="H906" s="25"/>
      <c r="I906" s="25"/>
      <c r="J906" s="25"/>
      <c r="K906" s="25"/>
      <c r="L906" s="25"/>
      <c r="M906" s="25"/>
      <c r="N906" s="25"/>
      <c r="O906" s="25"/>
      <c r="P906" s="25"/>
      <c r="Q906" s="25"/>
      <c r="R906" s="25"/>
      <c r="S906" s="25"/>
      <c r="T906" s="25"/>
      <c r="U906" s="25"/>
      <c r="V906" s="25"/>
      <c r="W906" s="25"/>
      <c r="X906" s="25"/>
      <c r="Y906" s="149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7">
        <v>3</v>
      </c>
    </row>
    <row r="907" spans="1:65">
      <c r="A907" s="29"/>
      <c r="B907" s="18">
        <v>1</v>
      </c>
      <c r="C907" s="14">
        <v>1</v>
      </c>
      <c r="D907" s="21">
        <v>1.7</v>
      </c>
      <c r="E907" s="143">
        <v>0.97000000000000008</v>
      </c>
      <c r="F907" s="21">
        <v>1.57428261216971</v>
      </c>
      <c r="G907" s="143">
        <v>2.1070585331752998</v>
      </c>
      <c r="H907" s="21">
        <v>1.5</v>
      </c>
      <c r="I907" s="21">
        <v>1.61</v>
      </c>
      <c r="J907" s="21">
        <v>1.7</v>
      </c>
      <c r="K907" s="21">
        <v>1.79</v>
      </c>
      <c r="L907" s="21">
        <v>1.64</v>
      </c>
      <c r="M907" s="21">
        <v>1.57</v>
      </c>
      <c r="N907" s="21">
        <v>1.69</v>
      </c>
      <c r="O907" s="21">
        <v>1.65</v>
      </c>
      <c r="P907" s="21">
        <v>1.7</v>
      </c>
      <c r="Q907" s="21">
        <v>1.66</v>
      </c>
      <c r="R907" s="143" t="s">
        <v>107</v>
      </c>
      <c r="S907" s="21">
        <v>1.7997256481072501</v>
      </c>
      <c r="T907" s="21">
        <v>1.5498135378622004</v>
      </c>
      <c r="U907" s="21">
        <v>1.52</v>
      </c>
      <c r="V907" s="21">
        <v>1.74</v>
      </c>
      <c r="W907" s="143">
        <v>1.2</v>
      </c>
      <c r="X907" s="21">
        <v>1.6</v>
      </c>
      <c r="Y907" s="149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7">
        <v>1</v>
      </c>
    </row>
    <row r="908" spans="1:65">
      <c r="A908" s="29"/>
      <c r="B908" s="19">
        <v>1</v>
      </c>
      <c r="C908" s="9">
        <v>2</v>
      </c>
      <c r="D908" s="11">
        <v>1.9</v>
      </c>
      <c r="E908" s="144">
        <v>0.98</v>
      </c>
      <c r="F908" s="11">
        <v>1.5866804451009699</v>
      </c>
      <c r="G908" s="144">
        <v>2.0968889068663001</v>
      </c>
      <c r="H908" s="11">
        <v>1.7</v>
      </c>
      <c r="I908" s="11">
        <v>1.59</v>
      </c>
      <c r="J908" s="11">
        <v>1.8</v>
      </c>
      <c r="K908" s="11">
        <v>1.73</v>
      </c>
      <c r="L908" s="11">
        <v>1.81</v>
      </c>
      <c r="M908" s="11">
        <v>1.56</v>
      </c>
      <c r="N908" s="11">
        <v>1.61</v>
      </c>
      <c r="O908" s="11">
        <v>1.58</v>
      </c>
      <c r="P908" s="11">
        <v>1.7</v>
      </c>
      <c r="Q908" s="11">
        <v>1.51</v>
      </c>
      <c r="R908" s="144" t="s">
        <v>107</v>
      </c>
      <c r="S908" s="11">
        <v>1.7514176757070099</v>
      </c>
      <c r="T908" s="11">
        <v>1.5958359970404792</v>
      </c>
      <c r="U908" s="11">
        <v>1.45</v>
      </c>
      <c r="V908" s="11">
        <v>1.71</v>
      </c>
      <c r="W908" s="144">
        <v>1.5</v>
      </c>
      <c r="X908" s="11">
        <v>1.7</v>
      </c>
      <c r="Y908" s="149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7" t="e">
        <v>#N/A</v>
      </c>
    </row>
    <row r="909" spans="1:65">
      <c r="A909" s="29"/>
      <c r="B909" s="19">
        <v>1</v>
      </c>
      <c r="C909" s="9">
        <v>3</v>
      </c>
      <c r="D909" s="11">
        <v>1.7</v>
      </c>
      <c r="E909" s="144">
        <v>1.03</v>
      </c>
      <c r="F909" s="11">
        <v>1.60142581453894</v>
      </c>
      <c r="G909" s="145">
        <v>2.1861885114381701</v>
      </c>
      <c r="H909" s="11">
        <v>1.9</v>
      </c>
      <c r="I909" s="11">
        <v>1.6</v>
      </c>
      <c r="J909" s="11">
        <v>1.7</v>
      </c>
      <c r="K909" s="11">
        <v>1.62</v>
      </c>
      <c r="L909" s="11">
        <v>1.63</v>
      </c>
      <c r="M909" s="11">
        <v>1.56</v>
      </c>
      <c r="N909" s="11">
        <v>1.68</v>
      </c>
      <c r="O909" s="11">
        <v>1.56</v>
      </c>
      <c r="P909" s="11">
        <v>1.6</v>
      </c>
      <c r="Q909" s="11">
        <v>1.55</v>
      </c>
      <c r="R909" s="144" t="s">
        <v>107</v>
      </c>
      <c r="S909" s="11">
        <v>1.64930965771021</v>
      </c>
      <c r="T909" s="11">
        <v>1.4277500728032426</v>
      </c>
      <c r="U909" s="11">
        <v>1.61</v>
      </c>
      <c r="V909" s="11">
        <v>1.71</v>
      </c>
      <c r="W909" s="144">
        <v>1.3</v>
      </c>
      <c r="X909" s="11">
        <v>1.6</v>
      </c>
      <c r="Y909" s="149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7">
        <v>16</v>
      </c>
    </row>
    <row r="910" spans="1:65">
      <c r="A910" s="29"/>
      <c r="B910" s="19">
        <v>1</v>
      </c>
      <c r="C910" s="9">
        <v>4</v>
      </c>
      <c r="D910" s="11">
        <v>1.8</v>
      </c>
      <c r="E910" s="144">
        <v>0.95</v>
      </c>
      <c r="F910" s="11">
        <v>1.5351866209780445</v>
      </c>
      <c r="G910" s="144">
        <v>2.1252690740092</v>
      </c>
      <c r="H910" s="11">
        <v>1.6</v>
      </c>
      <c r="I910" s="11">
        <v>1.68</v>
      </c>
      <c r="J910" s="11">
        <v>1.6</v>
      </c>
      <c r="K910" s="11">
        <v>1.63</v>
      </c>
      <c r="L910" s="11">
        <v>1.73</v>
      </c>
      <c r="M910" s="11">
        <v>1.48</v>
      </c>
      <c r="N910" s="11">
        <v>1.73</v>
      </c>
      <c r="O910" s="11">
        <v>1.53</v>
      </c>
      <c r="P910" s="11">
        <v>1.7</v>
      </c>
      <c r="Q910" s="11">
        <v>1.58</v>
      </c>
      <c r="R910" s="144" t="s">
        <v>107</v>
      </c>
      <c r="S910" s="11">
        <v>1.78102881422322</v>
      </c>
      <c r="T910" s="11">
        <v>1.3561406693675886</v>
      </c>
      <c r="U910" s="11">
        <v>1.36</v>
      </c>
      <c r="V910" s="11">
        <v>1.84</v>
      </c>
      <c r="W910" s="144">
        <v>1.3</v>
      </c>
      <c r="X910" s="11">
        <v>1.6</v>
      </c>
      <c r="Y910" s="149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27">
        <v>1.6291748763997977</v>
      </c>
    </row>
    <row r="911" spans="1:65">
      <c r="A911" s="29"/>
      <c r="B911" s="19">
        <v>1</v>
      </c>
      <c r="C911" s="9">
        <v>5</v>
      </c>
      <c r="D911" s="11">
        <v>1.8</v>
      </c>
      <c r="E911" s="144">
        <v>0.93</v>
      </c>
      <c r="F911" s="11">
        <v>1.54929111282631</v>
      </c>
      <c r="G911" s="144">
        <v>2.0966612184451101</v>
      </c>
      <c r="H911" s="11">
        <v>1.5</v>
      </c>
      <c r="I911" s="11">
        <v>1.72</v>
      </c>
      <c r="J911" s="11">
        <v>1.5</v>
      </c>
      <c r="K911" s="11">
        <v>1.85</v>
      </c>
      <c r="L911" s="11">
        <v>1.68</v>
      </c>
      <c r="M911" s="11">
        <v>1.46</v>
      </c>
      <c r="N911" s="11">
        <v>1.63</v>
      </c>
      <c r="O911" s="11">
        <v>1.55</v>
      </c>
      <c r="P911" s="11">
        <v>1.7</v>
      </c>
      <c r="Q911" s="11">
        <v>1.5</v>
      </c>
      <c r="R911" s="144" t="s">
        <v>107</v>
      </c>
      <c r="S911" s="11">
        <v>1.70976484503534</v>
      </c>
      <c r="T911" s="11">
        <v>1.452102178461544</v>
      </c>
      <c r="U911" s="11">
        <v>1.34</v>
      </c>
      <c r="V911" s="11">
        <v>1.77</v>
      </c>
      <c r="W911" s="144">
        <v>1.3</v>
      </c>
      <c r="X911" s="11">
        <v>1.6</v>
      </c>
      <c r="Y911" s="149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27">
        <v>117</v>
      </c>
    </row>
    <row r="912" spans="1:65">
      <c r="A912" s="29"/>
      <c r="B912" s="19">
        <v>1</v>
      </c>
      <c r="C912" s="9">
        <v>6</v>
      </c>
      <c r="D912" s="11">
        <v>1.9</v>
      </c>
      <c r="E912" s="144">
        <v>1.01</v>
      </c>
      <c r="F912" s="11">
        <v>1.5303122721574645</v>
      </c>
      <c r="G912" s="144">
        <v>2.1083218790402398</v>
      </c>
      <c r="H912" s="11">
        <v>1.5</v>
      </c>
      <c r="I912" s="11">
        <v>1.71</v>
      </c>
      <c r="J912" s="11">
        <v>1.7</v>
      </c>
      <c r="K912" s="11">
        <v>1.52</v>
      </c>
      <c r="L912" s="11">
        <v>1.7</v>
      </c>
      <c r="M912" s="11">
        <v>1.54</v>
      </c>
      <c r="N912" s="11">
        <v>1.63</v>
      </c>
      <c r="O912" s="11">
        <v>1.54</v>
      </c>
      <c r="P912" s="11">
        <v>1.6</v>
      </c>
      <c r="Q912" s="11">
        <v>1.54</v>
      </c>
      <c r="R912" s="144" t="s">
        <v>107</v>
      </c>
      <c r="S912" s="11">
        <v>1.70867747791668</v>
      </c>
      <c r="T912" s="11">
        <v>1.3370919407731798</v>
      </c>
      <c r="U912" s="11">
        <v>1.59</v>
      </c>
      <c r="V912" s="11">
        <v>1.71</v>
      </c>
      <c r="W912" s="144">
        <v>1.4</v>
      </c>
      <c r="X912" s="11">
        <v>1.6</v>
      </c>
      <c r="Y912" s="149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5"/>
    </row>
    <row r="913" spans="1:65">
      <c r="A913" s="29"/>
      <c r="B913" s="20" t="s">
        <v>257</v>
      </c>
      <c r="C913" s="12"/>
      <c r="D913" s="22">
        <v>1.8</v>
      </c>
      <c r="E913" s="22">
        <v>0.97833333333333339</v>
      </c>
      <c r="F913" s="22">
        <v>1.5628631462952398</v>
      </c>
      <c r="G913" s="22">
        <v>2.1200646871623867</v>
      </c>
      <c r="H913" s="22">
        <v>1.6166666666666665</v>
      </c>
      <c r="I913" s="22">
        <v>1.6516666666666666</v>
      </c>
      <c r="J913" s="22">
        <v>1.6666666666666667</v>
      </c>
      <c r="K913" s="22">
        <v>1.6900000000000002</v>
      </c>
      <c r="L913" s="22">
        <v>1.6983333333333333</v>
      </c>
      <c r="M913" s="22">
        <v>1.5283333333333333</v>
      </c>
      <c r="N913" s="22">
        <v>1.6616666666666664</v>
      </c>
      <c r="O913" s="22">
        <v>1.5683333333333334</v>
      </c>
      <c r="P913" s="22">
        <v>1.6666666666666667</v>
      </c>
      <c r="Q913" s="22">
        <v>1.5566666666666666</v>
      </c>
      <c r="R913" s="22" t="s">
        <v>612</v>
      </c>
      <c r="S913" s="22">
        <v>1.7333206864499517</v>
      </c>
      <c r="T913" s="22">
        <v>1.453122399384706</v>
      </c>
      <c r="U913" s="22">
        <v>1.4783333333333335</v>
      </c>
      <c r="V913" s="22">
        <v>1.7466666666666668</v>
      </c>
      <c r="W913" s="22">
        <v>1.3333333333333333</v>
      </c>
      <c r="X913" s="22">
        <v>1.6166666666666665</v>
      </c>
      <c r="Y913" s="149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5"/>
    </row>
    <row r="914" spans="1:65">
      <c r="A914" s="29"/>
      <c r="B914" s="3" t="s">
        <v>258</v>
      </c>
      <c r="C914" s="28"/>
      <c r="D914" s="11">
        <v>1.8</v>
      </c>
      <c r="E914" s="11">
        <v>0.97500000000000009</v>
      </c>
      <c r="F914" s="11">
        <v>1.56178686249801</v>
      </c>
      <c r="G914" s="11">
        <v>2.1076902061077698</v>
      </c>
      <c r="H914" s="11">
        <v>1.55</v>
      </c>
      <c r="I914" s="11">
        <v>1.645</v>
      </c>
      <c r="J914" s="11">
        <v>1.7</v>
      </c>
      <c r="K914" s="11">
        <v>1.68</v>
      </c>
      <c r="L914" s="11">
        <v>1.69</v>
      </c>
      <c r="M914" s="11">
        <v>1.55</v>
      </c>
      <c r="N914" s="11">
        <v>1.6549999999999998</v>
      </c>
      <c r="O914" s="11">
        <v>1.5550000000000002</v>
      </c>
      <c r="P914" s="11">
        <v>1.7</v>
      </c>
      <c r="Q914" s="11">
        <v>1.5449999999999999</v>
      </c>
      <c r="R914" s="11" t="s">
        <v>612</v>
      </c>
      <c r="S914" s="11">
        <v>1.7305912603711748</v>
      </c>
      <c r="T914" s="11">
        <v>1.4399261256323932</v>
      </c>
      <c r="U914" s="11">
        <v>1.4849999999999999</v>
      </c>
      <c r="V914" s="11">
        <v>1.7250000000000001</v>
      </c>
      <c r="W914" s="11">
        <v>1.3</v>
      </c>
      <c r="X914" s="11">
        <v>1.6</v>
      </c>
      <c r="Y914" s="149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5"/>
    </row>
    <row r="915" spans="1:65">
      <c r="A915" s="29"/>
      <c r="B915" s="3" t="s">
        <v>259</v>
      </c>
      <c r="C915" s="28"/>
      <c r="D915" s="23">
        <v>8.9442719099991574E-2</v>
      </c>
      <c r="E915" s="23">
        <v>3.7103458958251678E-2</v>
      </c>
      <c r="F915" s="23">
        <v>2.8963759626753217E-2</v>
      </c>
      <c r="G915" s="23">
        <v>3.4033332201735267E-2</v>
      </c>
      <c r="H915" s="23">
        <v>0.16020819787597218</v>
      </c>
      <c r="I915" s="23">
        <v>5.8452259722500538E-2</v>
      </c>
      <c r="J915" s="23">
        <v>0.10327955589886445</v>
      </c>
      <c r="K915" s="23">
        <v>0.12214745187681979</v>
      </c>
      <c r="L915" s="23">
        <v>6.6156380392723091E-2</v>
      </c>
      <c r="M915" s="23">
        <v>4.6654760385909932E-2</v>
      </c>
      <c r="N915" s="23">
        <v>4.5789372857319911E-2</v>
      </c>
      <c r="O915" s="23">
        <v>4.3550736694878793E-2</v>
      </c>
      <c r="P915" s="23">
        <v>5.1639777949432156E-2</v>
      </c>
      <c r="Q915" s="23">
        <v>5.8195074247453828E-2</v>
      </c>
      <c r="R915" s="23" t="s">
        <v>612</v>
      </c>
      <c r="S915" s="23">
        <v>5.5196383486569488E-2</v>
      </c>
      <c r="T915" s="23">
        <v>0.10317913190711632</v>
      </c>
      <c r="U915" s="23">
        <v>0.11444066876188144</v>
      </c>
      <c r="V915" s="23">
        <v>5.1639777949432274E-2</v>
      </c>
      <c r="W915" s="23">
        <v>0.10327955589886445</v>
      </c>
      <c r="X915" s="23">
        <v>4.0824829046386249E-2</v>
      </c>
      <c r="Y915" s="199"/>
      <c r="Z915" s="200"/>
      <c r="AA915" s="200"/>
      <c r="AB915" s="200"/>
      <c r="AC915" s="200"/>
      <c r="AD915" s="200"/>
      <c r="AE915" s="200"/>
      <c r="AF915" s="200"/>
      <c r="AG915" s="200"/>
      <c r="AH915" s="200"/>
      <c r="AI915" s="200"/>
      <c r="AJ915" s="200"/>
      <c r="AK915" s="200"/>
      <c r="AL915" s="200"/>
      <c r="AM915" s="200"/>
      <c r="AN915" s="200"/>
      <c r="AO915" s="200"/>
      <c r="AP915" s="200"/>
      <c r="AQ915" s="200"/>
      <c r="AR915" s="200"/>
      <c r="AS915" s="200"/>
      <c r="AT915" s="200"/>
      <c r="AU915" s="200"/>
      <c r="AV915" s="200"/>
      <c r="AW915" s="200"/>
      <c r="AX915" s="200"/>
      <c r="AY915" s="200"/>
      <c r="AZ915" s="200"/>
      <c r="BA915" s="200"/>
      <c r="BB915" s="200"/>
      <c r="BC915" s="200"/>
      <c r="BD915" s="200"/>
      <c r="BE915" s="200"/>
      <c r="BF915" s="200"/>
      <c r="BG915" s="200"/>
      <c r="BH915" s="200"/>
      <c r="BI915" s="200"/>
      <c r="BJ915" s="200"/>
      <c r="BK915" s="200"/>
      <c r="BL915" s="200"/>
      <c r="BM915" s="56"/>
    </row>
    <row r="916" spans="1:65">
      <c r="A916" s="29"/>
      <c r="B916" s="3" t="s">
        <v>86</v>
      </c>
      <c r="C916" s="28"/>
      <c r="D916" s="13">
        <v>4.9690399499995319E-2</v>
      </c>
      <c r="E916" s="13">
        <v>3.7925170996509376E-2</v>
      </c>
      <c r="F916" s="13">
        <v>1.8532498955786167E-2</v>
      </c>
      <c r="G916" s="13">
        <v>1.6052968764499062E-2</v>
      </c>
      <c r="H916" s="13">
        <v>9.909785435627147E-2</v>
      </c>
      <c r="I916" s="13">
        <v>3.5389864615035647E-2</v>
      </c>
      <c r="J916" s="13">
        <v>6.196773353931867E-2</v>
      </c>
      <c r="K916" s="13">
        <v>7.2276598743680337E-2</v>
      </c>
      <c r="L916" s="13">
        <v>3.8953707787668164E-2</v>
      </c>
      <c r="M916" s="13">
        <v>3.0526560775949792E-2</v>
      </c>
      <c r="N916" s="13">
        <v>2.7556292592168456E-2</v>
      </c>
      <c r="O916" s="13">
        <v>2.7768801293227709E-2</v>
      </c>
      <c r="P916" s="13">
        <v>3.0983866769659293E-2</v>
      </c>
      <c r="Q916" s="13">
        <v>3.7384416004788326E-2</v>
      </c>
      <c r="R916" s="13" t="s">
        <v>612</v>
      </c>
      <c r="S916" s="13">
        <v>3.1844299740989242E-2</v>
      </c>
      <c r="T916" s="13">
        <v>7.1005121076383751E-2</v>
      </c>
      <c r="U916" s="13">
        <v>7.7411951811870189E-2</v>
      </c>
      <c r="V916" s="13">
        <v>2.9564758367995575E-2</v>
      </c>
      <c r="W916" s="13">
        <v>7.7459666924148338E-2</v>
      </c>
      <c r="X916" s="13">
        <v>2.5252471575084281E-2</v>
      </c>
      <c r="Y916" s="149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5"/>
    </row>
    <row r="917" spans="1:65">
      <c r="A917" s="29"/>
      <c r="B917" s="3" t="s">
        <v>260</v>
      </c>
      <c r="C917" s="28"/>
      <c r="D917" s="13">
        <v>0.10485376743452912</v>
      </c>
      <c r="E917" s="13">
        <v>-0.3994915171443808</v>
      </c>
      <c r="F917" s="13">
        <v>-4.0702647128401437E-2</v>
      </c>
      <c r="G917" s="13">
        <v>0.3013119204534831</v>
      </c>
      <c r="H917" s="13">
        <v>-7.6776348041729392E-3</v>
      </c>
      <c r="I917" s="13">
        <v>1.3805632895943054E-2</v>
      </c>
      <c r="J917" s="13">
        <v>2.3012747624564067E-2</v>
      </c>
      <c r="K917" s="13">
        <v>3.7334926091308063E-2</v>
      </c>
      <c r="L917" s="13">
        <v>4.2449989829430823E-2</v>
      </c>
      <c r="M917" s="13">
        <v>-6.1897310428274732E-2</v>
      </c>
      <c r="N917" s="13">
        <v>1.9943709381690322E-2</v>
      </c>
      <c r="O917" s="13">
        <v>-3.7345004485285216E-2</v>
      </c>
      <c r="P917" s="13">
        <v>2.3012747624564067E-2</v>
      </c>
      <c r="Q917" s="13">
        <v>-4.4506093718657214E-2</v>
      </c>
      <c r="R917" s="13" t="s">
        <v>612</v>
      </c>
      <c r="S917" s="13">
        <v>6.3925494775796343E-2</v>
      </c>
      <c r="T917" s="13">
        <v>-0.10806235694239164</v>
      </c>
      <c r="U917" s="13">
        <v>-9.2587692857011517E-2</v>
      </c>
      <c r="V917" s="13">
        <v>7.2117359510543322E-2</v>
      </c>
      <c r="W917" s="13">
        <v>-0.18158980190034879</v>
      </c>
      <c r="X917" s="13">
        <v>-7.6776348041729392E-3</v>
      </c>
      <c r="Y917" s="149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5"/>
    </row>
    <row r="918" spans="1:65">
      <c r="A918" s="29"/>
      <c r="B918" s="45" t="s">
        <v>261</v>
      </c>
      <c r="C918" s="46"/>
      <c r="D918" s="44">
        <v>1.1299999999999999</v>
      </c>
      <c r="E918" s="44">
        <v>5.1100000000000003</v>
      </c>
      <c r="F918" s="44">
        <v>0.67</v>
      </c>
      <c r="G918" s="44">
        <v>3.56</v>
      </c>
      <c r="H918" s="44">
        <v>0.27</v>
      </c>
      <c r="I918" s="44">
        <v>0</v>
      </c>
      <c r="J918" s="44">
        <v>0.11</v>
      </c>
      <c r="K918" s="44">
        <v>0.28999999999999998</v>
      </c>
      <c r="L918" s="44">
        <v>0.35</v>
      </c>
      <c r="M918" s="44">
        <v>0.94</v>
      </c>
      <c r="N918" s="44">
        <v>0.08</v>
      </c>
      <c r="O918" s="44">
        <v>0.63</v>
      </c>
      <c r="P918" s="44">
        <v>0.11</v>
      </c>
      <c r="Q918" s="44">
        <v>0.72</v>
      </c>
      <c r="R918" s="44">
        <v>6.44</v>
      </c>
      <c r="S918" s="44">
        <v>0.62</v>
      </c>
      <c r="T918" s="44">
        <v>1.51</v>
      </c>
      <c r="U918" s="44">
        <v>1.32</v>
      </c>
      <c r="V918" s="44">
        <v>0.72</v>
      </c>
      <c r="W918" s="44">
        <v>2.42</v>
      </c>
      <c r="X918" s="44">
        <v>0.27</v>
      </c>
      <c r="Y918" s="149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55"/>
    </row>
    <row r="919" spans="1:65">
      <c r="B919" s="3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BM919" s="55"/>
    </row>
    <row r="920" spans="1:65" ht="15">
      <c r="B920" s="8" t="s">
        <v>541</v>
      </c>
      <c r="BM920" s="27" t="s">
        <v>66</v>
      </c>
    </row>
    <row r="921" spans="1:65" ht="15">
      <c r="A921" s="24" t="s">
        <v>30</v>
      </c>
      <c r="B921" s="18" t="s">
        <v>111</v>
      </c>
      <c r="C921" s="15" t="s">
        <v>112</v>
      </c>
      <c r="D921" s="16" t="s">
        <v>222</v>
      </c>
      <c r="E921" s="17" t="s">
        <v>222</v>
      </c>
      <c r="F921" s="17" t="s">
        <v>222</v>
      </c>
      <c r="G921" s="17" t="s">
        <v>222</v>
      </c>
      <c r="H921" s="17" t="s">
        <v>222</v>
      </c>
      <c r="I921" s="17" t="s">
        <v>222</v>
      </c>
      <c r="J921" s="17" t="s">
        <v>222</v>
      </c>
      <c r="K921" s="17" t="s">
        <v>222</v>
      </c>
      <c r="L921" s="17" t="s">
        <v>222</v>
      </c>
      <c r="M921" s="17" t="s">
        <v>222</v>
      </c>
      <c r="N921" s="17" t="s">
        <v>222</v>
      </c>
      <c r="O921" s="17" t="s">
        <v>222</v>
      </c>
      <c r="P921" s="17" t="s">
        <v>222</v>
      </c>
      <c r="Q921" s="17" t="s">
        <v>222</v>
      </c>
      <c r="R921" s="17" t="s">
        <v>222</v>
      </c>
      <c r="S921" s="17" t="s">
        <v>222</v>
      </c>
      <c r="T921" s="17" t="s">
        <v>222</v>
      </c>
      <c r="U921" s="17" t="s">
        <v>222</v>
      </c>
      <c r="V921" s="17" t="s">
        <v>222</v>
      </c>
      <c r="W921" s="17" t="s">
        <v>222</v>
      </c>
      <c r="X921" s="17" t="s">
        <v>222</v>
      </c>
      <c r="Y921" s="17" t="s">
        <v>222</v>
      </c>
      <c r="Z921" s="149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7">
        <v>1</v>
      </c>
    </row>
    <row r="922" spans="1:65">
      <c r="A922" s="29"/>
      <c r="B922" s="19" t="s">
        <v>223</v>
      </c>
      <c r="C922" s="9" t="s">
        <v>223</v>
      </c>
      <c r="D922" s="147" t="s">
        <v>225</v>
      </c>
      <c r="E922" s="148" t="s">
        <v>226</v>
      </c>
      <c r="F922" s="148" t="s">
        <v>227</v>
      </c>
      <c r="G922" s="148" t="s">
        <v>228</v>
      </c>
      <c r="H922" s="148" t="s">
        <v>229</v>
      </c>
      <c r="I922" s="148" t="s">
        <v>230</v>
      </c>
      <c r="J922" s="148" t="s">
        <v>231</v>
      </c>
      <c r="K922" s="148" t="s">
        <v>233</v>
      </c>
      <c r="L922" s="148" t="s">
        <v>234</v>
      </c>
      <c r="M922" s="148" t="s">
        <v>235</v>
      </c>
      <c r="N922" s="148" t="s">
        <v>236</v>
      </c>
      <c r="O922" s="148" t="s">
        <v>263</v>
      </c>
      <c r="P922" s="148" t="s">
        <v>237</v>
      </c>
      <c r="Q922" s="148" t="s">
        <v>238</v>
      </c>
      <c r="R922" s="148" t="s">
        <v>239</v>
      </c>
      <c r="S922" s="148" t="s">
        <v>240</v>
      </c>
      <c r="T922" s="148" t="s">
        <v>241</v>
      </c>
      <c r="U922" s="148" t="s">
        <v>242</v>
      </c>
      <c r="V922" s="148" t="s">
        <v>243</v>
      </c>
      <c r="W922" s="148" t="s">
        <v>244</v>
      </c>
      <c r="X922" s="148" t="s">
        <v>245</v>
      </c>
      <c r="Y922" s="148" t="s">
        <v>247</v>
      </c>
      <c r="Z922" s="149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27" t="s">
        <v>3</v>
      </c>
    </row>
    <row r="923" spans="1:65">
      <c r="A923" s="29"/>
      <c r="B923" s="19"/>
      <c r="C923" s="9"/>
      <c r="D923" s="10" t="s">
        <v>291</v>
      </c>
      <c r="E923" s="11" t="s">
        <v>291</v>
      </c>
      <c r="F923" s="11" t="s">
        <v>291</v>
      </c>
      <c r="G923" s="11" t="s">
        <v>291</v>
      </c>
      <c r="H923" s="11" t="s">
        <v>292</v>
      </c>
      <c r="I923" s="11" t="s">
        <v>291</v>
      </c>
      <c r="J923" s="11" t="s">
        <v>291</v>
      </c>
      <c r="K923" s="11" t="s">
        <v>292</v>
      </c>
      <c r="L923" s="11" t="s">
        <v>292</v>
      </c>
      <c r="M923" s="11" t="s">
        <v>292</v>
      </c>
      <c r="N923" s="11" t="s">
        <v>292</v>
      </c>
      <c r="O923" s="11" t="s">
        <v>292</v>
      </c>
      <c r="P923" s="11" t="s">
        <v>291</v>
      </c>
      <c r="Q923" s="11" t="s">
        <v>292</v>
      </c>
      <c r="R923" s="11" t="s">
        <v>291</v>
      </c>
      <c r="S923" s="11" t="s">
        <v>291</v>
      </c>
      <c r="T923" s="11" t="s">
        <v>291</v>
      </c>
      <c r="U923" s="11" t="s">
        <v>114</v>
      </c>
      <c r="V923" s="11" t="s">
        <v>292</v>
      </c>
      <c r="W923" s="11" t="s">
        <v>291</v>
      </c>
      <c r="X923" s="11" t="s">
        <v>292</v>
      </c>
      <c r="Y923" s="11" t="s">
        <v>291</v>
      </c>
      <c r="Z923" s="149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27">
        <v>2</v>
      </c>
    </row>
    <row r="924" spans="1:65">
      <c r="A924" s="29"/>
      <c r="B924" s="19"/>
      <c r="C924" s="9"/>
      <c r="D924" s="25"/>
      <c r="E924" s="25"/>
      <c r="F924" s="25"/>
      <c r="G924" s="25"/>
      <c r="H924" s="25"/>
      <c r="I924" s="25"/>
      <c r="J924" s="25"/>
      <c r="K924" s="25"/>
      <c r="L924" s="25"/>
      <c r="M924" s="25"/>
      <c r="N924" s="25"/>
      <c r="O924" s="25"/>
      <c r="P924" s="25"/>
      <c r="Q924" s="25"/>
      <c r="R924" s="25"/>
      <c r="S924" s="25"/>
      <c r="T924" s="25"/>
      <c r="U924" s="25"/>
      <c r="V924" s="25"/>
      <c r="W924" s="25"/>
      <c r="X924" s="25"/>
      <c r="Y924" s="25"/>
      <c r="Z924" s="149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7">
        <v>3</v>
      </c>
    </row>
    <row r="925" spans="1:65">
      <c r="A925" s="29"/>
      <c r="B925" s="18">
        <v>1</v>
      </c>
      <c r="C925" s="14">
        <v>1</v>
      </c>
      <c r="D925" s="21">
        <v>9.0299999999999994</v>
      </c>
      <c r="E925" s="21">
        <v>9.0299999999999994</v>
      </c>
      <c r="F925" s="21">
        <v>7.4710733558251778</v>
      </c>
      <c r="G925" s="21">
        <v>9.32044657340019</v>
      </c>
      <c r="H925" s="21">
        <v>9.4</v>
      </c>
      <c r="I925" s="21">
        <v>9.5</v>
      </c>
      <c r="J925" s="21">
        <v>9.1300000000000008</v>
      </c>
      <c r="K925" s="21">
        <v>8.9600000000000009</v>
      </c>
      <c r="L925" s="21">
        <v>9.6999999999999993</v>
      </c>
      <c r="M925" s="21">
        <v>9.66</v>
      </c>
      <c r="N925" s="21">
        <v>8.94</v>
      </c>
      <c r="O925" s="21">
        <v>8.93</v>
      </c>
      <c r="P925" s="21">
        <v>9.5399999999999991</v>
      </c>
      <c r="Q925" s="21">
        <v>9.86</v>
      </c>
      <c r="R925" s="21">
        <v>8.1999999999999993</v>
      </c>
      <c r="S925" s="21">
        <v>8.6275231553103211</v>
      </c>
      <c r="T925" s="143">
        <v>7.1351298822628983</v>
      </c>
      <c r="U925" s="21">
        <v>10.197779454647247</v>
      </c>
      <c r="V925" s="21">
        <v>9.3000000000000007</v>
      </c>
      <c r="W925" s="21">
        <v>9.4600000000000009</v>
      </c>
      <c r="X925" s="21">
        <v>9</v>
      </c>
      <c r="Y925" s="21">
        <v>9.5500000000000007</v>
      </c>
      <c r="Z925" s="149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7">
        <v>1</v>
      </c>
    </row>
    <row r="926" spans="1:65">
      <c r="A926" s="29"/>
      <c r="B926" s="19">
        <v>1</v>
      </c>
      <c r="C926" s="9">
        <v>2</v>
      </c>
      <c r="D926" s="11">
        <v>9.17</v>
      </c>
      <c r="E926" s="11">
        <v>9.08</v>
      </c>
      <c r="F926" s="11">
        <v>8.0625465252102284</v>
      </c>
      <c r="G926" s="11">
        <v>9.3049430129426796</v>
      </c>
      <c r="H926" s="11">
        <v>9.5</v>
      </c>
      <c r="I926" s="11">
        <v>8.5</v>
      </c>
      <c r="J926" s="11">
        <v>9.57</v>
      </c>
      <c r="K926" s="11">
        <v>8.94</v>
      </c>
      <c r="L926" s="11">
        <v>9.73</v>
      </c>
      <c r="M926" s="11">
        <v>8.5299999999999994</v>
      </c>
      <c r="N926" s="11">
        <v>8.4</v>
      </c>
      <c r="O926" s="11">
        <v>9.35</v>
      </c>
      <c r="P926" s="11">
        <v>9.58</v>
      </c>
      <c r="Q926" s="11">
        <v>9.43</v>
      </c>
      <c r="R926" s="11">
        <v>7.7000000000000011</v>
      </c>
      <c r="S926" s="11">
        <v>8.9802315988240942</v>
      </c>
      <c r="T926" s="144">
        <v>7.0178059695265871</v>
      </c>
      <c r="U926" s="11">
        <v>9.8369111737325898</v>
      </c>
      <c r="V926" s="11">
        <v>9.6999999999999993</v>
      </c>
      <c r="W926" s="11">
        <v>9.41</v>
      </c>
      <c r="X926" s="11">
        <v>8.4</v>
      </c>
      <c r="Y926" s="11">
        <v>9.94</v>
      </c>
      <c r="Z926" s="149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7" t="e">
        <v>#N/A</v>
      </c>
    </row>
    <row r="927" spans="1:65">
      <c r="A927" s="29"/>
      <c r="B927" s="19">
        <v>1</v>
      </c>
      <c r="C927" s="9">
        <v>3</v>
      </c>
      <c r="D927" s="11">
        <v>9.26</v>
      </c>
      <c r="E927" s="11">
        <v>8.9600000000000009</v>
      </c>
      <c r="F927" s="11">
        <v>7.5323876477021301</v>
      </c>
      <c r="G927" s="11">
        <v>9.2967913962897697</v>
      </c>
      <c r="H927" s="11">
        <v>9.4</v>
      </c>
      <c r="I927" s="11">
        <v>8.1</v>
      </c>
      <c r="J927" s="11">
        <v>9.26</v>
      </c>
      <c r="K927" s="11">
        <v>9.06</v>
      </c>
      <c r="L927" s="11">
        <v>9.5299999999999994</v>
      </c>
      <c r="M927" s="11">
        <v>8.5</v>
      </c>
      <c r="N927" s="11">
        <v>9.48</v>
      </c>
      <c r="O927" s="11">
        <v>9</v>
      </c>
      <c r="P927" s="11">
        <v>9.57</v>
      </c>
      <c r="Q927" s="11">
        <v>9.6</v>
      </c>
      <c r="R927" s="11">
        <v>8.8000000000000007</v>
      </c>
      <c r="S927" s="11">
        <v>8.4590024248397313</v>
      </c>
      <c r="T927" s="144">
        <v>6.6792858011282163</v>
      </c>
      <c r="U927" s="11">
        <v>9.667060710372386</v>
      </c>
      <c r="V927" s="11">
        <v>10</v>
      </c>
      <c r="W927" s="11">
        <v>9.34</v>
      </c>
      <c r="X927" s="11">
        <v>9</v>
      </c>
      <c r="Y927" s="11">
        <v>9.8800000000000008</v>
      </c>
      <c r="Z927" s="149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7">
        <v>16</v>
      </c>
    </row>
    <row r="928" spans="1:65">
      <c r="A928" s="29"/>
      <c r="B928" s="19">
        <v>1</v>
      </c>
      <c r="C928" s="9">
        <v>4</v>
      </c>
      <c r="D928" s="11">
        <v>9.09</v>
      </c>
      <c r="E928" s="11">
        <v>9.0399999999999991</v>
      </c>
      <c r="F928" s="11">
        <v>8.0662813972430971</v>
      </c>
      <c r="G928" s="11">
        <v>9.2909382906163192</v>
      </c>
      <c r="H928" s="11">
        <v>9.5</v>
      </c>
      <c r="I928" s="11">
        <v>7.9</v>
      </c>
      <c r="J928" s="11">
        <v>9.36</v>
      </c>
      <c r="K928" s="11">
        <v>9.27</v>
      </c>
      <c r="L928" s="11">
        <v>9.7200000000000006</v>
      </c>
      <c r="M928" s="11">
        <v>8.25</v>
      </c>
      <c r="N928" s="11">
        <v>8.7899999999999991</v>
      </c>
      <c r="O928" s="11">
        <v>9.09</v>
      </c>
      <c r="P928" s="11">
        <v>9.68</v>
      </c>
      <c r="Q928" s="11">
        <v>9.61</v>
      </c>
      <c r="R928" s="11">
        <v>8.4</v>
      </c>
      <c r="S928" s="11">
        <v>8.3698909882958734</v>
      </c>
      <c r="T928" s="144">
        <v>6.7915362187853496</v>
      </c>
      <c r="U928" s="11">
        <v>10.183366692073442</v>
      </c>
      <c r="V928" s="11">
        <v>9.3000000000000007</v>
      </c>
      <c r="W928" s="11">
        <v>9.68</v>
      </c>
      <c r="X928" s="11">
        <v>9.3000000000000007</v>
      </c>
      <c r="Y928" s="11">
        <v>9.68</v>
      </c>
      <c r="Z928" s="149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7">
        <v>9.1088875128044116</v>
      </c>
    </row>
    <row r="929" spans="1:65">
      <c r="A929" s="29"/>
      <c r="B929" s="19">
        <v>1</v>
      </c>
      <c r="C929" s="9">
        <v>5</v>
      </c>
      <c r="D929" s="11">
        <v>9.15</v>
      </c>
      <c r="E929" s="11">
        <v>9.15</v>
      </c>
      <c r="F929" s="11">
        <v>7.6098250201769986</v>
      </c>
      <c r="G929" s="11">
        <v>9.3141695484015905</v>
      </c>
      <c r="H929" s="11">
        <v>9.1</v>
      </c>
      <c r="I929" s="11">
        <v>8.1</v>
      </c>
      <c r="J929" s="11">
        <v>9.4</v>
      </c>
      <c r="K929" s="11">
        <v>9.18</v>
      </c>
      <c r="L929" s="11">
        <v>9.61</v>
      </c>
      <c r="M929" s="11">
        <v>7.6499999999999995</v>
      </c>
      <c r="N929" s="11">
        <v>8.7899999999999991</v>
      </c>
      <c r="O929" s="11">
        <v>9.19</v>
      </c>
      <c r="P929" s="11">
        <v>9.5399999999999991</v>
      </c>
      <c r="Q929" s="11">
        <v>9.4</v>
      </c>
      <c r="R929" s="11">
        <v>8.3000000000000007</v>
      </c>
      <c r="S929" s="11">
        <v>8.8668068543639436</v>
      </c>
      <c r="T929" s="144">
        <v>6.8456818806619593</v>
      </c>
      <c r="U929" s="11">
        <v>9.9007567520847051</v>
      </c>
      <c r="V929" s="11">
        <v>8.5</v>
      </c>
      <c r="W929" s="11">
        <v>9.69</v>
      </c>
      <c r="X929" s="11">
        <v>8.5</v>
      </c>
      <c r="Y929" s="11">
        <v>9.89</v>
      </c>
      <c r="Z929" s="149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7">
        <v>118</v>
      </c>
    </row>
    <row r="930" spans="1:65">
      <c r="A930" s="29"/>
      <c r="B930" s="19">
        <v>1</v>
      </c>
      <c r="C930" s="9">
        <v>6</v>
      </c>
      <c r="D930" s="11">
        <v>9.2799999999999994</v>
      </c>
      <c r="E930" s="11">
        <v>9.1199999999999992</v>
      </c>
      <c r="F930" s="11">
        <v>7.8228045541019897</v>
      </c>
      <c r="G930" s="11">
        <v>9.3421444758265206</v>
      </c>
      <c r="H930" s="11">
        <v>9.3000000000000007</v>
      </c>
      <c r="I930" s="11">
        <v>9.1</v>
      </c>
      <c r="J930" s="11">
        <v>9.5299999999999994</v>
      </c>
      <c r="K930" s="11">
        <v>9.2200000000000006</v>
      </c>
      <c r="L930" s="11">
        <v>9.9700000000000006</v>
      </c>
      <c r="M930" s="11">
        <v>8.5299999999999994</v>
      </c>
      <c r="N930" s="11">
        <v>8.9499999999999993</v>
      </c>
      <c r="O930" s="11">
        <v>8.7899999999999991</v>
      </c>
      <c r="P930" s="11">
        <v>9.39</v>
      </c>
      <c r="Q930" s="11">
        <v>9.4499999999999993</v>
      </c>
      <c r="R930" s="11">
        <v>8.4</v>
      </c>
      <c r="S930" s="11">
        <v>8.6193482463713522</v>
      </c>
      <c r="T930" s="144">
        <v>6.3808762515182602</v>
      </c>
      <c r="U930" s="11">
        <v>10.056796764703272</v>
      </c>
      <c r="V930" s="11">
        <v>9.1</v>
      </c>
      <c r="W930" s="11">
        <v>9.3800000000000008</v>
      </c>
      <c r="X930" s="11">
        <v>8.6999999999999993</v>
      </c>
      <c r="Y930" s="11">
        <v>9.65</v>
      </c>
      <c r="Z930" s="149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5"/>
    </row>
    <row r="931" spans="1:65">
      <c r="A931" s="29"/>
      <c r="B931" s="20" t="s">
        <v>257</v>
      </c>
      <c r="C931" s="12"/>
      <c r="D931" s="22">
        <v>9.1633333333333322</v>
      </c>
      <c r="E931" s="22">
        <v>9.0633333333333326</v>
      </c>
      <c r="F931" s="22">
        <v>7.7608197500432707</v>
      </c>
      <c r="G931" s="22">
        <v>9.3115722162461783</v>
      </c>
      <c r="H931" s="22">
        <v>9.3666666666666671</v>
      </c>
      <c r="I931" s="22">
        <v>8.5333333333333332</v>
      </c>
      <c r="J931" s="22">
        <v>9.375</v>
      </c>
      <c r="K931" s="22">
        <v>9.1050000000000004</v>
      </c>
      <c r="L931" s="22">
        <v>9.7099999999999991</v>
      </c>
      <c r="M931" s="22">
        <v>8.52</v>
      </c>
      <c r="N931" s="22">
        <v>8.8916666666666657</v>
      </c>
      <c r="O931" s="22">
        <v>9.0583333333333336</v>
      </c>
      <c r="P931" s="22">
        <v>9.5499999999999989</v>
      </c>
      <c r="Q931" s="22">
        <v>9.5583333333333318</v>
      </c>
      <c r="R931" s="22">
        <v>8.3000000000000007</v>
      </c>
      <c r="S931" s="22">
        <v>8.6538005446675523</v>
      </c>
      <c r="T931" s="22">
        <v>6.8083860006472117</v>
      </c>
      <c r="U931" s="22">
        <v>9.9737785912689407</v>
      </c>
      <c r="V931" s="22">
        <v>9.3166666666666664</v>
      </c>
      <c r="W931" s="22">
        <v>9.4933333333333341</v>
      </c>
      <c r="X931" s="22">
        <v>8.8166666666666682</v>
      </c>
      <c r="Y931" s="22">
        <v>9.7650000000000006</v>
      </c>
      <c r="Z931" s="149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5"/>
    </row>
    <row r="932" spans="1:65">
      <c r="A932" s="29"/>
      <c r="B932" s="3" t="s">
        <v>258</v>
      </c>
      <c r="C932" s="28"/>
      <c r="D932" s="11">
        <v>9.16</v>
      </c>
      <c r="E932" s="11">
        <v>9.0599999999999987</v>
      </c>
      <c r="F932" s="11">
        <v>7.7163147871394937</v>
      </c>
      <c r="G932" s="11">
        <v>9.309556280672135</v>
      </c>
      <c r="H932" s="11">
        <v>9.4</v>
      </c>
      <c r="I932" s="11">
        <v>8.3000000000000007</v>
      </c>
      <c r="J932" s="11">
        <v>9.379999999999999</v>
      </c>
      <c r="K932" s="11">
        <v>9.120000000000001</v>
      </c>
      <c r="L932" s="11">
        <v>9.7100000000000009</v>
      </c>
      <c r="M932" s="11">
        <v>8.5150000000000006</v>
      </c>
      <c r="N932" s="11">
        <v>8.8649999999999984</v>
      </c>
      <c r="O932" s="11">
        <v>9.0449999999999999</v>
      </c>
      <c r="P932" s="11">
        <v>9.5549999999999997</v>
      </c>
      <c r="Q932" s="11">
        <v>9.5249999999999986</v>
      </c>
      <c r="R932" s="11">
        <v>8.3500000000000014</v>
      </c>
      <c r="S932" s="11">
        <v>8.6234357008408367</v>
      </c>
      <c r="T932" s="11">
        <v>6.8186090497236549</v>
      </c>
      <c r="U932" s="11">
        <v>9.9787767583939875</v>
      </c>
      <c r="V932" s="11">
        <v>9.3000000000000007</v>
      </c>
      <c r="W932" s="11">
        <v>9.4350000000000005</v>
      </c>
      <c r="X932" s="11">
        <v>8.85</v>
      </c>
      <c r="Y932" s="11">
        <v>9.7800000000000011</v>
      </c>
      <c r="Z932" s="149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5"/>
    </row>
    <row r="933" spans="1:65">
      <c r="A933" s="29"/>
      <c r="B933" s="3" t="s">
        <v>259</v>
      </c>
      <c r="C933" s="28"/>
      <c r="D933" s="23">
        <v>9.6263527187957665E-2</v>
      </c>
      <c r="E933" s="23">
        <v>6.8313005106397151E-2</v>
      </c>
      <c r="F933" s="23">
        <v>0.26348494738282457</v>
      </c>
      <c r="G933" s="23">
        <v>1.8484270431865978E-2</v>
      </c>
      <c r="H933" s="23">
        <v>0.15055453054181631</v>
      </c>
      <c r="I933" s="23">
        <v>0.63770421565696633</v>
      </c>
      <c r="J933" s="23">
        <v>0.16501515081955331</v>
      </c>
      <c r="K933" s="23">
        <v>0.13881642554107193</v>
      </c>
      <c r="L933" s="23">
        <v>0.14872793954062616</v>
      </c>
      <c r="M933" s="23">
        <v>0.65268675488322903</v>
      </c>
      <c r="N933" s="23">
        <v>0.35050915347058587</v>
      </c>
      <c r="O933" s="23">
        <v>0.19762759591379617</v>
      </c>
      <c r="P933" s="23">
        <v>9.3808315196468359E-2</v>
      </c>
      <c r="Q933" s="23">
        <v>0.17244322737256629</v>
      </c>
      <c r="R933" s="23">
        <v>0.3577708763999663</v>
      </c>
      <c r="S933" s="23">
        <v>0.23339122812358032</v>
      </c>
      <c r="T933" s="23">
        <v>0.26522617988039365</v>
      </c>
      <c r="U933" s="23">
        <v>0.2093496182733697</v>
      </c>
      <c r="V933" s="23">
        <v>0.51542862422130431</v>
      </c>
      <c r="W933" s="23">
        <v>0.15357951252255803</v>
      </c>
      <c r="X933" s="23">
        <v>0.34302575219167841</v>
      </c>
      <c r="Y933" s="23">
        <v>0.15883954167649805</v>
      </c>
      <c r="Z933" s="199"/>
      <c r="AA933" s="200"/>
      <c r="AB933" s="200"/>
      <c r="AC933" s="200"/>
      <c r="AD933" s="200"/>
      <c r="AE933" s="200"/>
      <c r="AF933" s="200"/>
      <c r="AG933" s="200"/>
      <c r="AH933" s="200"/>
      <c r="AI933" s="200"/>
      <c r="AJ933" s="200"/>
      <c r="AK933" s="200"/>
      <c r="AL933" s="200"/>
      <c r="AM933" s="200"/>
      <c r="AN933" s="200"/>
      <c r="AO933" s="200"/>
      <c r="AP933" s="200"/>
      <c r="AQ933" s="200"/>
      <c r="AR933" s="200"/>
      <c r="AS933" s="200"/>
      <c r="AT933" s="200"/>
      <c r="AU933" s="200"/>
      <c r="AV933" s="200"/>
      <c r="AW933" s="200"/>
      <c r="AX933" s="200"/>
      <c r="AY933" s="200"/>
      <c r="AZ933" s="200"/>
      <c r="BA933" s="200"/>
      <c r="BB933" s="200"/>
      <c r="BC933" s="200"/>
      <c r="BD933" s="200"/>
      <c r="BE933" s="200"/>
      <c r="BF933" s="200"/>
      <c r="BG933" s="200"/>
      <c r="BH933" s="200"/>
      <c r="BI933" s="200"/>
      <c r="BJ933" s="200"/>
      <c r="BK933" s="200"/>
      <c r="BL933" s="200"/>
      <c r="BM933" s="56"/>
    </row>
    <row r="934" spans="1:65">
      <c r="A934" s="29"/>
      <c r="B934" s="3" t="s">
        <v>86</v>
      </c>
      <c r="C934" s="28"/>
      <c r="D934" s="13">
        <v>1.0505295800795672E-2</v>
      </c>
      <c r="E934" s="13">
        <v>7.5372936858842023E-3</v>
      </c>
      <c r="F934" s="13">
        <v>3.3950659320667188E-2</v>
      </c>
      <c r="G934" s="13">
        <v>1.9850858697756666E-3</v>
      </c>
      <c r="H934" s="13">
        <v>1.6073437424393201E-2</v>
      </c>
      <c r="I934" s="13">
        <v>7.4730962772300749E-2</v>
      </c>
      <c r="J934" s="13">
        <v>1.760161608741902E-2</v>
      </c>
      <c r="K934" s="13">
        <v>1.5246175237899168E-2</v>
      </c>
      <c r="L934" s="13">
        <v>1.5316986564431119E-2</v>
      </c>
      <c r="M934" s="13">
        <v>7.6606426629486982E-2</v>
      </c>
      <c r="N934" s="13">
        <v>3.9419961027619785E-2</v>
      </c>
      <c r="O934" s="13">
        <v>2.1817213900327082E-2</v>
      </c>
      <c r="P934" s="13">
        <v>9.8228602299966876E-3</v>
      </c>
      <c r="Q934" s="13">
        <v>1.8041139742552708E-2</v>
      </c>
      <c r="R934" s="13">
        <v>4.3104924867465817E-2</v>
      </c>
      <c r="S934" s="13">
        <v>2.6969795169059604E-2</v>
      </c>
      <c r="T934" s="13">
        <v>3.8955808300995418E-2</v>
      </c>
      <c r="U934" s="13">
        <v>2.099000056574693E-2</v>
      </c>
      <c r="V934" s="13">
        <v>5.5323287036275953E-2</v>
      </c>
      <c r="W934" s="13">
        <v>1.6177617189876196E-2</v>
      </c>
      <c r="X934" s="13">
        <v>3.8906512535918147E-2</v>
      </c>
      <c r="Y934" s="13">
        <v>1.6266210105120128E-2</v>
      </c>
      <c r="Z934" s="149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5"/>
    </row>
    <row r="935" spans="1:65">
      <c r="A935" s="29"/>
      <c r="B935" s="3" t="s">
        <v>260</v>
      </c>
      <c r="C935" s="28"/>
      <c r="D935" s="13">
        <v>5.9772195509479875E-3</v>
      </c>
      <c r="E935" s="13">
        <v>-5.0010694947152379E-3</v>
      </c>
      <c r="F935" s="13">
        <v>-0.14799477552732476</v>
      </c>
      <c r="G935" s="13">
        <v>2.2251312595182648E-2</v>
      </c>
      <c r="H935" s="13">
        <v>2.8299740610463475E-2</v>
      </c>
      <c r="I935" s="13">
        <v>-6.3186001436730699E-2</v>
      </c>
      <c r="J935" s="13">
        <v>2.9214598030935512E-2</v>
      </c>
      <c r="K935" s="13">
        <v>-4.2678239235538484E-4</v>
      </c>
      <c r="L935" s="13">
        <v>6.5991866333907412E-2</v>
      </c>
      <c r="M935" s="13">
        <v>-6.4649773309485847E-2</v>
      </c>
      <c r="N935" s="13">
        <v>-2.3847132356437317E-2</v>
      </c>
      <c r="O935" s="13">
        <v>-5.5499839469983492E-3</v>
      </c>
      <c r="P935" s="13">
        <v>4.8426603860846074E-2</v>
      </c>
      <c r="Q935" s="13">
        <v>4.9341461281318111E-2</v>
      </c>
      <c r="R935" s="13">
        <v>-8.8802009209945076E-2</v>
      </c>
      <c r="S935" s="13">
        <v>-4.9960762771210088E-2</v>
      </c>
      <c r="T935" s="13">
        <v>-0.25255570550447271</v>
      </c>
      <c r="U935" s="13">
        <v>9.4950242523990758E-2</v>
      </c>
      <c r="V935" s="13">
        <v>2.2810596087631918E-2</v>
      </c>
      <c r="W935" s="13">
        <v>4.2205573401637109E-2</v>
      </c>
      <c r="X935" s="13">
        <v>-3.2080849140684542E-2</v>
      </c>
      <c r="Y935" s="13">
        <v>7.2029925309022413E-2</v>
      </c>
      <c r="Z935" s="149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5"/>
    </row>
    <row r="936" spans="1:65">
      <c r="A936" s="29"/>
      <c r="B936" s="45" t="s">
        <v>261</v>
      </c>
      <c r="C936" s="46"/>
      <c r="D936" s="44">
        <v>0.05</v>
      </c>
      <c r="E936" s="44">
        <v>0.12</v>
      </c>
      <c r="F936" s="44">
        <v>2.39</v>
      </c>
      <c r="G936" s="44">
        <v>0.31</v>
      </c>
      <c r="H936" s="44">
        <v>0.4</v>
      </c>
      <c r="I936" s="44">
        <v>1.05</v>
      </c>
      <c r="J936" s="44">
        <v>0.42</v>
      </c>
      <c r="K936" s="44">
        <v>0.05</v>
      </c>
      <c r="L936" s="44">
        <v>1</v>
      </c>
      <c r="M936" s="44">
        <v>1.07</v>
      </c>
      <c r="N936" s="44">
        <v>0.42</v>
      </c>
      <c r="O936" s="44">
        <v>0.13</v>
      </c>
      <c r="P936" s="44">
        <v>0.72</v>
      </c>
      <c r="Q936" s="44">
        <v>0.74</v>
      </c>
      <c r="R936" s="44">
        <v>1.45</v>
      </c>
      <c r="S936" s="44">
        <v>0.84</v>
      </c>
      <c r="T936" s="44">
        <v>4.05</v>
      </c>
      <c r="U936" s="44">
        <v>1.46</v>
      </c>
      <c r="V936" s="44">
        <v>0.32</v>
      </c>
      <c r="W936" s="44">
        <v>0.63</v>
      </c>
      <c r="X936" s="44">
        <v>0.55000000000000004</v>
      </c>
      <c r="Y936" s="44">
        <v>1.1000000000000001</v>
      </c>
      <c r="Z936" s="149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55"/>
    </row>
    <row r="937" spans="1:65">
      <c r="B937" s="3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BM937" s="55"/>
    </row>
    <row r="938" spans="1:65" ht="15">
      <c r="B938" s="8" t="s">
        <v>488</v>
      </c>
      <c r="BM938" s="27" t="s">
        <v>66</v>
      </c>
    </row>
    <row r="939" spans="1:65" ht="15">
      <c r="A939" s="24" t="s">
        <v>62</v>
      </c>
      <c r="B939" s="18" t="s">
        <v>111</v>
      </c>
      <c r="C939" s="15" t="s">
        <v>112</v>
      </c>
      <c r="D939" s="16" t="s">
        <v>222</v>
      </c>
      <c r="E939" s="17" t="s">
        <v>222</v>
      </c>
      <c r="F939" s="17" t="s">
        <v>222</v>
      </c>
      <c r="G939" s="17" t="s">
        <v>222</v>
      </c>
      <c r="H939" s="17" t="s">
        <v>222</v>
      </c>
      <c r="I939" s="17" t="s">
        <v>222</v>
      </c>
      <c r="J939" s="17" t="s">
        <v>222</v>
      </c>
      <c r="K939" s="17" t="s">
        <v>222</v>
      </c>
      <c r="L939" s="17" t="s">
        <v>222</v>
      </c>
      <c r="M939" s="17" t="s">
        <v>222</v>
      </c>
      <c r="N939" s="17" t="s">
        <v>222</v>
      </c>
      <c r="O939" s="17" t="s">
        <v>222</v>
      </c>
      <c r="P939" s="17" t="s">
        <v>222</v>
      </c>
      <c r="Q939" s="17" t="s">
        <v>222</v>
      </c>
      <c r="R939" s="17" t="s">
        <v>222</v>
      </c>
      <c r="S939" s="17" t="s">
        <v>222</v>
      </c>
      <c r="T939" s="17" t="s">
        <v>222</v>
      </c>
      <c r="U939" s="17" t="s">
        <v>222</v>
      </c>
      <c r="V939" s="17" t="s">
        <v>222</v>
      </c>
      <c r="W939" s="17" t="s">
        <v>222</v>
      </c>
      <c r="X939" s="17" t="s">
        <v>222</v>
      </c>
      <c r="Y939" s="17" t="s">
        <v>222</v>
      </c>
      <c r="Z939" s="149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7">
        <v>1</v>
      </c>
    </row>
    <row r="940" spans="1:65">
      <c r="A940" s="29"/>
      <c r="B940" s="19" t="s">
        <v>223</v>
      </c>
      <c r="C940" s="9" t="s">
        <v>223</v>
      </c>
      <c r="D940" s="147" t="s">
        <v>225</v>
      </c>
      <c r="E940" s="148" t="s">
        <v>226</v>
      </c>
      <c r="F940" s="148" t="s">
        <v>227</v>
      </c>
      <c r="G940" s="148" t="s">
        <v>228</v>
      </c>
      <c r="H940" s="148" t="s">
        <v>229</v>
      </c>
      <c r="I940" s="148" t="s">
        <v>230</v>
      </c>
      <c r="J940" s="148" t="s">
        <v>231</v>
      </c>
      <c r="K940" s="148" t="s">
        <v>233</v>
      </c>
      <c r="L940" s="148" t="s">
        <v>234</v>
      </c>
      <c r="M940" s="148" t="s">
        <v>235</v>
      </c>
      <c r="N940" s="148" t="s">
        <v>236</v>
      </c>
      <c r="O940" s="148" t="s">
        <v>263</v>
      </c>
      <c r="P940" s="148" t="s">
        <v>237</v>
      </c>
      <c r="Q940" s="148" t="s">
        <v>238</v>
      </c>
      <c r="R940" s="148" t="s">
        <v>239</v>
      </c>
      <c r="S940" s="148" t="s">
        <v>240</v>
      </c>
      <c r="T940" s="148" t="s">
        <v>241</v>
      </c>
      <c r="U940" s="148" t="s">
        <v>242</v>
      </c>
      <c r="V940" s="148" t="s">
        <v>243</v>
      </c>
      <c r="W940" s="148" t="s">
        <v>244</v>
      </c>
      <c r="X940" s="148" t="s">
        <v>245</v>
      </c>
      <c r="Y940" s="148" t="s">
        <v>247</v>
      </c>
      <c r="Z940" s="149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7" t="s">
        <v>1</v>
      </c>
    </row>
    <row r="941" spans="1:65">
      <c r="A941" s="29"/>
      <c r="B941" s="19"/>
      <c r="C941" s="9"/>
      <c r="D941" s="10" t="s">
        <v>114</v>
      </c>
      <c r="E941" s="11" t="s">
        <v>291</v>
      </c>
      <c r="F941" s="11" t="s">
        <v>114</v>
      </c>
      <c r="G941" s="11" t="s">
        <v>114</v>
      </c>
      <c r="H941" s="11" t="s">
        <v>292</v>
      </c>
      <c r="I941" s="11" t="s">
        <v>291</v>
      </c>
      <c r="J941" s="11" t="s">
        <v>114</v>
      </c>
      <c r="K941" s="11" t="s">
        <v>292</v>
      </c>
      <c r="L941" s="11" t="s">
        <v>292</v>
      </c>
      <c r="M941" s="11" t="s">
        <v>292</v>
      </c>
      <c r="N941" s="11" t="s">
        <v>292</v>
      </c>
      <c r="O941" s="11" t="s">
        <v>292</v>
      </c>
      <c r="P941" s="11" t="s">
        <v>114</v>
      </c>
      <c r="Q941" s="11" t="s">
        <v>292</v>
      </c>
      <c r="R941" s="11" t="s">
        <v>291</v>
      </c>
      <c r="S941" s="11" t="s">
        <v>291</v>
      </c>
      <c r="T941" s="11" t="s">
        <v>291</v>
      </c>
      <c r="U941" s="11" t="s">
        <v>114</v>
      </c>
      <c r="V941" s="11" t="s">
        <v>292</v>
      </c>
      <c r="W941" s="11" t="s">
        <v>292</v>
      </c>
      <c r="X941" s="11" t="s">
        <v>292</v>
      </c>
      <c r="Y941" s="11" t="s">
        <v>291</v>
      </c>
      <c r="Z941" s="149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7">
        <v>3</v>
      </c>
    </row>
    <row r="942" spans="1:65">
      <c r="A942" s="29"/>
      <c r="B942" s="19"/>
      <c r="C942" s="9"/>
      <c r="D942" s="25"/>
      <c r="E942" s="25"/>
      <c r="F942" s="25"/>
      <c r="G942" s="25"/>
      <c r="H942" s="25"/>
      <c r="I942" s="25"/>
      <c r="J942" s="25"/>
      <c r="K942" s="25"/>
      <c r="L942" s="25"/>
      <c r="M942" s="25"/>
      <c r="N942" s="25"/>
      <c r="O942" s="25"/>
      <c r="P942" s="25"/>
      <c r="Q942" s="25"/>
      <c r="R942" s="25"/>
      <c r="S942" s="25"/>
      <c r="T942" s="25"/>
      <c r="U942" s="25"/>
      <c r="V942" s="25"/>
      <c r="W942" s="25"/>
      <c r="X942" s="25"/>
      <c r="Y942" s="25"/>
      <c r="Z942" s="149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7">
        <v>3</v>
      </c>
    </row>
    <row r="943" spans="1:65">
      <c r="A943" s="29"/>
      <c r="B943" s="18">
        <v>1</v>
      </c>
      <c r="C943" s="14">
        <v>1</v>
      </c>
      <c r="D943" s="197">
        <v>0.106</v>
      </c>
      <c r="E943" s="197">
        <v>0.11</v>
      </c>
      <c r="F943" s="198">
        <v>1.1948441759999999E-2</v>
      </c>
      <c r="G943" s="197">
        <v>0.11343120000000001</v>
      </c>
      <c r="H943" s="198">
        <v>9.2999999999999999E-2</v>
      </c>
      <c r="I943" s="198">
        <v>0.11600000000000001</v>
      </c>
      <c r="J943" s="197">
        <v>0.11150000000000002</v>
      </c>
      <c r="K943" s="197">
        <v>0.11399999999999999</v>
      </c>
      <c r="L943" s="197">
        <v>0.11100000000000002</v>
      </c>
      <c r="M943" s="197">
        <v>0.109</v>
      </c>
      <c r="N943" s="197">
        <v>0.11100000000000002</v>
      </c>
      <c r="O943" s="197">
        <v>0.11</v>
      </c>
      <c r="P943" s="197">
        <v>0.11080000000000001</v>
      </c>
      <c r="Q943" s="198">
        <v>0.10020000000000001</v>
      </c>
      <c r="R943" s="197">
        <v>0.11899999999999998</v>
      </c>
      <c r="S943" s="197">
        <v>0.11202238682655001</v>
      </c>
      <c r="T943" s="197">
        <v>0.11190574549857539</v>
      </c>
      <c r="U943" s="197">
        <v>0.11353592137703911</v>
      </c>
      <c r="V943" s="197">
        <v>0.11</v>
      </c>
      <c r="W943" s="197">
        <v>0.11200000000000002</v>
      </c>
      <c r="X943" s="197">
        <v>0.11100000000000002</v>
      </c>
      <c r="Y943" s="197">
        <v>0.1149</v>
      </c>
      <c r="Z943" s="199"/>
      <c r="AA943" s="200"/>
      <c r="AB943" s="200"/>
      <c r="AC943" s="200"/>
      <c r="AD943" s="200"/>
      <c r="AE943" s="200"/>
      <c r="AF943" s="200"/>
      <c r="AG943" s="200"/>
      <c r="AH943" s="200"/>
      <c r="AI943" s="200"/>
      <c r="AJ943" s="200"/>
      <c r="AK943" s="200"/>
      <c r="AL943" s="200"/>
      <c r="AM943" s="200"/>
      <c r="AN943" s="200"/>
      <c r="AO943" s="200"/>
      <c r="AP943" s="200"/>
      <c r="AQ943" s="200"/>
      <c r="AR943" s="200"/>
      <c r="AS943" s="200"/>
      <c r="AT943" s="200"/>
      <c r="AU943" s="200"/>
      <c r="AV943" s="200"/>
      <c r="AW943" s="200"/>
      <c r="AX943" s="200"/>
      <c r="AY943" s="200"/>
      <c r="AZ943" s="200"/>
      <c r="BA943" s="200"/>
      <c r="BB943" s="200"/>
      <c r="BC943" s="200"/>
      <c r="BD943" s="200"/>
      <c r="BE943" s="200"/>
      <c r="BF943" s="200"/>
      <c r="BG943" s="200"/>
      <c r="BH943" s="200"/>
      <c r="BI943" s="200"/>
      <c r="BJ943" s="200"/>
      <c r="BK943" s="200"/>
      <c r="BL943" s="200"/>
      <c r="BM943" s="201">
        <v>1</v>
      </c>
    </row>
    <row r="944" spans="1:65">
      <c r="A944" s="29"/>
      <c r="B944" s="19">
        <v>1</v>
      </c>
      <c r="C944" s="9">
        <v>2</v>
      </c>
      <c r="D944" s="23">
        <v>0.109</v>
      </c>
      <c r="E944" s="23">
        <v>0.11</v>
      </c>
      <c r="F944" s="203">
        <v>1.1854915919999997E-2</v>
      </c>
      <c r="G944" s="23">
        <v>0.11347439999999998</v>
      </c>
      <c r="H944" s="203">
        <v>9.4700000000000006E-2</v>
      </c>
      <c r="I944" s="203">
        <v>0.11700000000000001</v>
      </c>
      <c r="J944" s="23">
        <v>0.1119</v>
      </c>
      <c r="K944" s="23">
        <v>0.11399999999999999</v>
      </c>
      <c r="L944" s="23">
        <v>0.11299999999999999</v>
      </c>
      <c r="M944" s="23">
        <v>0.11200000000000002</v>
      </c>
      <c r="N944" s="23">
        <v>0.108</v>
      </c>
      <c r="O944" s="23">
        <v>0.109</v>
      </c>
      <c r="P944" s="23">
        <v>0.11119999999999999</v>
      </c>
      <c r="Q944" s="203">
        <v>0.10120000000000001</v>
      </c>
      <c r="R944" s="23">
        <v>0.107</v>
      </c>
      <c r="S944" s="23">
        <v>0.11205428757770002</v>
      </c>
      <c r="T944" s="23">
        <v>0.11128412669098794</v>
      </c>
      <c r="U944" s="23">
        <v>0.11292552554116567</v>
      </c>
      <c r="V944" s="23">
        <v>0.11</v>
      </c>
      <c r="W944" s="23">
        <v>0.11200000000000002</v>
      </c>
      <c r="X944" s="23">
        <v>0.11</v>
      </c>
      <c r="Y944" s="23">
        <v>0.1129</v>
      </c>
      <c r="Z944" s="199"/>
      <c r="AA944" s="200"/>
      <c r="AB944" s="200"/>
      <c r="AC944" s="200"/>
      <c r="AD944" s="200"/>
      <c r="AE944" s="200"/>
      <c r="AF944" s="200"/>
      <c r="AG944" s="200"/>
      <c r="AH944" s="200"/>
      <c r="AI944" s="200"/>
      <c r="AJ944" s="200"/>
      <c r="AK944" s="200"/>
      <c r="AL944" s="200"/>
      <c r="AM944" s="200"/>
      <c r="AN944" s="200"/>
      <c r="AO944" s="200"/>
      <c r="AP944" s="200"/>
      <c r="AQ944" s="200"/>
      <c r="AR944" s="200"/>
      <c r="AS944" s="200"/>
      <c r="AT944" s="200"/>
      <c r="AU944" s="200"/>
      <c r="AV944" s="200"/>
      <c r="AW944" s="200"/>
      <c r="AX944" s="200"/>
      <c r="AY944" s="200"/>
      <c r="AZ944" s="200"/>
      <c r="BA944" s="200"/>
      <c r="BB944" s="200"/>
      <c r="BC944" s="200"/>
      <c r="BD944" s="200"/>
      <c r="BE944" s="200"/>
      <c r="BF944" s="200"/>
      <c r="BG944" s="200"/>
      <c r="BH944" s="200"/>
      <c r="BI944" s="200"/>
      <c r="BJ944" s="200"/>
      <c r="BK944" s="200"/>
      <c r="BL944" s="200"/>
      <c r="BM944" s="201" t="e">
        <v>#N/A</v>
      </c>
    </row>
    <row r="945" spans="1:65">
      <c r="A945" s="29"/>
      <c r="B945" s="19">
        <v>1</v>
      </c>
      <c r="C945" s="9">
        <v>3</v>
      </c>
      <c r="D945" s="23">
        <v>0.108</v>
      </c>
      <c r="E945" s="204">
        <v>0.1</v>
      </c>
      <c r="F945" s="203">
        <v>1.1891767680000002E-2</v>
      </c>
      <c r="G945" s="23">
        <v>0.11391719999999997</v>
      </c>
      <c r="H945" s="203">
        <v>9.6000000000000002E-2</v>
      </c>
      <c r="I945" s="203">
        <v>0.11799999999999998</v>
      </c>
      <c r="J945" s="23">
        <v>0.11249999999999999</v>
      </c>
      <c r="K945" s="23">
        <v>0.11299999999999999</v>
      </c>
      <c r="L945" s="23">
        <v>0.109</v>
      </c>
      <c r="M945" s="23">
        <v>0.11399999999999999</v>
      </c>
      <c r="N945" s="23">
        <v>0.11299999999999999</v>
      </c>
      <c r="O945" s="23">
        <v>0.108</v>
      </c>
      <c r="P945" s="23">
        <v>0.11199999999999999</v>
      </c>
      <c r="Q945" s="203">
        <v>9.7699999999999995E-2</v>
      </c>
      <c r="R945" s="23">
        <v>0.11899999999999998</v>
      </c>
      <c r="S945" s="23">
        <v>0.1118429310384</v>
      </c>
      <c r="T945" s="23">
        <v>0.10792608922330922</v>
      </c>
      <c r="U945" s="23">
        <v>0.11310661438491575</v>
      </c>
      <c r="V945" s="23">
        <v>0.12</v>
      </c>
      <c r="W945" s="23">
        <v>0.109</v>
      </c>
      <c r="X945" s="23">
        <v>0.11</v>
      </c>
      <c r="Y945" s="23">
        <v>0.1173</v>
      </c>
      <c r="Z945" s="199"/>
      <c r="AA945" s="200"/>
      <c r="AB945" s="200"/>
      <c r="AC945" s="200"/>
      <c r="AD945" s="200"/>
      <c r="AE945" s="200"/>
      <c r="AF945" s="200"/>
      <c r="AG945" s="200"/>
      <c r="AH945" s="200"/>
      <c r="AI945" s="200"/>
      <c r="AJ945" s="200"/>
      <c r="AK945" s="200"/>
      <c r="AL945" s="200"/>
      <c r="AM945" s="200"/>
      <c r="AN945" s="200"/>
      <c r="AO945" s="200"/>
      <c r="AP945" s="200"/>
      <c r="AQ945" s="200"/>
      <c r="AR945" s="200"/>
      <c r="AS945" s="200"/>
      <c r="AT945" s="200"/>
      <c r="AU945" s="200"/>
      <c r="AV945" s="200"/>
      <c r="AW945" s="200"/>
      <c r="AX945" s="200"/>
      <c r="AY945" s="200"/>
      <c r="AZ945" s="200"/>
      <c r="BA945" s="200"/>
      <c r="BB945" s="200"/>
      <c r="BC945" s="200"/>
      <c r="BD945" s="200"/>
      <c r="BE945" s="200"/>
      <c r="BF945" s="200"/>
      <c r="BG945" s="200"/>
      <c r="BH945" s="200"/>
      <c r="BI945" s="200"/>
      <c r="BJ945" s="200"/>
      <c r="BK945" s="200"/>
      <c r="BL945" s="200"/>
      <c r="BM945" s="201">
        <v>16</v>
      </c>
    </row>
    <row r="946" spans="1:65">
      <c r="A946" s="29"/>
      <c r="B946" s="19">
        <v>1</v>
      </c>
      <c r="C946" s="9">
        <v>4</v>
      </c>
      <c r="D946" s="23">
        <v>0.109</v>
      </c>
      <c r="E946" s="23">
        <v>0.11</v>
      </c>
      <c r="F946" s="203">
        <v>1.1652765839999999E-2</v>
      </c>
      <c r="G946" s="23">
        <v>0.11338799999999999</v>
      </c>
      <c r="H946" s="203">
        <v>9.5799999999999996E-2</v>
      </c>
      <c r="I946" s="203">
        <v>0.11600000000000001</v>
      </c>
      <c r="J946" s="23">
        <v>0.11180000000000001</v>
      </c>
      <c r="K946" s="23">
        <v>0.11499999999999999</v>
      </c>
      <c r="L946" s="23">
        <v>0.109</v>
      </c>
      <c r="M946" s="23">
        <v>0.11</v>
      </c>
      <c r="N946" s="23">
        <v>0.11200000000000002</v>
      </c>
      <c r="O946" s="23">
        <v>0.11399999999999999</v>
      </c>
      <c r="P946" s="23">
        <v>0.11100000000000002</v>
      </c>
      <c r="Q946" s="203">
        <v>0.1013</v>
      </c>
      <c r="R946" s="23">
        <v>0.121</v>
      </c>
      <c r="S946" s="23">
        <v>0.11125851890365002</v>
      </c>
      <c r="T946" s="23">
        <v>0.12069749597945975</v>
      </c>
      <c r="U946" s="23">
        <v>0.11183505827332797</v>
      </c>
      <c r="V946" s="23">
        <v>0.11</v>
      </c>
      <c r="W946" s="23">
        <v>0.11200000000000002</v>
      </c>
      <c r="X946" s="23">
        <v>0.11100000000000002</v>
      </c>
      <c r="Y946" s="23">
        <v>0.11499999999999999</v>
      </c>
      <c r="Z946" s="199"/>
      <c r="AA946" s="200"/>
      <c r="AB946" s="200"/>
      <c r="AC946" s="200"/>
      <c r="AD946" s="200"/>
      <c r="AE946" s="200"/>
      <c r="AF946" s="200"/>
      <c r="AG946" s="200"/>
      <c r="AH946" s="200"/>
      <c r="AI946" s="200"/>
      <c r="AJ946" s="200"/>
      <c r="AK946" s="200"/>
      <c r="AL946" s="200"/>
      <c r="AM946" s="200"/>
      <c r="AN946" s="200"/>
      <c r="AO946" s="200"/>
      <c r="AP946" s="200"/>
      <c r="AQ946" s="200"/>
      <c r="AR946" s="200"/>
      <c r="AS946" s="200"/>
      <c r="AT946" s="200"/>
      <c r="AU946" s="200"/>
      <c r="AV946" s="200"/>
      <c r="AW946" s="200"/>
      <c r="AX946" s="200"/>
      <c r="AY946" s="200"/>
      <c r="AZ946" s="200"/>
      <c r="BA946" s="200"/>
      <c r="BB946" s="200"/>
      <c r="BC946" s="200"/>
      <c r="BD946" s="200"/>
      <c r="BE946" s="200"/>
      <c r="BF946" s="200"/>
      <c r="BG946" s="200"/>
      <c r="BH946" s="200"/>
      <c r="BI946" s="200"/>
      <c r="BJ946" s="200"/>
      <c r="BK946" s="200"/>
      <c r="BL946" s="200"/>
      <c r="BM946" s="201">
        <v>0.11195526689226071</v>
      </c>
    </row>
    <row r="947" spans="1:65">
      <c r="A947" s="29"/>
      <c r="B947" s="19">
        <v>1</v>
      </c>
      <c r="C947" s="9">
        <v>5</v>
      </c>
      <c r="D947" s="23">
        <v>0.109</v>
      </c>
      <c r="E947" s="23">
        <v>0.11</v>
      </c>
      <c r="F947" s="203">
        <v>1.1656874159999999E-2</v>
      </c>
      <c r="G947" s="23">
        <v>0.11346360000000001</v>
      </c>
      <c r="H947" s="204">
        <v>0.105</v>
      </c>
      <c r="I947" s="203">
        <v>0.11899999999999998</v>
      </c>
      <c r="J947" s="23">
        <v>0.11180000000000001</v>
      </c>
      <c r="K947" s="23">
        <v>0.11299999999999999</v>
      </c>
      <c r="L947" s="23">
        <v>0.11</v>
      </c>
      <c r="M947" s="23">
        <v>0.11600000000000001</v>
      </c>
      <c r="N947" s="23">
        <v>0.109</v>
      </c>
      <c r="O947" s="23">
        <v>0.11100000000000002</v>
      </c>
      <c r="P947" s="23">
        <v>0.11269999999999999</v>
      </c>
      <c r="Q947" s="203">
        <v>9.9500000000000005E-2</v>
      </c>
      <c r="R947" s="23">
        <v>0.11499999999999999</v>
      </c>
      <c r="S947" s="23">
        <v>0.1126233828586</v>
      </c>
      <c r="T947" s="23">
        <v>0.1206041125426399</v>
      </c>
      <c r="U947" s="23">
        <v>0.11213179755929308</v>
      </c>
      <c r="V947" s="23">
        <v>0.11</v>
      </c>
      <c r="W947" s="23">
        <v>0.11</v>
      </c>
      <c r="X947" s="23">
        <v>0.11</v>
      </c>
      <c r="Y947" s="23">
        <v>0.11919999999999999</v>
      </c>
      <c r="Z947" s="199"/>
      <c r="AA947" s="200"/>
      <c r="AB947" s="200"/>
      <c r="AC947" s="200"/>
      <c r="AD947" s="200"/>
      <c r="AE947" s="200"/>
      <c r="AF947" s="200"/>
      <c r="AG947" s="200"/>
      <c r="AH947" s="200"/>
      <c r="AI947" s="200"/>
      <c r="AJ947" s="200"/>
      <c r="AK947" s="200"/>
      <c r="AL947" s="200"/>
      <c r="AM947" s="200"/>
      <c r="AN947" s="200"/>
      <c r="AO947" s="200"/>
      <c r="AP947" s="200"/>
      <c r="AQ947" s="200"/>
      <c r="AR947" s="200"/>
      <c r="AS947" s="200"/>
      <c r="AT947" s="200"/>
      <c r="AU947" s="200"/>
      <c r="AV947" s="200"/>
      <c r="AW947" s="200"/>
      <c r="AX947" s="200"/>
      <c r="AY947" s="200"/>
      <c r="AZ947" s="200"/>
      <c r="BA947" s="200"/>
      <c r="BB947" s="200"/>
      <c r="BC947" s="200"/>
      <c r="BD947" s="200"/>
      <c r="BE947" s="200"/>
      <c r="BF947" s="200"/>
      <c r="BG947" s="200"/>
      <c r="BH947" s="200"/>
      <c r="BI947" s="200"/>
      <c r="BJ947" s="200"/>
      <c r="BK947" s="200"/>
      <c r="BL947" s="200"/>
      <c r="BM947" s="201">
        <v>119</v>
      </c>
    </row>
    <row r="948" spans="1:65">
      <c r="A948" s="29"/>
      <c r="B948" s="19">
        <v>1</v>
      </c>
      <c r="C948" s="9">
        <v>6</v>
      </c>
      <c r="D948" s="23">
        <v>0.108</v>
      </c>
      <c r="E948" s="23">
        <v>0.11</v>
      </c>
      <c r="F948" s="203">
        <v>1.2009314879999998E-2</v>
      </c>
      <c r="G948" s="23">
        <v>0.113064</v>
      </c>
      <c r="H948" s="203">
        <v>9.5699999999999993E-2</v>
      </c>
      <c r="I948" s="203">
        <v>0.11600000000000001</v>
      </c>
      <c r="J948" s="23">
        <v>0.11310000000000001</v>
      </c>
      <c r="K948" s="23">
        <v>0.11</v>
      </c>
      <c r="L948" s="23">
        <v>0.11</v>
      </c>
      <c r="M948" s="23">
        <v>0.11</v>
      </c>
      <c r="N948" s="23">
        <v>0.11100000000000002</v>
      </c>
      <c r="O948" s="23">
        <v>0.11100000000000002</v>
      </c>
      <c r="P948" s="23">
        <v>0.1106</v>
      </c>
      <c r="Q948" s="203">
        <v>9.5699999999999993E-2</v>
      </c>
      <c r="R948" s="23">
        <v>0.11499999999999999</v>
      </c>
      <c r="S948" s="23">
        <v>0.11288235443724999</v>
      </c>
      <c r="T948" s="23">
        <v>0.11585984256947</v>
      </c>
      <c r="U948" s="23">
        <v>0.11293423308182328</v>
      </c>
      <c r="V948" s="23">
        <v>0.11</v>
      </c>
      <c r="W948" s="23">
        <v>0.11</v>
      </c>
      <c r="X948" s="23">
        <v>0.11100000000000002</v>
      </c>
      <c r="Y948" s="23">
        <v>0.11080000000000001</v>
      </c>
      <c r="Z948" s="199"/>
      <c r="AA948" s="200"/>
      <c r="AB948" s="200"/>
      <c r="AC948" s="200"/>
      <c r="AD948" s="200"/>
      <c r="AE948" s="200"/>
      <c r="AF948" s="200"/>
      <c r="AG948" s="200"/>
      <c r="AH948" s="200"/>
      <c r="AI948" s="200"/>
      <c r="AJ948" s="200"/>
      <c r="AK948" s="200"/>
      <c r="AL948" s="200"/>
      <c r="AM948" s="200"/>
      <c r="AN948" s="200"/>
      <c r="AO948" s="200"/>
      <c r="AP948" s="200"/>
      <c r="AQ948" s="200"/>
      <c r="AR948" s="200"/>
      <c r="AS948" s="200"/>
      <c r="AT948" s="200"/>
      <c r="AU948" s="200"/>
      <c r="AV948" s="200"/>
      <c r="AW948" s="200"/>
      <c r="AX948" s="200"/>
      <c r="AY948" s="200"/>
      <c r="AZ948" s="200"/>
      <c r="BA948" s="200"/>
      <c r="BB948" s="200"/>
      <c r="BC948" s="200"/>
      <c r="BD948" s="200"/>
      <c r="BE948" s="200"/>
      <c r="BF948" s="200"/>
      <c r="BG948" s="200"/>
      <c r="BH948" s="200"/>
      <c r="BI948" s="200"/>
      <c r="BJ948" s="200"/>
      <c r="BK948" s="200"/>
      <c r="BL948" s="200"/>
      <c r="BM948" s="56"/>
    </row>
    <row r="949" spans="1:65">
      <c r="A949" s="29"/>
      <c r="B949" s="20" t="s">
        <v>257</v>
      </c>
      <c r="C949" s="12"/>
      <c r="D949" s="205">
        <v>0.10816666666666667</v>
      </c>
      <c r="E949" s="205">
        <v>0.10833333333333334</v>
      </c>
      <c r="F949" s="205">
        <v>1.1835680039999998E-2</v>
      </c>
      <c r="G949" s="205">
        <v>0.11345640000000001</v>
      </c>
      <c r="H949" s="205">
        <v>9.6699999999999994E-2</v>
      </c>
      <c r="I949" s="205">
        <v>0.11699999999999999</v>
      </c>
      <c r="J949" s="205">
        <v>0.11209999999999999</v>
      </c>
      <c r="K949" s="205">
        <v>0.11316666666666665</v>
      </c>
      <c r="L949" s="205">
        <v>0.11033333333333334</v>
      </c>
      <c r="M949" s="205">
        <v>0.11183333333333334</v>
      </c>
      <c r="N949" s="205">
        <v>0.11066666666666668</v>
      </c>
      <c r="O949" s="205">
        <v>0.1105</v>
      </c>
      <c r="P949" s="205">
        <v>0.11138333333333333</v>
      </c>
      <c r="Q949" s="205">
        <v>9.926666666666667E-2</v>
      </c>
      <c r="R949" s="205">
        <v>0.11599999999999999</v>
      </c>
      <c r="S949" s="205">
        <v>0.11211397694035835</v>
      </c>
      <c r="T949" s="205">
        <v>0.1147129020840737</v>
      </c>
      <c r="U949" s="205">
        <v>0.11274485836959414</v>
      </c>
      <c r="V949" s="205">
        <v>0.11166666666666665</v>
      </c>
      <c r="W949" s="205">
        <v>0.11083333333333334</v>
      </c>
      <c r="X949" s="205">
        <v>0.1105</v>
      </c>
      <c r="Y949" s="205">
        <v>0.11501666666666667</v>
      </c>
      <c r="Z949" s="199"/>
      <c r="AA949" s="200"/>
      <c r="AB949" s="200"/>
      <c r="AC949" s="200"/>
      <c r="AD949" s="200"/>
      <c r="AE949" s="200"/>
      <c r="AF949" s="200"/>
      <c r="AG949" s="200"/>
      <c r="AH949" s="200"/>
      <c r="AI949" s="200"/>
      <c r="AJ949" s="200"/>
      <c r="AK949" s="200"/>
      <c r="AL949" s="200"/>
      <c r="AM949" s="200"/>
      <c r="AN949" s="200"/>
      <c r="AO949" s="200"/>
      <c r="AP949" s="200"/>
      <c r="AQ949" s="200"/>
      <c r="AR949" s="200"/>
      <c r="AS949" s="200"/>
      <c r="AT949" s="200"/>
      <c r="AU949" s="200"/>
      <c r="AV949" s="200"/>
      <c r="AW949" s="200"/>
      <c r="AX949" s="200"/>
      <c r="AY949" s="200"/>
      <c r="AZ949" s="200"/>
      <c r="BA949" s="200"/>
      <c r="BB949" s="200"/>
      <c r="BC949" s="200"/>
      <c r="BD949" s="200"/>
      <c r="BE949" s="200"/>
      <c r="BF949" s="200"/>
      <c r="BG949" s="200"/>
      <c r="BH949" s="200"/>
      <c r="BI949" s="200"/>
      <c r="BJ949" s="200"/>
      <c r="BK949" s="200"/>
      <c r="BL949" s="200"/>
      <c r="BM949" s="56"/>
    </row>
    <row r="950" spans="1:65">
      <c r="A950" s="29"/>
      <c r="B950" s="3" t="s">
        <v>258</v>
      </c>
      <c r="C950" s="28"/>
      <c r="D950" s="23">
        <v>0.1085</v>
      </c>
      <c r="E950" s="23">
        <v>0.11</v>
      </c>
      <c r="F950" s="23">
        <v>1.1873341799999999E-2</v>
      </c>
      <c r="G950" s="23">
        <v>0.1134474</v>
      </c>
      <c r="H950" s="23">
        <v>9.5750000000000002E-2</v>
      </c>
      <c r="I950" s="23">
        <v>0.11650000000000001</v>
      </c>
      <c r="J950" s="23">
        <v>0.11185</v>
      </c>
      <c r="K950" s="23">
        <v>0.11349999999999999</v>
      </c>
      <c r="L950" s="23">
        <v>0.11</v>
      </c>
      <c r="M950" s="23">
        <v>0.11100000000000002</v>
      </c>
      <c r="N950" s="23">
        <v>0.11100000000000002</v>
      </c>
      <c r="O950" s="23">
        <v>0.11050000000000001</v>
      </c>
      <c r="P950" s="23">
        <v>0.1111</v>
      </c>
      <c r="Q950" s="23">
        <v>9.9850000000000008E-2</v>
      </c>
      <c r="R950" s="23">
        <v>0.11699999999999999</v>
      </c>
      <c r="S950" s="23">
        <v>0.11203833720212501</v>
      </c>
      <c r="T950" s="23">
        <v>0.1138827940340227</v>
      </c>
      <c r="U950" s="23">
        <v>0.11292987931149448</v>
      </c>
      <c r="V950" s="23">
        <v>0.11</v>
      </c>
      <c r="W950" s="23">
        <v>0.11100000000000002</v>
      </c>
      <c r="X950" s="23">
        <v>0.11050000000000001</v>
      </c>
      <c r="Y950" s="23">
        <v>0.11495</v>
      </c>
      <c r="Z950" s="199"/>
      <c r="AA950" s="200"/>
      <c r="AB950" s="200"/>
      <c r="AC950" s="200"/>
      <c r="AD950" s="200"/>
      <c r="AE950" s="200"/>
      <c r="AF950" s="200"/>
      <c r="AG950" s="200"/>
      <c r="AH950" s="200"/>
      <c r="AI950" s="200"/>
      <c r="AJ950" s="200"/>
      <c r="AK950" s="200"/>
      <c r="AL950" s="200"/>
      <c r="AM950" s="200"/>
      <c r="AN950" s="200"/>
      <c r="AO950" s="200"/>
      <c r="AP950" s="200"/>
      <c r="AQ950" s="200"/>
      <c r="AR950" s="200"/>
      <c r="AS950" s="200"/>
      <c r="AT950" s="200"/>
      <c r="AU950" s="200"/>
      <c r="AV950" s="200"/>
      <c r="AW950" s="200"/>
      <c r="AX950" s="200"/>
      <c r="AY950" s="200"/>
      <c r="AZ950" s="200"/>
      <c r="BA950" s="200"/>
      <c r="BB950" s="200"/>
      <c r="BC950" s="200"/>
      <c r="BD950" s="200"/>
      <c r="BE950" s="200"/>
      <c r="BF950" s="200"/>
      <c r="BG950" s="200"/>
      <c r="BH950" s="200"/>
      <c r="BI950" s="200"/>
      <c r="BJ950" s="200"/>
      <c r="BK950" s="200"/>
      <c r="BL950" s="200"/>
      <c r="BM950" s="56"/>
    </row>
    <row r="951" spans="1:65">
      <c r="A951" s="29"/>
      <c r="B951" s="3" t="s">
        <v>259</v>
      </c>
      <c r="C951" s="28"/>
      <c r="D951" s="23">
        <v>1.169045194450013E-3</v>
      </c>
      <c r="E951" s="23">
        <v>4.082482904638628E-3</v>
      </c>
      <c r="F951" s="23">
        <v>1.4953879288234377E-4</v>
      </c>
      <c r="G951" s="23">
        <v>2.7276504174837836E-4</v>
      </c>
      <c r="H951" s="23">
        <v>4.2161593897764331E-3</v>
      </c>
      <c r="I951" s="23">
        <v>1.2649110640673396E-3</v>
      </c>
      <c r="J951" s="23">
        <v>5.8991524815010029E-4</v>
      </c>
      <c r="K951" s="23">
        <v>1.7224014243685049E-3</v>
      </c>
      <c r="L951" s="23">
        <v>1.5055453054181596E-3</v>
      </c>
      <c r="M951" s="23">
        <v>2.7141603981096383E-3</v>
      </c>
      <c r="N951" s="23">
        <v>1.8618986725025266E-3</v>
      </c>
      <c r="O951" s="23">
        <v>2.0736441353327705E-3</v>
      </c>
      <c r="P951" s="23">
        <v>8.0601902376225317E-4</v>
      </c>
      <c r="Q951" s="23">
        <v>2.1896727304934623E-3</v>
      </c>
      <c r="R951" s="23">
        <v>5.0199601592044495E-3</v>
      </c>
      <c r="S951" s="23">
        <v>5.7742952293216899E-4</v>
      </c>
      <c r="T951" s="23">
        <v>5.2447050410033159E-3</v>
      </c>
      <c r="U951" s="23">
        <v>6.3698214687347261E-4</v>
      </c>
      <c r="V951" s="23">
        <v>4.082482904638628E-3</v>
      </c>
      <c r="W951" s="23">
        <v>1.3291601358251344E-3</v>
      </c>
      <c r="X951" s="23">
        <v>5.4772255750517424E-4</v>
      </c>
      <c r="Y951" s="23">
        <v>2.9996110859020755E-3</v>
      </c>
      <c r="Z951" s="199"/>
      <c r="AA951" s="200"/>
      <c r="AB951" s="200"/>
      <c r="AC951" s="200"/>
      <c r="AD951" s="200"/>
      <c r="AE951" s="200"/>
      <c r="AF951" s="200"/>
      <c r="AG951" s="200"/>
      <c r="AH951" s="200"/>
      <c r="AI951" s="200"/>
      <c r="AJ951" s="200"/>
      <c r="AK951" s="200"/>
      <c r="AL951" s="200"/>
      <c r="AM951" s="200"/>
      <c r="AN951" s="200"/>
      <c r="AO951" s="200"/>
      <c r="AP951" s="200"/>
      <c r="AQ951" s="200"/>
      <c r="AR951" s="200"/>
      <c r="AS951" s="200"/>
      <c r="AT951" s="200"/>
      <c r="AU951" s="200"/>
      <c r="AV951" s="200"/>
      <c r="AW951" s="200"/>
      <c r="AX951" s="200"/>
      <c r="AY951" s="200"/>
      <c r="AZ951" s="200"/>
      <c r="BA951" s="200"/>
      <c r="BB951" s="200"/>
      <c r="BC951" s="200"/>
      <c r="BD951" s="200"/>
      <c r="BE951" s="200"/>
      <c r="BF951" s="200"/>
      <c r="BG951" s="200"/>
      <c r="BH951" s="200"/>
      <c r="BI951" s="200"/>
      <c r="BJ951" s="200"/>
      <c r="BK951" s="200"/>
      <c r="BL951" s="200"/>
      <c r="BM951" s="56"/>
    </row>
    <row r="952" spans="1:65">
      <c r="A952" s="29"/>
      <c r="B952" s="3" t="s">
        <v>86</v>
      </c>
      <c r="C952" s="28"/>
      <c r="D952" s="13">
        <v>1.0807813816178857E-2</v>
      </c>
      <c r="E952" s="13">
        <v>3.768445758127964E-2</v>
      </c>
      <c r="F952" s="13">
        <v>1.2634575485055423E-2</v>
      </c>
      <c r="G952" s="13">
        <v>2.4041397554336146E-3</v>
      </c>
      <c r="H952" s="13">
        <v>4.3600407339983799E-2</v>
      </c>
      <c r="I952" s="13">
        <v>1.0811205675789227E-2</v>
      </c>
      <c r="J952" s="13">
        <v>5.2624018568251593E-3</v>
      </c>
      <c r="K952" s="13">
        <v>1.5220042041547911E-2</v>
      </c>
      <c r="L952" s="13">
        <v>1.3645425728865493E-2</v>
      </c>
      <c r="M952" s="13">
        <v>2.426969059412493E-2</v>
      </c>
      <c r="N952" s="13">
        <v>1.6824385594902347E-2</v>
      </c>
      <c r="O952" s="13">
        <v>1.876601027450471E-2</v>
      </c>
      <c r="P952" s="13">
        <v>7.2364419311290121E-3</v>
      </c>
      <c r="Q952" s="13">
        <v>2.2058489561720573E-2</v>
      </c>
      <c r="R952" s="13">
        <v>4.3275518613831464E-2</v>
      </c>
      <c r="S952" s="13">
        <v>5.1503794503636787E-3</v>
      </c>
      <c r="T952" s="13">
        <v>4.5720271614778291E-2</v>
      </c>
      <c r="U952" s="13">
        <v>5.6497667040864242E-3</v>
      </c>
      <c r="V952" s="13">
        <v>3.6559548399748912E-2</v>
      </c>
      <c r="W952" s="13">
        <v>1.1992422278121513E-2</v>
      </c>
      <c r="X952" s="13">
        <v>4.95676522629117E-3</v>
      </c>
      <c r="Y952" s="13">
        <v>2.6079794979586225E-2</v>
      </c>
      <c r="Z952" s="149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5"/>
    </row>
    <row r="953" spans="1:65">
      <c r="A953" s="29"/>
      <c r="B953" s="3" t="s">
        <v>260</v>
      </c>
      <c r="C953" s="28"/>
      <c r="D953" s="13">
        <v>-3.384030363877355E-2</v>
      </c>
      <c r="E953" s="13">
        <v>-3.235161381387186E-2</v>
      </c>
      <c r="F953" s="13">
        <v>-0.89428206132195665</v>
      </c>
      <c r="G953" s="13">
        <v>1.3408329499887683E-2</v>
      </c>
      <c r="H953" s="13">
        <v>-0.13626216359201304</v>
      </c>
      <c r="I953" s="13">
        <v>4.5060257081018351E-2</v>
      </c>
      <c r="J953" s="13">
        <v>1.292776228907222E-3</v>
      </c>
      <c r="K953" s="13">
        <v>1.082039110827826E-2</v>
      </c>
      <c r="L953" s="13">
        <v>-1.4487335915051025E-2</v>
      </c>
      <c r="M953" s="13">
        <v>-1.089127490935371E-3</v>
      </c>
      <c r="N953" s="13">
        <v>-1.1509956265247534E-2</v>
      </c>
      <c r="O953" s="13">
        <v>-1.2998646090149335E-2</v>
      </c>
      <c r="P953" s="13">
        <v>-5.1085900181701005E-3</v>
      </c>
      <c r="Q953" s="13">
        <v>-0.11333634028852624</v>
      </c>
      <c r="R953" s="13">
        <v>3.6128118131607989E-2</v>
      </c>
      <c r="S953" s="13">
        <v>1.41762020227576E-3</v>
      </c>
      <c r="T953" s="13">
        <v>2.4631580705057665E-2</v>
      </c>
      <c r="U953" s="13">
        <v>7.0527407888123506E-3</v>
      </c>
      <c r="V953" s="13">
        <v>-2.577817315837283E-3</v>
      </c>
      <c r="W953" s="13">
        <v>-1.0021266440345844E-2</v>
      </c>
      <c r="X953" s="13">
        <v>-1.2998646090149335E-2</v>
      </c>
      <c r="Y953" s="13">
        <v>2.7344848164687852E-2</v>
      </c>
      <c r="Z953" s="149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5"/>
    </row>
    <row r="954" spans="1:65">
      <c r="A954" s="29"/>
      <c r="B954" s="45" t="s">
        <v>261</v>
      </c>
      <c r="C954" s="46"/>
      <c r="D954" s="44">
        <v>1.58</v>
      </c>
      <c r="E954" s="44">
        <v>1.5</v>
      </c>
      <c r="F954" s="44">
        <v>46.98</v>
      </c>
      <c r="G954" s="44">
        <v>0.91</v>
      </c>
      <c r="H954" s="44">
        <v>6.99</v>
      </c>
      <c r="I954" s="44">
        <v>2.58</v>
      </c>
      <c r="J954" s="44">
        <v>0.27</v>
      </c>
      <c r="K954" s="44">
        <v>0.77</v>
      </c>
      <c r="L954" s="44">
        <v>0.56000000000000005</v>
      </c>
      <c r="M954" s="44">
        <v>0.15</v>
      </c>
      <c r="N954" s="44">
        <v>0.4</v>
      </c>
      <c r="O954" s="44">
        <v>0.48</v>
      </c>
      <c r="P954" s="44">
        <v>7.0000000000000007E-2</v>
      </c>
      <c r="Q954" s="44">
        <v>5.78</v>
      </c>
      <c r="R954" s="44">
        <v>2.11</v>
      </c>
      <c r="S954" s="44">
        <v>0.28000000000000003</v>
      </c>
      <c r="T954" s="44">
        <v>1.5</v>
      </c>
      <c r="U954" s="44">
        <v>0.56999999999999995</v>
      </c>
      <c r="V954" s="44">
        <v>7.0000000000000007E-2</v>
      </c>
      <c r="W954" s="44">
        <v>0.33</v>
      </c>
      <c r="X954" s="44">
        <v>0.48</v>
      </c>
      <c r="Y954" s="44">
        <v>1.65</v>
      </c>
      <c r="Z954" s="149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55"/>
    </row>
    <row r="955" spans="1:65">
      <c r="B955" s="3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BM955" s="55"/>
    </row>
    <row r="956" spans="1:65" ht="15">
      <c r="B956" s="8" t="s">
        <v>489</v>
      </c>
      <c r="BM956" s="27" t="s">
        <v>66</v>
      </c>
    </row>
    <row r="957" spans="1:65" ht="15">
      <c r="A957" s="24" t="s">
        <v>63</v>
      </c>
      <c r="B957" s="18" t="s">
        <v>111</v>
      </c>
      <c r="C957" s="15" t="s">
        <v>112</v>
      </c>
      <c r="D957" s="16" t="s">
        <v>222</v>
      </c>
      <c r="E957" s="17" t="s">
        <v>222</v>
      </c>
      <c r="F957" s="17" t="s">
        <v>222</v>
      </c>
      <c r="G957" s="17" t="s">
        <v>222</v>
      </c>
      <c r="H957" s="17" t="s">
        <v>222</v>
      </c>
      <c r="I957" s="17" t="s">
        <v>222</v>
      </c>
      <c r="J957" s="17" t="s">
        <v>222</v>
      </c>
      <c r="K957" s="17" t="s">
        <v>222</v>
      </c>
      <c r="L957" s="17" t="s">
        <v>222</v>
      </c>
      <c r="M957" s="17" t="s">
        <v>222</v>
      </c>
      <c r="N957" s="17" t="s">
        <v>222</v>
      </c>
      <c r="O957" s="17" t="s">
        <v>222</v>
      </c>
      <c r="P957" s="17" t="s">
        <v>222</v>
      </c>
      <c r="Q957" s="17" t="s">
        <v>222</v>
      </c>
      <c r="R957" s="17" t="s">
        <v>222</v>
      </c>
      <c r="S957" s="17" t="s">
        <v>222</v>
      </c>
      <c r="T957" s="17" t="s">
        <v>222</v>
      </c>
      <c r="U957" s="17" t="s">
        <v>222</v>
      </c>
      <c r="V957" s="17" t="s">
        <v>222</v>
      </c>
      <c r="W957" s="149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7">
        <v>1</v>
      </c>
    </row>
    <row r="958" spans="1:65">
      <c r="A958" s="29"/>
      <c r="B958" s="19" t="s">
        <v>223</v>
      </c>
      <c r="C958" s="9" t="s">
        <v>223</v>
      </c>
      <c r="D958" s="147" t="s">
        <v>225</v>
      </c>
      <c r="E958" s="148" t="s">
        <v>226</v>
      </c>
      <c r="F958" s="148" t="s">
        <v>229</v>
      </c>
      <c r="G958" s="148" t="s">
        <v>230</v>
      </c>
      <c r="H958" s="148" t="s">
        <v>231</v>
      </c>
      <c r="I958" s="148" t="s">
        <v>233</v>
      </c>
      <c r="J958" s="148" t="s">
        <v>234</v>
      </c>
      <c r="K958" s="148" t="s">
        <v>235</v>
      </c>
      <c r="L958" s="148" t="s">
        <v>236</v>
      </c>
      <c r="M958" s="148" t="s">
        <v>263</v>
      </c>
      <c r="N958" s="148" t="s">
        <v>237</v>
      </c>
      <c r="O958" s="148" t="s">
        <v>238</v>
      </c>
      <c r="P958" s="148" t="s">
        <v>240</v>
      </c>
      <c r="Q958" s="148" t="s">
        <v>241</v>
      </c>
      <c r="R958" s="148" t="s">
        <v>242</v>
      </c>
      <c r="S958" s="148" t="s">
        <v>243</v>
      </c>
      <c r="T958" s="148" t="s">
        <v>244</v>
      </c>
      <c r="U958" s="148" t="s">
        <v>245</v>
      </c>
      <c r="V958" s="148" t="s">
        <v>247</v>
      </c>
      <c r="W958" s="149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7" t="s">
        <v>3</v>
      </c>
    </row>
    <row r="959" spans="1:65">
      <c r="A959" s="29"/>
      <c r="B959" s="19"/>
      <c r="C959" s="9"/>
      <c r="D959" s="10" t="s">
        <v>291</v>
      </c>
      <c r="E959" s="11" t="s">
        <v>291</v>
      </c>
      <c r="F959" s="11" t="s">
        <v>292</v>
      </c>
      <c r="G959" s="11" t="s">
        <v>291</v>
      </c>
      <c r="H959" s="11" t="s">
        <v>291</v>
      </c>
      <c r="I959" s="11" t="s">
        <v>292</v>
      </c>
      <c r="J959" s="11" t="s">
        <v>292</v>
      </c>
      <c r="K959" s="11" t="s">
        <v>292</v>
      </c>
      <c r="L959" s="11" t="s">
        <v>292</v>
      </c>
      <c r="M959" s="11" t="s">
        <v>292</v>
      </c>
      <c r="N959" s="11" t="s">
        <v>291</v>
      </c>
      <c r="O959" s="11" t="s">
        <v>292</v>
      </c>
      <c r="P959" s="11" t="s">
        <v>291</v>
      </c>
      <c r="Q959" s="11" t="s">
        <v>291</v>
      </c>
      <c r="R959" s="11" t="s">
        <v>114</v>
      </c>
      <c r="S959" s="11" t="s">
        <v>292</v>
      </c>
      <c r="T959" s="11" t="s">
        <v>291</v>
      </c>
      <c r="U959" s="11" t="s">
        <v>292</v>
      </c>
      <c r="V959" s="11" t="s">
        <v>291</v>
      </c>
      <c r="W959" s="149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7">
        <v>2</v>
      </c>
    </row>
    <row r="960" spans="1:65">
      <c r="A960" s="29"/>
      <c r="B960" s="19"/>
      <c r="C960" s="9"/>
      <c r="D960" s="25"/>
      <c r="E960" s="25"/>
      <c r="F960" s="25"/>
      <c r="G960" s="25"/>
      <c r="H960" s="25"/>
      <c r="I960" s="25"/>
      <c r="J960" s="25"/>
      <c r="K960" s="25"/>
      <c r="L960" s="25"/>
      <c r="M960" s="25"/>
      <c r="N960" s="25"/>
      <c r="O960" s="25"/>
      <c r="P960" s="25"/>
      <c r="Q960" s="25"/>
      <c r="R960" s="25"/>
      <c r="S960" s="25"/>
      <c r="T960" s="25"/>
      <c r="U960" s="25"/>
      <c r="V960" s="25"/>
      <c r="W960" s="149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7">
        <v>3</v>
      </c>
    </row>
    <row r="961" spans="1:65">
      <c r="A961" s="29"/>
      <c r="B961" s="18">
        <v>1</v>
      </c>
      <c r="C961" s="14">
        <v>1</v>
      </c>
      <c r="D961" s="21">
        <v>0.53</v>
      </c>
      <c r="E961" s="21">
        <v>0.46</v>
      </c>
      <c r="F961" s="21">
        <v>0.52</v>
      </c>
      <c r="G961" s="21">
        <v>0.53</v>
      </c>
      <c r="H961" s="21">
        <v>0.56000000000000005</v>
      </c>
      <c r="I961" s="21">
        <v>0.51</v>
      </c>
      <c r="J961" s="21">
        <v>0.54</v>
      </c>
      <c r="K961" s="21">
        <v>0.54</v>
      </c>
      <c r="L961" s="21">
        <v>0.55000000000000004</v>
      </c>
      <c r="M961" s="21">
        <v>0.49</v>
      </c>
      <c r="N961" s="21">
        <v>0.55000000000000004</v>
      </c>
      <c r="O961" s="21">
        <v>0.52200000000000002</v>
      </c>
      <c r="P961" s="21">
        <v>0.51162628597788906</v>
      </c>
      <c r="Q961" s="21">
        <v>0.48180751647571207</v>
      </c>
      <c r="R961" s="21">
        <v>0.52464699422331251</v>
      </c>
      <c r="S961" s="143">
        <v>0.56999999999999995</v>
      </c>
      <c r="T961" s="21">
        <v>0.56000000000000005</v>
      </c>
      <c r="U961" s="143">
        <v>0.5</v>
      </c>
      <c r="V961" s="21">
        <v>0.52</v>
      </c>
      <c r="W961" s="149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7">
        <v>1</v>
      </c>
    </row>
    <row r="962" spans="1:65">
      <c r="A962" s="29"/>
      <c r="B962" s="19">
        <v>1</v>
      </c>
      <c r="C962" s="9">
        <v>2</v>
      </c>
      <c r="D962" s="11">
        <v>0.5</v>
      </c>
      <c r="E962" s="11">
        <v>0.44</v>
      </c>
      <c r="F962" s="11">
        <v>0.52</v>
      </c>
      <c r="G962" s="11">
        <v>0.51</v>
      </c>
      <c r="H962" s="11">
        <v>0.59</v>
      </c>
      <c r="I962" s="11">
        <v>0.5</v>
      </c>
      <c r="J962" s="11">
        <v>0.55000000000000004</v>
      </c>
      <c r="K962" s="11">
        <v>0.55000000000000004</v>
      </c>
      <c r="L962" s="11">
        <v>0.53</v>
      </c>
      <c r="M962" s="11">
        <v>0.5</v>
      </c>
      <c r="N962" s="11">
        <v>0.56000000000000005</v>
      </c>
      <c r="O962" s="11">
        <v>0.51800000000000002</v>
      </c>
      <c r="P962" s="11">
        <v>0.54718531023405426</v>
      </c>
      <c r="Q962" s="11">
        <v>0.54466559202851395</v>
      </c>
      <c r="R962" s="11">
        <v>0.54437541603380968</v>
      </c>
      <c r="S962" s="144">
        <v>0.71</v>
      </c>
      <c r="T962" s="11">
        <v>0.55000000000000004</v>
      </c>
      <c r="U962" s="144">
        <v>0.5</v>
      </c>
      <c r="V962" s="145">
        <v>0.56000000000000005</v>
      </c>
      <c r="W962" s="149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7" t="e">
        <v>#N/A</v>
      </c>
    </row>
    <row r="963" spans="1:65">
      <c r="A963" s="29"/>
      <c r="B963" s="19">
        <v>1</v>
      </c>
      <c r="C963" s="9">
        <v>3</v>
      </c>
      <c r="D963" s="11">
        <v>0.53</v>
      </c>
      <c r="E963" s="11">
        <v>0.46</v>
      </c>
      <c r="F963" s="11">
        <v>0.53</v>
      </c>
      <c r="G963" s="11">
        <v>0.47</v>
      </c>
      <c r="H963" s="11">
        <v>0.56999999999999995</v>
      </c>
      <c r="I963" s="11">
        <v>0.52</v>
      </c>
      <c r="J963" s="11">
        <v>0.51</v>
      </c>
      <c r="K963" s="11">
        <v>0.55000000000000004</v>
      </c>
      <c r="L963" s="11">
        <v>0.56000000000000005</v>
      </c>
      <c r="M963" s="11">
        <v>0.49</v>
      </c>
      <c r="N963" s="11">
        <v>0.54</v>
      </c>
      <c r="O963" s="11">
        <v>0.55400000000000005</v>
      </c>
      <c r="P963" s="11">
        <v>0.52607712324058076</v>
      </c>
      <c r="Q963" s="11">
        <v>0.48124425566862905</v>
      </c>
      <c r="R963" s="11">
        <v>0.56777222391702076</v>
      </c>
      <c r="S963" s="144">
        <v>0.62</v>
      </c>
      <c r="T963" s="11">
        <v>0.56999999999999995</v>
      </c>
      <c r="U963" s="144">
        <v>0.6</v>
      </c>
      <c r="V963" s="11">
        <v>0.54</v>
      </c>
      <c r="W963" s="149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7">
        <v>16</v>
      </c>
    </row>
    <row r="964" spans="1:65">
      <c r="A964" s="29"/>
      <c r="B964" s="19">
        <v>1</v>
      </c>
      <c r="C964" s="9">
        <v>4</v>
      </c>
      <c r="D964" s="11">
        <v>0.52</v>
      </c>
      <c r="E964" s="11">
        <v>0.47</v>
      </c>
      <c r="F964" s="11">
        <v>0.55000000000000004</v>
      </c>
      <c r="G964" s="11">
        <v>0.47</v>
      </c>
      <c r="H964" s="11">
        <v>0.57999999999999996</v>
      </c>
      <c r="I964" s="11">
        <v>0.53</v>
      </c>
      <c r="J964" s="11">
        <v>0.5</v>
      </c>
      <c r="K964" s="11">
        <v>0.53</v>
      </c>
      <c r="L964" s="11">
        <v>0.55000000000000004</v>
      </c>
      <c r="M964" s="11">
        <v>0.5</v>
      </c>
      <c r="N964" s="11">
        <v>0.56999999999999995</v>
      </c>
      <c r="O964" s="11">
        <v>0.52100000000000002</v>
      </c>
      <c r="P964" s="11">
        <v>0.49133153927777179</v>
      </c>
      <c r="Q964" s="11">
        <v>0.42922371844621199</v>
      </c>
      <c r="R964" s="11">
        <v>0.5340467441181207</v>
      </c>
      <c r="S964" s="144">
        <v>0.57999999999999996</v>
      </c>
      <c r="T964" s="11">
        <v>0.56999999999999995</v>
      </c>
      <c r="U964" s="144">
        <v>0.5</v>
      </c>
      <c r="V964" s="11">
        <v>0.53</v>
      </c>
      <c r="W964" s="149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7">
        <v>0.52490520252131534</v>
      </c>
    </row>
    <row r="965" spans="1:65">
      <c r="A965" s="29"/>
      <c r="B965" s="19">
        <v>1</v>
      </c>
      <c r="C965" s="9">
        <v>5</v>
      </c>
      <c r="D965" s="11">
        <v>0.52</v>
      </c>
      <c r="E965" s="11">
        <v>0.47</v>
      </c>
      <c r="F965" s="11">
        <v>0.54</v>
      </c>
      <c r="G965" s="11">
        <v>0.45</v>
      </c>
      <c r="H965" s="11">
        <v>0.57999999999999996</v>
      </c>
      <c r="I965" s="11">
        <v>0.54</v>
      </c>
      <c r="J965" s="11">
        <v>0.51</v>
      </c>
      <c r="K965" s="11">
        <v>0.48</v>
      </c>
      <c r="L965" s="11">
        <v>0.55000000000000004</v>
      </c>
      <c r="M965" s="11">
        <v>0.5</v>
      </c>
      <c r="N965" s="11">
        <v>0.55000000000000004</v>
      </c>
      <c r="O965" s="11">
        <v>0.51300000000000001</v>
      </c>
      <c r="P965" s="11">
        <v>0.5416362028935453</v>
      </c>
      <c r="Q965" s="11">
        <v>0.47038319901844899</v>
      </c>
      <c r="R965" s="11">
        <v>0.56915982398167275</v>
      </c>
      <c r="S965" s="144">
        <v>0.54</v>
      </c>
      <c r="T965" s="11">
        <v>0.57999999999999996</v>
      </c>
      <c r="U965" s="144">
        <v>0.6</v>
      </c>
      <c r="V965" s="11">
        <v>0.53</v>
      </c>
      <c r="W965" s="149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7">
        <v>120</v>
      </c>
    </row>
    <row r="966" spans="1:65">
      <c r="A966" s="29"/>
      <c r="B966" s="19">
        <v>1</v>
      </c>
      <c r="C966" s="9">
        <v>6</v>
      </c>
      <c r="D966" s="11">
        <v>0.52</v>
      </c>
      <c r="E966" s="11">
        <v>0.49</v>
      </c>
      <c r="F966" s="11">
        <v>0.53</v>
      </c>
      <c r="G966" s="11">
        <v>0.53</v>
      </c>
      <c r="H966" s="11">
        <v>0.56999999999999995</v>
      </c>
      <c r="I966" s="11">
        <v>0.48</v>
      </c>
      <c r="J966" s="11">
        <v>0.53</v>
      </c>
      <c r="K966" s="11">
        <v>0.54</v>
      </c>
      <c r="L966" s="11">
        <v>0.53</v>
      </c>
      <c r="M966" s="11">
        <v>0.49</v>
      </c>
      <c r="N966" s="11">
        <v>0.53</v>
      </c>
      <c r="O966" s="11">
        <v>0.53600000000000003</v>
      </c>
      <c r="P966" s="11">
        <v>0.5231932942147457</v>
      </c>
      <c r="Q966" s="11">
        <v>0.50917620578063405</v>
      </c>
      <c r="R966" s="11">
        <v>0.54877921164349763</v>
      </c>
      <c r="S966" s="144">
        <v>0.56000000000000005</v>
      </c>
      <c r="T966" s="11">
        <v>0.56000000000000005</v>
      </c>
      <c r="U966" s="144">
        <v>0.6</v>
      </c>
      <c r="V966" s="11">
        <v>0.53</v>
      </c>
      <c r="W966" s="149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5"/>
    </row>
    <row r="967" spans="1:65">
      <c r="A967" s="29"/>
      <c r="B967" s="20" t="s">
        <v>257</v>
      </c>
      <c r="C967" s="12"/>
      <c r="D967" s="22">
        <v>0.52</v>
      </c>
      <c r="E967" s="22">
        <v>0.46500000000000002</v>
      </c>
      <c r="F967" s="22">
        <v>0.53166666666666673</v>
      </c>
      <c r="G967" s="22">
        <v>0.49333333333333335</v>
      </c>
      <c r="H967" s="22">
        <v>0.57499999999999996</v>
      </c>
      <c r="I967" s="22">
        <v>0.51333333333333331</v>
      </c>
      <c r="J967" s="22">
        <v>0.52333333333333343</v>
      </c>
      <c r="K967" s="22">
        <v>0.53166666666666662</v>
      </c>
      <c r="L967" s="22">
        <v>0.54500000000000004</v>
      </c>
      <c r="M967" s="22">
        <v>0.49499999999999994</v>
      </c>
      <c r="N967" s="22">
        <v>0.55000000000000016</v>
      </c>
      <c r="O967" s="22">
        <v>0.52733333333333332</v>
      </c>
      <c r="P967" s="22">
        <v>0.52350829263976451</v>
      </c>
      <c r="Q967" s="22">
        <v>0.48608341456969167</v>
      </c>
      <c r="R967" s="22">
        <v>0.54813006898623895</v>
      </c>
      <c r="S967" s="22">
        <v>0.59666666666666668</v>
      </c>
      <c r="T967" s="22">
        <v>0.56500000000000006</v>
      </c>
      <c r="U967" s="22">
        <v>0.55000000000000004</v>
      </c>
      <c r="V967" s="22">
        <v>0.53500000000000014</v>
      </c>
      <c r="W967" s="149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5"/>
    </row>
    <row r="968" spans="1:65">
      <c r="A968" s="29"/>
      <c r="B968" s="3" t="s">
        <v>258</v>
      </c>
      <c r="C968" s="28"/>
      <c r="D968" s="11">
        <v>0.52</v>
      </c>
      <c r="E968" s="11">
        <v>0.46499999999999997</v>
      </c>
      <c r="F968" s="11">
        <v>0.53</v>
      </c>
      <c r="G968" s="11">
        <v>0.49</v>
      </c>
      <c r="H968" s="11">
        <v>0.57499999999999996</v>
      </c>
      <c r="I968" s="11">
        <v>0.51500000000000001</v>
      </c>
      <c r="J968" s="11">
        <v>0.52</v>
      </c>
      <c r="K968" s="11">
        <v>0.54</v>
      </c>
      <c r="L968" s="11">
        <v>0.55000000000000004</v>
      </c>
      <c r="M968" s="11">
        <v>0.495</v>
      </c>
      <c r="N968" s="11">
        <v>0.55000000000000004</v>
      </c>
      <c r="O968" s="11">
        <v>0.52150000000000007</v>
      </c>
      <c r="P968" s="11">
        <v>0.52463520872766323</v>
      </c>
      <c r="Q968" s="11">
        <v>0.48152588607217056</v>
      </c>
      <c r="R968" s="11">
        <v>0.5465773138386536</v>
      </c>
      <c r="S968" s="11">
        <v>0.57499999999999996</v>
      </c>
      <c r="T968" s="11">
        <v>0.56499999999999995</v>
      </c>
      <c r="U968" s="11">
        <v>0.55000000000000004</v>
      </c>
      <c r="V968" s="11">
        <v>0.53</v>
      </c>
      <c r="W968" s="149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5"/>
    </row>
    <row r="969" spans="1:65">
      <c r="A969" s="29"/>
      <c r="B969" s="3" t="s">
        <v>259</v>
      </c>
      <c r="C969" s="28"/>
      <c r="D969" s="23">
        <v>1.0954451150103331E-2</v>
      </c>
      <c r="E969" s="23">
        <v>1.6431676725154977E-2</v>
      </c>
      <c r="F969" s="23">
        <v>1.169045194450013E-2</v>
      </c>
      <c r="G969" s="23">
        <v>3.4448028487370184E-2</v>
      </c>
      <c r="H969" s="23">
        <v>1.0488088481701494E-2</v>
      </c>
      <c r="I969" s="23">
        <v>2.1602468994692887E-2</v>
      </c>
      <c r="J969" s="23">
        <v>1.9663841605003521E-2</v>
      </c>
      <c r="K969" s="23">
        <v>2.6394443859772233E-2</v>
      </c>
      <c r="L969" s="23">
        <v>1.2247448713915901E-2</v>
      </c>
      <c r="M969" s="23">
        <v>5.4772255750516665E-3</v>
      </c>
      <c r="N969" s="23">
        <v>1.4142135623730933E-2</v>
      </c>
      <c r="O969" s="23">
        <v>1.5148157203655734E-2</v>
      </c>
      <c r="P969" s="23">
        <v>2.0359007570234133E-2</v>
      </c>
      <c r="Q969" s="23">
        <v>3.8694627784019026E-2</v>
      </c>
      <c r="R969" s="23">
        <v>1.784588742616975E-2</v>
      </c>
      <c r="S969" s="23">
        <v>6.1535897382476383E-2</v>
      </c>
      <c r="T969" s="23">
        <v>1.0488088481701472E-2</v>
      </c>
      <c r="U969" s="23">
        <v>5.4772255750516599E-2</v>
      </c>
      <c r="V969" s="23">
        <v>1.3784048752090234E-2</v>
      </c>
      <c r="W969" s="199"/>
      <c r="X969" s="200"/>
      <c r="Y969" s="200"/>
      <c r="Z969" s="200"/>
      <c r="AA969" s="200"/>
      <c r="AB969" s="200"/>
      <c r="AC969" s="200"/>
      <c r="AD969" s="200"/>
      <c r="AE969" s="200"/>
      <c r="AF969" s="200"/>
      <c r="AG969" s="200"/>
      <c r="AH969" s="200"/>
      <c r="AI969" s="200"/>
      <c r="AJ969" s="200"/>
      <c r="AK969" s="200"/>
      <c r="AL969" s="200"/>
      <c r="AM969" s="200"/>
      <c r="AN969" s="200"/>
      <c r="AO969" s="200"/>
      <c r="AP969" s="200"/>
      <c r="AQ969" s="200"/>
      <c r="AR969" s="200"/>
      <c r="AS969" s="200"/>
      <c r="AT969" s="200"/>
      <c r="AU969" s="200"/>
      <c r="AV969" s="200"/>
      <c r="AW969" s="200"/>
      <c r="AX969" s="200"/>
      <c r="AY969" s="200"/>
      <c r="AZ969" s="200"/>
      <c r="BA969" s="200"/>
      <c r="BB969" s="200"/>
      <c r="BC969" s="200"/>
      <c r="BD969" s="200"/>
      <c r="BE969" s="200"/>
      <c r="BF969" s="200"/>
      <c r="BG969" s="200"/>
      <c r="BH969" s="200"/>
      <c r="BI969" s="200"/>
      <c r="BJ969" s="200"/>
      <c r="BK969" s="200"/>
      <c r="BL969" s="200"/>
      <c r="BM969" s="56"/>
    </row>
    <row r="970" spans="1:65">
      <c r="A970" s="29"/>
      <c r="B970" s="3" t="s">
        <v>86</v>
      </c>
      <c r="C970" s="28"/>
      <c r="D970" s="13">
        <v>2.1066252211737174E-2</v>
      </c>
      <c r="E970" s="13">
        <v>3.5336939193881672E-2</v>
      </c>
      <c r="F970" s="13">
        <v>2.1988310867398362E-2</v>
      </c>
      <c r="G970" s="13">
        <v>6.9827084771696316E-2</v>
      </c>
      <c r="H970" s="13">
        <v>1.8240153881219991E-2</v>
      </c>
      <c r="I970" s="13">
        <v>4.208273180784329E-2</v>
      </c>
      <c r="J970" s="13">
        <v>3.7574219627395253E-2</v>
      </c>
      <c r="K970" s="13">
        <v>4.9644721993302006E-2</v>
      </c>
      <c r="L970" s="13">
        <v>2.247238296131358E-2</v>
      </c>
      <c r="M970" s="13">
        <v>1.106510217182155E-2</v>
      </c>
      <c r="N970" s="13">
        <v>2.5712973861328963E-2</v>
      </c>
      <c r="O970" s="13">
        <v>2.8725961827412896E-2</v>
      </c>
      <c r="P970" s="13">
        <v>3.8889560789142137E-2</v>
      </c>
      <c r="Q970" s="13">
        <v>7.9604912704692221E-2</v>
      </c>
      <c r="R970" s="13">
        <v>3.2557760349063755E-2</v>
      </c>
      <c r="S970" s="13">
        <v>0.10313278890917829</v>
      </c>
      <c r="T970" s="13">
        <v>1.8562988463188445E-2</v>
      </c>
      <c r="U970" s="13">
        <v>9.9585919546393814E-2</v>
      </c>
      <c r="V970" s="13">
        <v>2.576457710671071E-2</v>
      </c>
      <c r="W970" s="149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5"/>
    </row>
    <row r="971" spans="1:65">
      <c r="A971" s="29"/>
      <c r="B971" s="3" t="s">
        <v>260</v>
      </c>
      <c r="C971" s="28"/>
      <c r="D971" s="13">
        <v>-9.3449302802750545E-3</v>
      </c>
      <c r="E971" s="13">
        <v>-0.11412575496216892</v>
      </c>
      <c r="F971" s="13">
        <v>1.2881305258308773E-2</v>
      </c>
      <c r="G971" s="13">
        <v>-6.0147754368466089E-2</v>
      </c>
      <c r="H971" s="13">
        <v>9.5435894401618926E-2</v>
      </c>
      <c r="I971" s="13">
        <v>-2.2045636302322813E-2</v>
      </c>
      <c r="J971" s="13">
        <v>-2.9945772692510086E-3</v>
      </c>
      <c r="K971" s="13">
        <v>1.2881305258308551E-2</v>
      </c>
      <c r="L971" s="13">
        <v>3.8282717302404068E-2</v>
      </c>
      <c r="M971" s="13">
        <v>-5.6972577862954288E-2</v>
      </c>
      <c r="N971" s="13">
        <v>4.7808246818940248E-2</v>
      </c>
      <c r="O971" s="13">
        <v>4.6258463439774467E-3</v>
      </c>
      <c r="P971" s="13">
        <v>-2.6612612617306075E-3</v>
      </c>
      <c r="Q971" s="13">
        <v>-7.3959617403577149E-2</v>
      </c>
      <c r="R971" s="13">
        <v>4.4245830205846604E-2</v>
      </c>
      <c r="S971" s="13">
        <v>0.13671318897327422</v>
      </c>
      <c r="T971" s="13">
        <v>7.6384835368547455E-2</v>
      </c>
      <c r="U971" s="13">
        <v>4.7808246818940026E-2</v>
      </c>
      <c r="V971" s="13">
        <v>1.9231658269332597E-2</v>
      </c>
      <c r="W971" s="149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5"/>
    </row>
    <row r="972" spans="1:65">
      <c r="A972" s="29"/>
      <c r="B972" s="45" t="s">
        <v>261</v>
      </c>
      <c r="C972" s="46"/>
      <c r="D972" s="44">
        <v>0.37</v>
      </c>
      <c r="E972" s="44">
        <v>2.5</v>
      </c>
      <c r="F972" s="44">
        <v>0.08</v>
      </c>
      <c r="G972" s="44">
        <v>1.4</v>
      </c>
      <c r="H972" s="44">
        <v>1.76</v>
      </c>
      <c r="I972" s="44">
        <v>0.63</v>
      </c>
      <c r="J972" s="44">
        <v>0.24</v>
      </c>
      <c r="K972" s="44">
        <v>0.08</v>
      </c>
      <c r="L972" s="44">
        <v>0.6</v>
      </c>
      <c r="M972" s="44">
        <v>1.34</v>
      </c>
      <c r="N972" s="44">
        <v>0.79</v>
      </c>
      <c r="O972" s="44">
        <v>0.08</v>
      </c>
      <c r="P972" s="44">
        <v>0.23</v>
      </c>
      <c r="Q972" s="44">
        <v>1.68</v>
      </c>
      <c r="R972" s="44">
        <v>0.72</v>
      </c>
      <c r="S972" s="44">
        <v>2.6</v>
      </c>
      <c r="T972" s="44">
        <v>1.38</v>
      </c>
      <c r="U972" s="44" t="s">
        <v>262</v>
      </c>
      <c r="V972" s="44">
        <v>0.21</v>
      </c>
      <c r="W972" s="149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55"/>
    </row>
    <row r="973" spans="1:65">
      <c r="B973" s="30" t="s">
        <v>307</v>
      </c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BM973" s="55"/>
    </row>
    <row r="974" spans="1:65">
      <c r="BM974" s="55"/>
    </row>
    <row r="975" spans="1:65" ht="15">
      <c r="B975" s="8" t="s">
        <v>542</v>
      </c>
      <c r="BM975" s="27" t="s">
        <v>66</v>
      </c>
    </row>
    <row r="976" spans="1:65" ht="15">
      <c r="A976" s="24" t="s">
        <v>64</v>
      </c>
      <c r="B976" s="18" t="s">
        <v>111</v>
      </c>
      <c r="C976" s="15" t="s">
        <v>112</v>
      </c>
      <c r="D976" s="16" t="s">
        <v>222</v>
      </c>
      <c r="E976" s="17" t="s">
        <v>222</v>
      </c>
      <c r="F976" s="17" t="s">
        <v>222</v>
      </c>
      <c r="G976" s="17" t="s">
        <v>222</v>
      </c>
      <c r="H976" s="17" t="s">
        <v>222</v>
      </c>
      <c r="I976" s="17" t="s">
        <v>222</v>
      </c>
      <c r="J976" s="17" t="s">
        <v>222</v>
      </c>
      <c r="K976" s="17" t="s">
        <v>222</v>
      </c>
      <c r="L976" s="149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7">
        <v>1</v>
      </c>
    </row>
    <row r="977" spans="1:65">
      <c r="A977" s="29"/>
      <c r="B977" s="19" t="s">
        <v>223</v>
      </c>
      <c r="C977" s="9" t="s">
        <v>223</v>
      </c>
      <c r="D977" s="147" t="s">
        <v>226</v>
      </c>
      <c r="E977" s="148" t="s">
        <v>227</v>
      </c>
      <c r="F977" s="148" t="s">
        <v>229</v>
      </c>
      <c r="G977" s="148" t="s">
        <v>230</v>
      </c>
      <c r="H977" s="148" t="s">
        <v>231</v>
      </c>
      <c r="I977" s="148" t="s">
        <v>237</v>
      </c>
      <c r="J977" s="148" t="s">
        <v>238</v>
      </c>
      <c r="K977" s="148" t="s">
        <v>241</v>
      </c>
      <c r="L977" s="149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7" t="s">
        <v>3</v>
      </c>
    </row>
    <row r="978" spans="1:65">
      <c r="A978" s="29"/>
      <c r="B978" s="19"/>
      <c r="C978" s="9"/>
      <c r="D978" s="10" t="s">
        <v>291</v>
      </c>
      <c r="E978" s="11" t="s">
        <v>291</v>
      </c>
      <c r="F978" s="11" t="s">
        <v>292</v>
      </c>
      <c r="G978" s="11" t="s">
        <v>291</v>
      </c>
      <c r="H978" s="11" t="s">
        <v>291</v>
      </c>
      <c r="I978" s="11" t="s">
        <v>291</v>
      </c>
      <c r="J978" s="11" t="s">
        <v>292</v>
      </c>
      <c r="K978" s="11" t="s">
        <v>291</v>
      </c>
      <c r="L978" s="149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7">
        <v>3</v>
      </c>
    </row>
    <row r="979" spans="1:65">
      <c r="A979" s="29"/>
      <c r="B979" s="19"/>
      <c r="C979" s="9"/>
      <c r="D979" s="25"/>
      <c r="E979" s="25"/>
      <c r="F979" s="25"/>
      <c r="G979" s="25"/>
      <c r="H979" s="25"/>
      <c r="I979" s="25"/>
      <c r="J979" s="25"/>
      <c r="K979" s="25"/>
      <c r="L979" s="149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7">
        <v>3</v>
      </c>
    </row>
    <row r="980" spans="1:65">
      <c r="A980" s="29"/>
      <c r="B980" s="18">
        <v>1</v>
      </c>
      <c r="C980" s="14">
        <v>1</v>
      </c>
      <c r="D980" s="197">
        <v>0.09</v>
      </c>
      <c r="E980" s="197">
        <v>8.260345257990602E-2</v>
      </c>
      <c r="F980" s="198" t="s">
        <v>108</v>
      </c>
      <c r="G980" s="198" t="s">
        <v>108</v>
      </c>
      <c r="H980" s="197">
        <v>0.1</v>
      </c>
      <c r="I980" s="197">
        <v>0.1</v>
      </c>
      <c r="J980" s="197">
        <v>0.1</v>
      </c>
      <c r="K980" s="198">
        <v>7.6387453530652197E-2</v>
      </c>
      <c r="L980" s="199"/>
      <c r="M980" s="200"/>
      <c r="N980" s="200"/>
      <c r="O980" s="200"/>
      <c r="P980" s="200"/>
      <c r="Q980" s="200"/>
      <c r="R980" s="200"/>
      <c r="S980" s="200"/>
      <c r="T980" s="200"/>
      <c r="U980" s="200"/>
      <c r="V980" s="200"/>
      <c r="W980" s="200"/>
      <c r="X980" s="200"/>
      <c r="Y980" s="200"/>
      <c r="Z980" s="200"/>
      <c r="AA980" s="200"/>
      <c r="AB980" s="200"/>
      <c r="AC980" s="200"/>
      <c r="AD980" s="200"/>
      <c r="AE980" s="200"/>
      <c r="AF980" s="200"/>
      <c r="AG980" s="200"/>
      <c r="AH980" s="200"/>
      <c r="AI980" s="200"/>
      <c r="AJ980" s="200"/>
      <c r="AK980" s="200"/>
      <c r="AL980" s="200"/>
      <c r="AM980" s="200"/>
      <c r="AN980" s="200"/>
      <c r="AO980" s="200"/>
      <c r="AP980" s="200"/>
      <c r="AQ980" s="200"/>
      <c r="AR980" s="200"/>
      <c r="AS980" s="200"/>
      <c r="AT980" s="200"/>
      <c r="AU980" s="200"/>
      <c r="AV980" s="200"/>
      <c r="AW980" s="200"/>
      <c r="AX980" s="200"/>
      <c r="AY980" s="200"/>
      <c r="AZ980" s="200"/>
      <c r="BA980" s="200"/>
      <c r="BB980" s="200"/>
      <c r="BC980" s="200"/>
      <c r="BD980" s="200"/>
      <c r="BE980" s="200"/>
      <c r="BF980" s="200"/>
      <c r="BG980" s="200"/>
      <c r="BH980" s="200"/>
      <c r="BI980" s="200"/>
      <c r="BJ980" s="200"/>
      <c r="BK980" s="200"/>
      <c r="BL980" s="200"/>
      <c r="BM980" s="201">
        <v>1</v>
      </c>
    </row>
    <row r="981" spans="1:65">
      <c r="A981" s="29"/>
      <c r="B981" s="19">
        <v>1</v>
      </c>
      <c r="C981" s="9">
        <v>2</v>
      </c>
      <c r="D981" s="23">
        <v>0.09</v>
      </c>
      <c r="E981" s="23">
        <v>8.6139925270715526E-2</v>
      </c>
      <c r="F981" s="23">
        <v>0.1</v>
      </c>
      <c r="G981" s="203" t="s">
        <v>108</v>
      </c>
      <c r="H981" s="23">
        <v>0.1</v>
      </c>
      <c r="I981" s="23">
        <v>0.1</v>
      </c>
      <c r="J981" s="23">
        <v>0.09</v>
      </c>
      <c r="K981" s="203">
        <v>7.6683548818290898E-2</v>
      </c>
      <c r="L981" s="199"/>
      <c r="M981" s="200"/>
      <c r="N981" s="200"/>
      <c r="O981" s="200"/>
      <c r="P981" s="200"/>
      <c r="Q981" s="200"/>
      <c r="R981" s="200"/>
      <c r="S981" s="200"/>
      <c r="T981" s="200"/>
      <c r="U981" s="200"/>
      <c r="V981" s="200"/>
      <c r="W981" s="200"/>
      <c r="X981" s="200"/>
      <c r="Y981" s="200"/>
      <c r="Z981" s="200"/>
      <c r="AA981" s="200"/>
      <c r="AB981" s="200"/>
      <c r="AC981" s="200"/>
      <c r="AD981" s="200"/>
      <c r="AE981" s="200"/>
      <c r="AF981" s="200"/>
      <c r="AG981" s="200"/>
      <c r="AH981" s="200"/>
      <c r="AI981" s="200"/>
      <c r="AJ981" s="200"/>
      <c r="AK981" s="200"/>
      <c r="AL981" s="200"/>
      <c r="AM981" s="200"/>
      <c r="AN981" s="200"/>
      <c r="AO981" s="200"/>
      <c r="AP981" s="200"/>
      <c r="AQ981" s="200"/>
      <c r="AR981" s="200"/>
      <c r="AS981" s="200"/>
      <c r="AT981" s="200"/>
      <c r="AU981" s="200"/>
      <c r="AV981" s="200"/>
      <c r="AW981" s="200"/>
      <c r="AX981" s="200"/>
      <c r="AY981" s="200"/>
      <c r="AZ981" s="200"/>
      <c r="BA981" s="200"/>
      <c r="BB981" s="200"/>
      <c r="BC981" s="200"/>
      <c r="BD981" s="200"/>
      <c r="BE981" s="200"/>
      <c r="BF981" s="200"/>
      <c r="BG981" s="200"/>
      <c r="BH981" s="200"/>
      <c r="BI981" s="200"/>
      <c r="BJ981" s="200"/>
      <c r="BK981" s="200"/>
      <c r="BL981" s="200"/>
      <c r="BM981" s="201">
        <v>8</v>
      </c>
    </row>
    <row r="982" spans="1:65">
      <c r="A982" s="29"/>
      <c r="B982" s="19">
        <v>1</v>
      </c>
      <c r="C982" s="9">
        <v>3</v>
      </c>
      <c r="D982" s="23">
        <v>0.1</v>
      </c>
      <c r="E982" s="204">
        <v>0.10386582265028452</v>
      </c>
      <c r="F982" s="203" t="s">
        <v>108</v>
      </c>
      <c r="G982" s="203" t="s">
        <v>108</v>
      </c>
      <c r="H982" s="23">
        <v>0.09</v>
      </c>
      <c r="I982" s="23">
        <v>0.09</v>
      </c>
      <c r="J982" s="23">
        <v>0.1</v>
      </c>
      <c r="K982" s="203">
        <v>7.10396411864124E-2</v>
      </c>
      <c r="L982" s="199"/>
      <c r="M982" s="200"/>
      <c r="N982" s="200"/>
      <c r="O982" s="200"/>
      <c r="P982" s="200"/>
      <c r="Q982" s="200"/>
      <c r="R982" s="200"/>
      <c r="S982" s="200"/>
      <c r="T982" s="200"/>
      <c r="U982" s="200"/>
      <c r="V982" s="200"/>
      <c r="W982" s="200"/>
      <c r="X982" s="200"/>
      <c r="Y982" s="200"/>
      <c r="Z982" s="200"/>
      <c r="AA982" s="200"/>
      <c r="AB982" s="200"/>
      <c r="AC982" s="200"/>
      <c r="AD982" s="200"/>
      <c r="AE982" s="200"/>
      <c r="AF982" s="200"/>
      <c r="AG982" s="200"/>
      <c r="AH982" s="200"/>
      <c r="AI982" s="200"/>
      <c r="AJ982" s="200"/>
      <c r="AK982" s="200"/>
      <c r="AL982" s="200"/>
      <c r="AM982" s="200"/>
      <c r="AN982" s="200"/>
      <c r="AO982" s="200"/>
      <c r="AP982" s="200"/>
      <c r="AQ982" s="200"/>
      <c r="AR982" s="200"/>
      <c r="AS982" s="200"/>
      <c r="AT982" s="200"/>
      <c r="AU982" s="200"/>
      <c r="AV982" s="200"/>
      <c r="AW982" s="200"/>
      <c r="AX982" s="200"/>
      <c r="AY982" s="200"/>
      <c r="AZ982" s="200"/>
      <c r="BA982" s="200"/>
      <c r="BB982" s="200"/>
      <c r="BC982" s="200"/>
      <c r="BD982" s="200"/>
      <c r="BE982" s="200"/>
      <c r="BF982" s="200"/>
      <c r="BG982" s="200"/>
      <c r="BH982" s="200"/>
      <c r="BI982" s="200"/>
      <c r="BJ982" s="200"/>
      <c r="BK982" s="200"/>
      <c r="BL982" s="200"/>
      <c r="BM982" s="201">
        <v>16</v>
      </c>
    </row>
    <row r="983" spans="1:65">
      <c r="A983" s="29"/>
      <c r="B983" s="19">
        <v>1</v>
      </c>
      <c r="C983" s="9">
        <v>4</v>
      </c>
      <c r="D983" s="23">
        <v>0.09</v>
      </c>
      <c r="E983" s="23">
        <v>9.0560640252277211E-2</v>
      </c>
      <c r="F983" s="23">
        <v>0.1</v>
      </c>
      <c r="G983" s="203" t="s">
        <v>108</v>
      </c>
      <c r="H983" s="23">
        <v>0.1</v>
      </c>
      <c r="I983" s="23">
        <v>0.09</v>
      </c>
      <c r="J983" s="23">
        <v>0.1</v>
      </c>
      <c r="K983" s="203">
        <v>7.6341540063498803E-2</v>
      </c>
      <c r="L983" s="199"/>
      <c r="M983" s="200"/>
      <c r="N983" s="200"/>
      <c r="O983" s="200"/>
      <c r="P983" s="200"/>
      <c r="Q983" s="200"/>
      <c r="R983" s="200"/>
      <c r="S983" s="200"/>
      <c r="T983" s="200"/>
      <c r="U983" s="200"/>
      <c r="V983" s="200"/>
      <c r="W983" s="200"/>
      <c r="X983" s="200"/>
      <c r="Y983" s="200"/>
      <c r="Z983" s="200"/>
      <c r="AA983" s="200"/>
      <c r="AB983" s="200"/>
      <c r="AC983" s="200"/>
      <c r="AD983" s="200"/>
      <c r="AE983" s="200"/>
      <c r="AF983" s="200"/>
      <c r="AG983" s="200"/>
      <c r="AH983" s="200"/>
      <c r="AI983" s="200"/>
      <c r="AJ983" s="200"/>
      <c r="AK983" s="200"/>
      <c r="AL983" s="200"/>
      <c r="AM983" s="200"/>
      <c r="AN983" s="200"/>
      <c r="AO983" s="200"/>
      <c r="AP983" s="200"/>
      <c r="AQ983" s="200"/>
      <c r="AR983" s="200"/>
      <c r="AS983" s="200"/>
      <c r="AT983" s="200"/>
      <c r="AU983" s="200"/>
      <c r="AV983" s="200"/>
      <c r="AW983" s="200"/>
      <c r="AX983" s="200"/>
      <c r="AY983" s="200"/>
      <c r="AZ983" s="200"/>
      <c r="BA983" s="200"/>
      <c r="BB983" s="200"/>
      <c r="BC983" s="200"/>
      <c r="BD983" s="200"/>
      <c r="BE983" s="200"/>
      <c r="BF983" s="200"/>
      <c r="BG983" s="200"/>
      <c r="BH983" s="200"/>
      <c r="BI983" s="200"/>
      <c r="BJ983" s="200"/>
      <c r="BK983" s="200"/>
      <c r="BL983" s="200"/>
      <c r="BM983" s="201">
        <v>9.5737219824156866E-2</v>
      </c>
    </row>
    <row r="984" spans="1:65">
      <c r="A984" s="29"/>
      <c r="B984" s="19">
        <v>1</v>
      </c>
      <c r="C984" s="9">
        <v>5</v>
      </c>
      <c r="D984" s="23">
        <v>0.1</v>
      </c>
      <c r="E984" s="23">
        <v>8.6460151590822126E-2</v>
      </c>
      <c r="F984" s="203" t="s">
        <v>108</v>
      </c>
      <c r="G984" s="203" t="s">
        <v>108</v>
      </c>
      <c r="H984" s="23">
        <v>0.1</v>
      </c>
      <c r="I984" s="23">
        <v>0.1</v>
      </c>
      <c r="J984" s="23">
        <v>0.09</v>
      </c>
      <c r="K984" s="203">
        <v>7.7313861078424501E-2</v>
      </c>
      <c r="L984" s="199"/>
      <c r="M984" s="200"/>
      <c r="N984" s="200"/>
      <c r="O984" s="200"/>
      <c r="P984" s="200"/>
      <c r="Q984" s="200"/>
      <c r="R984" s="200"/>
      <c r="S984" s="200"/>
      <c r="T984" s="200"/>
      <c r="U984" s="200"/>
      <c r="V984" s="200"/>
      <c r="W984" s="200"/>
      <c r="X984" s="200"/>
      <c r="Y984" s="200"/>
      <c r="Z984" s="200"/>
      <c r="AA984" s="200"/>
      <c r="AB984" s="200"/>
      <c r="AC984" s="200"/>
      <c r="AD984" s="200"/>
      <c r="AE984" s="200"/>
      <c r="AF984" s="200"/>
      <c r="AG984" s="200"/>
      <c r="AH984" s="200"/>
      <c r="AI984" s="200"/>
      <c r="AJ984" s="200"/>
      <c r="AK984" s="200"/>
      <c r="AL984" s="200"/>
      <c r="AM984" s="200"/>
      <c r="AN984" s="200"/>
      <c r="AO984" s="200"/>
      <c r="AP984" s="200"/>
      <c r="AQ984" s="200"/>
      <c r="AR984" s="200"/>
      <c r="AS984" s="200"/>
      <c r="AT984" s="200"/>
      <c r="AU984" s="200"/>
      <c r="AV984" s="200"/>
      <c r="AW984" s="200"/>
      <c r="AX984" s="200"/>
      <c r="AY984" s="200"/>
      <c r="AZ984" s="200"/>
      <c r="BA984" s="200"/>
      <c r="BB984" s="200"/>
      <c r="BC984" s="200"/>
      <c r="BD984" s="200"/>
      <c r="BE984" s="200"/>
      <c r="BF984" s="200"/>
      <c r="BG984" s="200"/>
      <c r="BH984" s="200"/>
      <c r="BI984" s="200"/>
      <c r="BJ984" s="200"/>
      <c r="BK984" s="200"/>
      <c r="BL984" s="200"/>
      <c r="BM984" s="201">
        <v>121</v>
      </c>
    </row>
    <row r="985" spans="1:65">
      <c r="A985" s="29"/>
      <c r="B985" s="19">
        <v>1</v>
      </c>
      <c r="C985" s="9">
        <v>6</v>
      </c>
      <c r="D985" s="23">
        <v>0.1</v>
      </c>
      <c r="E985" s="23">
        <v>8.8371857485103025E-2</v>
      </c>
      <c r="F985" s="203" t="s">
        <v>108</v>
      </c>
      <c r="G985" s="23">
        <v>0.1</v>
      </c>
      <c r="H985" s="23">
        <v>0.1</v>
      </c>
      <c r="I985" s="23">
        <v>0.09</v>
      </c>
      <c r="J985" s="23">
        <v>0.09</v>
      </c>
      <c r="K985" s="203">
        <v>6.9519945942120298E-2</v>
      </c>
      <c r="L985" s="199"/>
      <c r="M985" s="200"/>
      <c r="N985" s="200"/>
      <c r="O985" s="200"/>
      <c r="P985" s="200"/>
      <c r="Q985" s="200"/>
      <c r="R985" s="200"/>
      <c r="S985" s="200"/>
      <c r="T985" s="200"/>
      <c r="U985" s="200"/>
      <c r="V985" s="200"/>
      <c r="W985" s="200"/>
      <c r="X985" s="200"/>
      <c r="Y985" s="200"/>
      <c r="Z985" s="200"/>
      <c r="AA985" s="200"/>
      <c r="AB985" s="200"/>
      <c r="AC985" s="200"/>
      <c r="AD985" s="200"/>
      <c r="AE985" s="200"/>
      <c r="AF985" s="200"/>
      <c r="AG985" s="200"/>
      <c r="AH985" s="200"/>
      <c r="AI985" s="200"/>
      <c r="AJ985" s="200"/>
      <c r="AK985" s="200"/>
      <c r="AL985" s="200"/>
      <c r="AM985" s="200"/>
      <c r="AN985" s="200"/>
      <c r="AO985" s="200"/>
      <c r="AP985" s="200"/>
      <c r="AQ985" s="200"/>
      <c r="AR985" s="200"/>
      <c r="AS985" s="200"/>
      <c r="AT985" s="200"/>
      <c r="AU985" s="200"/>
      <c r="AV985" s="200"/>
      <c r="AW985" s="200"/>
      <c r="AX985" s="200"/>
      <c r="AY985" s="200"/>
      <c r="AZ985" s="200"/>
      <c r="BA985" s="200"/>
      <c r="BB985" s="200"/>
      <c r="BC985" s="200"/>
      <c r="BD985" s="200"/>
      <c r="BE985" s="200"/>
      <c r="BF985" s="200"/>
      <c r="BG985" s="200"/>
      <c r="BH985" s="200"/>
      <c r="BI985" s="200"/>
      <c r="BJ985" s="200"/>
      <c r="BK985" s="200"/>
      <c r="BL985" s="200"/>
      <c r="BM985" s="56"/>
    </row>
    <row r="986" spans="1:65">
      <c r="A986" s="29"/>
      <c r="B986" s="20" t="s">
        <v>257</v>
      </c>
      <c r="C986" s="12"/>
      <c r="D986" s="205">
        <v>9.4999999999999987E-2</v>
      </c>
      <c r="E986" s="205">
        <v>8.9666974971518085E-2</v>
      </c>
      <c r="F986" s="205">
        <v>0.1</v>
      </c>
      <c r="G986" s="205">
        <v>0.1</v>
      </c>
      <c r="H986" s="205">
        <v>9.8333333333333328E-2</v>
      </c>
      <c r="I986" s="205">
        <v>9.4999999999999987E-2</v>
      </c>
      <c r="J986" s="205">
        <v>9.4999999999999987E-2</v>
      </c>
      <c r="K986" s="205">
        <v>7.4547665103233185E-2</v>
      </c>
      <c r="L986" s="199"/>
      <c r="M986" s="200"/>
      <c r="N986" s="200"/>
      <c r="O986" s="200"/>
      <c r="P986" s="200"/>
      <c r="Q986" s="200"/>
      <c r="R986" s="200"/>
      <c r="S986" s="200"/>
      <c r="T986" s="200"/>
      <c r="U986" s="200"/>
      <c r="V986" s="200"/>
      <c r="W986" s="200"/>
      <c r="X986" s="200"/>
      <c r="Y986" s="200"/>
      <c r="Z986" s="200"/>
      <c r="AA986" s="200"/>
      <c r="AB986" s="200"/>
      <c r="AC986" s="200"/>
      <c r="AD986" s="200"/>
      <c r="AE986" s="200"/>
      <c r="AF986" s="200"/>
      <c r="AG986" s="200"/>
      <c r="AH986" s="200"/>
      <c r="AI986" s="200"/>
      <c r="AJ986" s="200"/>
      <c r="AK986" s="200"/>
      <c r="AL986" s="200"/>
      <c r="AM986" s="200"/>
      <c r="AN986" s="200"/>
      <c r="AO986" s="200"/>
      <c r="AP986" s="200"/>
      <c r="AQ986" s="200"/>
      <c r="AR986" s="200"/>
      <c r="AS986" s="200"/>
      <c r="AT986" s="200"/>
      <c r="AU986" s="200"/>
      <c r="AV986" s="200"/>
      <c r="AW986" s="200"/>
      <c r="AX986" s="200"/>
      <c r="AY986" s="200"/>
      <c r="AZ986" s="200"/>
      <c r="BA986" s="200"/>
      <c r="BB986" s="200"/>
      <c r="BC986" s="200"/>
      <c r="BD986" s="200"/>
      <c r="BE986" s="200"/>
      <c r="BF986" s="200"/>
      <c r="BG986" s="200"/>
      <c r="BH986" s="200"/>
      <c r="BI986" s="200"/>
      <c r="BJ986" s="200"/>
      <c r="BK986" s="200"/>
      <c r="BL986" s="200"/>
      <c r="BM986" s="56"/>
    </row>
    <row r="987" spans="1:65">
      <c r="A987" s="29"/>
      <c r="B987" s="3" t="s">
        <v>258</v>
      </c>
      <c r="C987" s="28"/>
      <c r="D987" s="23">
        <v>9.5000000000000001E-2</v>
      </c>
      <c r="E987" s="23">
        <v>8.7416004537962583E-2</v>
      </c>
      <c r="F987" s="23">
        <v>0.1</v>
      </c>
      <c r="G987" s="23">
        <v>0.1</v>
      </c>
      <c r="H987" s="23">
        <v>0.1</v>
      </c>
      <c r="I987" s="23">
        <v>9.5000000000000001E-2</v>
      </c>
      <c r="J987" s="23">
        <v>9.5000000000000001E-2</v>
      </c>
      <c r="K987" s="23">
        <v>7.6364496797075493E-2</v>
      </c>
      <c r="L987" s="199"/>
      <c r="M987" s="200"/>
      <c r="N987" s="200"/>
      <c r="O987" s="200"/>
      <c r="P987" s="200"/>
      <c r="Q987" s="200"/>
      <c r="R987" s="200"/>
      <c r="S987" s="200"/>
      <c r="T987" s="200"/>
      <c r="U987" s="200"/>
      <c r="V987" s="200"/>
      <c r="W987" s="200"/>
      <c r="X987" s="200"/>
      <c r="Y987" s="200"/>
      <c r="Z987" s="200"/>
      <c r="AA987" s="200"/>
      <c r="AB987" s="200"/>
      <c r="AC987" s="200"/>
      <c r="AD987" s="200"/>
      <c r="AE987" s="200"/>
      <c r="AF987" s="200"/>
      <c r="AG987" s="200"/>
      <c r="AH987" s="200"/>
      <c r="AI987" s="200"/>
      <c r="AJ987" s="200"/>
      <c r="AK987" s="200"/>
      <c r="AL987" s="200"/>
      <c r="AM987" s="200"/>
      <c r="AN987" s="200"/>
      <c r="AO987" s="200"/>
      <c r="AP987" s="200"/>
      <c r="AQ987" s="200"/>
      <c r="AR987" s="200"/>
      <c r="AS987" s="200"/>
      <c r="AT987" s="200"/>
      <c r="AU987" s="200"/>
      <c r="AV987" s="200"/>
      <c r="AW987" s="200"/>
      <c r="AX987" s="200"/>
      <c r="AY987" s="200"/>
      <c r="AZ987" s="200"/>
      <c r="BA987" s="200"/>
      <c r="BB987" s="200"/>
      <c r="BC987" s="200"/>
      <c r="BD987" s="200"/>
      <c r="BE987" s="200"/>
      <c r="BF987" s="200"/>
      <c r="BG987" s="200"/>
      <c r="BH987" s="200"/>
      <c r="BI987" s="200"/>
      <c r="BJ987" s="200"/>
      <c r="BK987" s="200"/>
      <c r="BL987" s="200"/>
      <c r="BM987" s="56"/>
    </row>
    <row r="988" spans="1:65">
      <c r="A988" s="29"/>
      <c r="B988" s="3" t="s">
        <v>259</v>
      </c>
      <c r="C988" s="28"/>
      <c r="D988" s="23">
        <v>5.4772255750516656E-3</v>
      </c>
      <c r="E988" s="23">
        <v>7.4390911636594143E-3</v>
      </c>
      <c r="F988" s="23">
        <v>0</v>
      </c>
      <c r="G988" s="23" t="s">
        <v>612</v>
      </c>
      <c r="H988" s="23">
        <v>4.0824829046386341E-3</v>
      </c>
      <c r="I988" s="23">
        <v>5.4772255750516656E-3</v>
      </c>
      <c r="J988" s="23">
        <v>5.4772255750516665E-3</v>
      </c>
      <c r="K988" s="23">
        <v>3.3585961356541391E-3</v>
      </c>
      <c r="L988" s="199"/>
      <c r="M988" s="200"/>
      <c r="N988" s="200"/>
      <c r="O988" s="200"/>
      <c r="P988" s="200"/>
      <c r="Q988" s="200"/>
      <c r="R988" s="200"/>
      <c r="S988" s="200"/>
      <c r="T988" s="200"/>
      <c r="U988" s="200"/>
      <c r="V988" s="200"/>
      <c r="W988" s="200"/>
      <c r="X988" s="200"/>
      <c r="Y988" s="200"/>
      <c r="Z988" s="200"/>
      <c r="AA988" s="200"/>
      <c r="AB988" s="200"/>
      <c r="AC988" s="200"/>
      <c r="AD988" s="200"/>
      <c r="AE988" s="200"/>
      <c r="AF988" s="200"/>
      <c r="AG988" s="200"/>
      <c r="AH988" s="200"/>
      <c r="AI988" s="200"/>
      <c r="AJ988" s="200"/>
      <c r="AK988" s="200"/>
      <c r="AL988" s="200"/>
      <c r="AM988" s="200"/>
      <c r="AN988" s="200"/>
      <c r="AO988" s="200"/>
      <c r="AP988" s="200"/>
      <c r="AQ988" s="200"/>
      <c r="AR988" s="200"/>
      <c r="AS988" s="200"/>
      <c r="AT988" s="200"/>
      <c r="AU988" s="200"/>
      <c r="AV988" s="200"/>
      <c r="AW988" s="200"/>
      <c r="AX988" s="200"/>
      <c r="AY988" s="200"/>
      <c r="AZ988" s="200"/>
      <c r="BA988" s="200"/>
      <c r="BB988" s="200"/>
      <c r="BC988" s="200"/>
      <c r="BD988" s="200"/>
      <c r="BE988" s="200"/>
      <c r="BF988" s="200"/>
      <c r="BG988" s="200"/>
      <c r="BH988" s="200"/>
      <c r="BI988" s="200"/>
      <c r="BJ988" s="200"/>
      <c r="BK988" s="200"/>
      <c r="BL988" s="200"/>
      <c r="BM988" s="56"/>
    </row>
    <row r="989" spans="1:65">
      <c r="A989" s="29"/>
      <c r="B989" s="3" t="s">
        <v>86</v>
      </c>
      <c r="C989" s="28"/>
      <c r="D989" s="13">
        <v>5.7655006053175438E-2</v>
      </c>
      <c r="E989" s="13">
        <v>8.2963556716643724E-2</v>
      </c>
      <c r="F989" s="13">
        <v>0</v>
      </c>
      <c r="G989" s="13" t="s">
        <v>612</v>
      </c>
      <c r="H989" s="13">
        <v>4.151677530140984E-2</v>
      </c>
      <c r="I989" s="13">
        <v>5.7655006053175438E-2</v>
      </c>
      <c r="J989" s="13">
        <v>5.7655006053175445E-2</v>
      </c>
      <c r="K989" s="13">
        <v>4.5053002411318641E-2</v>
      </c>
      <c r="L989" s="149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5"/>
    </row>
    <row r="990" spans="1:65">
      <c r="A990" s="29"/>
      <c r="B990" s="3" t="s">
        <v>260</v>
      </c>
      <c r="C990" s="28"/>
      <c r="D990" s="13">
        <v>-7.7004515643023241E-3</v>
      </c>
      <c r="E990" s="13">
        <v>-6.3405276064921967E-2</v>
      </c>
      <c r="F990" s="13">
        <v>4.4525840458629284E-2</v>
      </c>
      <c r="G990" s="13">
        <v>4.4525840458629284E-2</v>
      </c>
      <c r="H990" s="13">
        <v>2.7117076450985378E-2</v>
      </c>
      <c r="I990" s="13">
        <v>-7.7004515643023241E-3</v>
      </c>
      <c r="J990" s="13">
        <v>-7.7004515643023241E-3</v>
      </c>
      <c r="K990" s="13">
        <v>-0.22133037453816928</v>
      </c>
      <c r="L990" s="149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55"/>
    </row>
    <row r="991" spans="1:65">
      <c r="A991" s="29"/>
      <c r="B991" s="45" t="s">
        <v>261</v>
      </c>
      <c r="C991" s="46"/>
      <c r="D991" s="44">
        <v>0.41</v>
      </c>
      <c r="E991" s="44">
        <v>0.41</v>
      </c>
      <c r="F991" s="44">
        <v>3.99</v>
      </c>
      <c r="G991" s="44">
        <v>5.29</v>
      </c>
      <c r="H991" s="44">
        <v>0.93</v>
      </c>
      <c r="I991" s="44">
        <v>0.41</v>
      </c>
      <c r="J991" s="44">
        <v>0.41</v>
      </c>
      <c r="K991" s="44">
        <v>2.77</v>
      </c>
      <c r="L991" s="149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55"/>
    </row>
    <row r="992" spans="1:65">
      <c r="B992" s="30"/>
      <c r="C992" s="20"/>
      <c r="D992" s="20"/>
      <c r="E992" s="20"/>
      <c r="F992" s="20"/>
      <c r="G992" s="20"/>
      <c r="H992" s="20"/>
      <c r="I992" s="20"/>
      <c r="J992" s="20"/>
      <c r="K992" s="20"/>
      <c r="BM992" s="55"/>
    </row>
    <row r="993" spans="1:65" ht="15">
      <c r="B993" s="8" t="s">
        <v>543</v>
      </c>
      <c r="BM993" s="27" t="s">
        <v>66</v>
      </c>
    </row>
    <row r="994" spans="1:65" ht="15">
      <c r="A994" s="24" t="s">
        <v>32</v>
      </c>
      <c r="B994" s="18" t="s">
        <v>111</v>
      </c>
      <c r="C994" s="15" t="s">
        <v>112</v>
      </c>
      <c r="D994" s="16" t="s">
        <v>222</v>
      </c>
      <c r="E994" s="17" t="s">
        <v>222</v>
      </c>
      <c r="F994" s="17" t="s">
        <v>222</v>
      </c>
      <c r="G994" s="17" t="s">
        <v>222</v>
      </c>
      <c r="H994" s="17" t="s">
        <v>222</v>
      </c>
      <c r="I994" s="17" t="s">
        <v>222</v>
      </c>
      <c r="J994" s="17" t="s">
        <v>222</v>
      </c>
      <c r="K994" s="17" t="s">
        <v>222</v>
      </c>
      <c r="L994" s="17" t="s">
        <v>222</v>
      </c>
      <c r="M994" s="17" t="s">
        <v>222</v>
      </c>
      <c r="N994" s="17" t="s">
        <v>222</v>
      </c>
      <c r="O994" s="17" t="s">
        <v>222</v>
      </c>
      <c r="P994" s="17" t="s">
        <v>222</v>
      </c>
      <c r="Q994" s="17" t="s">
        <v>222</v>
      </c>
      <c r="R994" s="17" t="s">
        <v>222</v>
      </c>
      <c r="S994" s="17" t="s">
        <v>222</v>
      </c>
      <c r="T994" s="17" t="s">
        <v>222</v>
      </c>
      <c r="U994" s="17" t="s">
        <v>222</v>
      </c>
      <c r="V994" s="17" t="s">
        <v>222</v>
      </c>
      <c r="W994" s="17" t="s">
        <v>222</v>
      </c>
      <c r="X994" s="17" t="s">
        <v>222</v>
      </c>
      <c r="Y994" s="17" t="s">
        <v>222</v>
      </c>
      <c r="Z994" s="149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7">
        <v>1</v>
      </c>
    </row>
    <row r="995" spans="1:65">
      <c r="A995" s="29"/>
      <c r="B995" s="19" t="s">
        <v>223</v>
      </c>
      <c r="C995" s="9" t="s">
        <v>223</v>
      </c>
      <c r="D995" s="147" t="s">
        <v>225</v>
      </c>
      <c r="E995" s="148" t="s">
        <v>226</v>
      </c>
      <c r="F995" s="148" t="s">
        <v>227</v>
      </c>
      <c r="G995" s="148" t="s">
        <v>228</v>
      </c>
      <c r="H995" s="148" t="s">
        <v>229</v>
      </c>
      <c r="I995" s="148" t="s">
        <v>230</v>
      </c>
      <c r="J995" s="148" t="s">
        <v>231</v>
      </c>
      <c r="K995" s="148" t="s">
        <v>233</v>
      </c>
      <c r="L995" s="148" t="s">
        <v>234</v>
      </c>
      <c r="M995" s="148" t="s">
        <v>235</v>
      </c>
      <c r="N995" s="148" t="s">
        <v>236</v>
      </c>
      <c r="O995" s="148" t="s">
        <v>263</v>
      </c>
      <c r="P995" s="148" t="s">
        <v>237</v>
      </c>
      <c r="Q995" s="148" t="s">
        <v>238</v>
      </c>
      <c r="R995" s="148" t="s">
        <v>239</v>
      </c>
      <c r="S995" s="148" t="s">
        <v>240</v>
      </c>
      <c r="T995" s="148" t="s">
        <v>241</v>
      </c>
      <c r="U995" s="148" t="s">
        <v>242</v>
      </c>
      <c r="V995" s="148" t="s">
        <v>243</v>
      </c>
      <c r="W995" s="148" t="s">
        <v>244</v>
      </c>
      <c r="X995" s="148" t="s">
        <v>245</v>
      </c>
      <c r="Y995" s="148" t="s">
        <v>247</v>
      </c>
      <c r="Z995" s="149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7" t="s">
        <v>3</v>
      </c>
    </row>
    <row r="996" spans="1:65">
      <c r="A996" s="29"/>
      <c r="B996" s="19"/>
      <c r="C996" s="9"/>
      <c r="D996" s="10" t="s">
        <v>291</v>
      </c>
      <c r="E996" s="11" t="s">
        <v>291</v>
      </c>
      <c r="F996" s="11" t="s">
        <v>291</v>
      </c>
      <c r="G996" s="11" t="s">
        <v>291</v>
      </c>
      <c r="H996" s="11" t="s">
        <v>292</v>
      </c>
      <c r="I996" s="11" t="s">
        <v>291</v>
      </c>
      <c r="J996" s="11" t="s">
        <v>291</v>
      </c>
      <c r="K996" s="11" t="s">
        <v>292</v>
      </c>
      <c r="L996" s="11" t="s">
        <v>292</v>
      </c>
      <c r="M996" s="11" t="s">
        <v>292</v>
      </c>
      <c r="N996" s="11" t="s">
        <v>292</v>
      </c>
      <c r="O996" s="11" t="s">
        <v>292</v>
      </c>
      <c r="P996" s="11" t="s">
        <v>291</v>
      </c>
      <c r="Q996" s="11" t="s">
        <v>292</v>
      </c>
      <c r="R996" s="11" t="s">
        <v>291</v>
      </c>
      <c r="S996" s="11" t="s">
        <v>291</v>
      </c>
      <c r="T996" s="11" t="s">
        <v>291</v>
      </c>
      <c r="U996" s="11" t="s">
        <v>114</v>
      </c>
      <c r="V996" s="11" t="s">
        <v>292</v>
      </c>
      <c r="W996" s="11" t="s">
        <v>291</v>
      </c>
      <c r="X996" s="11" t="s">
        <v>292</v>
      </c>
      <c r="Y996" s="11" t="s">
        <v>291</v>
      </c>
      <c r="Z996" s="149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7">
        <v>2</v>
      </c>
    </row>
    <row r="997" spans="1:65">
      <c r="A997" s="29"/>
      <c r="B997" s="19"/>
      <c r="C997" s="9"/>
      <c r="D997" s="25"/>
      <c r="E997" s="25"/>
      <c r="F997" s="25"/>
      <c r="G997" s="25"/>
      <c r="H997" s="25"/>
      <c r="I997" s="25"/>
      <c r="J997" s="25"/>
      <c r="K997" s="25"/>
      <c r="L997" s="25"/>
      <c r="M997" s="25"/>
      <c r="N997" s="25"/>
      <c r="O997" s="25"/>
      <c r="P997" s="25"/>
      <c r="Q997" s="25"/>
      <c r="R997" s="25"/>
      <c r="S997" s="25"/>
      <c r="T997" s="25"/>
      <c r="U997" s="25"/>
      <c r="V997" s="25"/>
      <c r="W997" s="25"/>
      <c r="X997" s="25"/>
      <c r="Y997" s="25"/>
      <c r="Z997" s="149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7">
        <v>3</v>
      </c>
    </row>
    <row r="998" spans="1:65">
      <c r="A998" s="29"/>
      <c r="B998" s="18">
        <v>1</v>
      </c>
      <c r="C998" s="14">
        <v>1</v>
      </c>
      <c r="D998" s="21">
        <v>3.4</v>
      </c>
      <c r="E998" s="21">
        <v>3.2</v>
      </c>
      <c r="F998" s="21">
        <v>2.8929210240288099</v>
      </c>
      <c r="G998" s="21">
        <v>3.4041696102707002</v>
      </c>
      <c r="H998" s="21">
        <v>3.5</v>
      </c>
      <c r="I998" s="21">
        <v>3.5</v>
      </c>
      <c r="J998" s="21">
        <v>3.63</v>
      </c>
      <c r="K998" s="21">
        <v>3.4</v>
      </c>
      <c r="L998" s="21">
        <v>3.8</v>
      </c>
      <c r="M998" s="21">
        <v>3.6</v>
      </c>
      <c r="N998" s="21">
        <v>3.6</v>
      </c>
      <c r="O998" s="21">
        <v>3.4</v>
      </c>
      <c r="P998" s="21">
        <v>3.55</v>
      </c>
      <c r="Q998" s="21">
        <v>3.72</v>
      </c>
      <c r="R998" s="21">
        <v>3.6</v>
      </c>
      <c r="S998" s="21">
        <v>3.4129175262582367</v>
      </c>
      <c r="T998" s="21">
        <v>3.0727251468084118</v>
      </c>
      <c r="U998" s="21">
        <v>3.59591243215917</v>
      </c>
      <c r="V998" s="21">
        <v>3.7</v>
      </c>
      <c r="W998" s="21">
        <v>3.75</v>
      </c>
      <c r="X998" s="21">
        <v>3.8</v>
      </c>
      <c r="Y998" s="21">
        <v>3.47</v>
      </c>
      <c r="Z998" s="149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7">
        <v>1</v>
      </c>
    </row>
    <row r="999" spans="1:65">
      <c r="A999" s="29"/>
      <c r="B999" s="19">
        <v>1</v>
      </c>
      <c r="C999" s="9">
        <v>2</v>
      </c>
      <c r="D999" s="11">
        <v>3.41</v>
      </c>
      <c r="E999" s="11">
        <v>2.9</v>
      </c>
      <c r="F999" s="11">
        <v>3.3652657243387356</v>
      </c>
      <c r="G999" s="11">
        <v>3.3940806244902002</v>
      </c>
      <c r="H999" s="11">
        <v>3.5</v>
      </c>
      <c r="I999" s="11">
        <v>3.3</v>
      </c>
      <c r="J999" s="11">
        <v>3.75</v>
      </c>
      <c r="K999" s="11">
        <v>3.4</v>
      </c>
      <c r="L999" s="11">
        <v>3.9</v>
      </c>
      <c r="M999" s="11">
        <v>3.2</v>
      </c>
      <c r="N999" s="11">
        <v>3.4</v>
      </c>
      <c r="O999" s="11">
        <v>3.4</v>
      </c>
      <c r="P999" s="11">
        <v>3.65</v>
      </c>
      <c r="Q999" s="11">
        <v>3.56</v>
      </c>
      <c r="R999" s="11">
        <v>3.3</v>
      </c>
      <c r="S999" s="11">
        <v>3.4496209293738289</v>
      </c>
      <c r="T999" s="11">
        <v>3.1907166517327799</v>
      </c>
      <c r="U999" s="11">
        <v>3.7639243303968635</v>
      </c>
      <c r="V999" s="11">
        <v>3.6</v>
      </c>
      <c r="W999" s="11">
        <v>3.64</v>
      </c>
      <c r="X999" s="11">
        <v>3.7</v>
      </c>
      <c r="Y999" s="11">
        <v>3.68</v>
      </c>
      <c r="Z999" s="149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7" t="e">
        <v>#N/A</v>
      </c>
    </row>
    <row r="1000" spans="1:65">
      <c r="A1000" s="29"/>
      <c r="B1000" s="19">
        <v>1</v>
      </c>
      <c r="C1000" s="9">
        <v>3</v>
      </c>
      <c r="D1000" s="11">
        <v>3.48</v>
      </c>
      <c r="E1000" s="11">
        <v>3</v>
      </c>
      <c r="F1000" s="11">
        <v>3.1230820820192062</v>
      </c>
      <c r="G1000" s="11">
        <v>3.38430170381976</v>
      </c>
      <c r="H1000" s="11">
        <v>3.6</v>
      </c>
      <c r="I1000" s="11">
        <v>3.1</v>
      </c>
      <c r="J1000" s="11">
        <v>3.7</v>
      </c>
      <c r="K1000" s="11">
        <v>3.4</v>
      </c>
      <c r="L1000" s="11">
        <v>3.8</v>
      </c>
      <c r="M1000" s="11">
        <v>3.2</v>
      </c>
      <c r="N1000" s="11">
        <v>3.6</v>
      </c>
      <c r="O1000" s="11">
        <v>3.4</v>
      </c>
      <c r="P1000" s="11">
        <v>3.58</v>
      </c>
      <c r="Q1000" s="11">
        <v>3.61</v>
      </c>
      <c r="R1000" s="11">
        <v>3.7</v>
      </c>
      <c r="S1000" s="11">
        <v>3.337674280968896</v>
      </c>
      <c r="T1000" s="11">
        <v>2.9842006390656599</v>
      </c>
      <c r="U1000" s="11">
        <v>3.6252356489238449</v>
      </c>
      <c r="V1000" s="11">
        <v>3.9</v>
      </c>
      <c r="W1000" s="11">
        <v>3.68</v>
      </c>
      <c r="X1000" s="11">
        <v>3.7</v>
      </c>
      <c r="Y1000" s="11">
        <v>3.58</v>
      </c>
      <c r="Z1000" s="149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7">
        <v>16</v>
      </c>
    </row>
    <row r="1001" spans="1:65">
      <c r="A1001" s="29"/>
      <c r="B1001" s="19">
        <v>1</v>
      </c>
      <c r="C1001" s="9">
        <v>4</v>
      </c>
      <c r="D1001" s="11">
        <v>3.41</v>
      </c>
      <c r="E1001" s="11">
        <v>3.1</v>
      </c>
      <c r="F1001" s="11">
        <v>2.8669890383191698</v>
      </c>
      <c r="G1001" s="11">
        <v>3.4028680295813198</v>
      </c>
      <c r="H1001" s="11">
        <v>3.5</v>
      </c>
      <c r="I1001" s="11">
        <v>2.9</v>
      </c>
      <c r="J1001" s="11">
        <v>3.57</v>
      </c>
      <c r="K1001" s="11">
        <v>3.5</v>
      </c>
      <c r="L1001" s="11">
        <v>3.9</v>
      </c>
      <c r="M1001" s="11">
        <v>3.2</v>
      </c>
      <c r="N1001" s="11">
        <v>3.5</v>
      </c>
      <c r="O1001" s="11">
        <v>3.4</v>
      </c>
      <c r="P1001" s="11">
        <v>3.6</v>
      </c>
      <c r="Q1001" s="11">
        <v>3.64</v>
      </c>
      <c r="R1001" s="11">
        <v>3.8</v>
      </c>
      <c r="S1001" s="11">
        <v>3.321675665568586</v>
      </c>
      <c r="T1001" s="11">
        <v>3.2356435452329402</v>
      </c>
      <c r="U1001" s="11">
        <v>3.7928776275926679</v>
      </c>
      <c r="V1001" s="11">
        <v>3.7</v>
      </c>
      <c r="W1001" s="11">
        <v>3.8299999999999996</v>
      </c>
      <c r="X1001" s="11">
        <v>3.8</v>
      </c>
      <c r="Y1001" s="11">
        <v>3.61</v>
      </c>
      <c r="Z1001" s="149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7">
        <v>3.4811209440787962</v>
      </c>
    </row>
    <row r="1002" spans="1:65">
      <c r="A1002" s="29"/>
      <c r="B1002" s="19">
        <v>1</v>
      </c>
      <c r="C1002" s="9">
        <v>5</v>
      </c>
      <c r="D1002" s="11">
        <v>3.44</v>
      </c>
      <c r="E1002" s="11">
        <v>3.2</v>
      </c>
      <c r="F1002" s="11">
        <v>2.9658468512248102</v>
      </c>
      <c r="G1002" s="11">
        <v>3.3713871139842699</v>
      </c>
      <c r="H1002" s="11">
        <v>3.6</v>
      </c>
      <c r="I1002" s="11">
        <v>2.9</v>
      </c>
      <c r="J1002" s="11">
        <v>3.67</v>
      </c>
      <c r="K1002" s="11">
        <v>3.5</v>
      </c>
      <c r="L1002" s="11">
        <v>3.9</v>
      </c>
      <c r="M1002" s="11">
        <v>2.8</v>
      </c>
      <c r="N1002" s="11">
        <v>3.5</v>
      </c>
      <c r="O1002" s="11">
        <v>3.4</v>
      </c>
      <c r="P1002" s="11">
        <v>3.53</v>
      </c>
      <c r="Q1002" s="11">
        <v>3.51</v>
      </c>
      <c r="R1002" s="11">
        <v>3.5</v>
      </c>
      <c r="S1002" s="11">
        <v>3.5792139092088044</v>
      </c>
      <c r="T1002" s="11">
        <v>3.1214795582538</v>
      </c>
      <c r="U1002" s="11">
        <v>3.7239525026201572</v>
      </c>
      <c r="V1002" s="11">
        <v>3.5</v>
      </c>
      <c r="W1002" s="11">
        <v>3.73</v>
      </c>
      <c r="X1002" s="11">
        <v>3.8</v>
      </c>
      <c r="Y1002" s="11">
        <v>3.55</v>
      </c>
      <c r="Z1002" s="149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7">
        <v>122</v>
      </c>
    </row>
    <row r="1003" spans="1:65">
      <c r="A1003" s="29"/>
      <c r="B1003" s="19">
        <v>1</v>
      </c>
      <c r="C1003" s="9">
        <v>6</v>
      </c>
      <c r="D1003" s="11">
        <v>3.45</v>
      </c>
      <c r="E1003" s="11">
        <v>3.1</v>
      </c>
      <c r="F1003" s="11">
        <v>3.3477499335610466</v>
      </c>
      <c r="G1003" s="11">
        <v>3.4081330415544802</v>
      </c>
      <c r="H1003" s="11">
        <v>3.7</v>
      </c>
      <c r="I1003" s="11">
        <v>3.5</v>
      </c>
      <c r="J1003" s="11">
        <v>3.75</v>
      </c>
      <c r="K1003" s="11">
        <v>3.5</v>
      </c>
      <c r="L1003" s="11">
        <v>3.9</v>
      </c>
      <c r="M1003" s="11">
        <v>3.2</v>
      </c>
      <c r="N1003" s="11">
        <v>3.5</v>
      </c>
      <c r="O1003" s="11">
        <v>3.4</v>
      </c>
      <c r="P1003" s="11">
        <v>3.64</v>
      </c>
      <c r="Q1003" s="11">
        <v>3.51</v>
      </c>
      <c r="R1003" s="11">
        <v>3.6</v>
      </c>
      <c r="S1003" s="11">
        <v>3.3337851112182948</v>
      </c>
      <c r="T1003" s="11">
        <v>3.1629675615457198</v>
      </c>
      <c r="U1003" s="11">
        <v>3.7566467742798708</v>
      </c>
      <c r="V1003" s="11">
        <v>3.6</v>
      </c>
      <c r="W1003" s="11">
        <v>3.7</v>
      </c>
      <c r="X1003" s="11">
        <v>3.7</v>
      </c>
      <c r="Y1003" s="11">
        <v>3.44</v>
      </c>
      <c r="Z1003" s="149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5"/>
    </row>
    <row r="1004" spans="1:65">
      <c r="A1004" s="29"/>
      <c r="B1004" s="20" t="s">
        <v>257</v>
      </c>
      <c r="C1004" s="12"/>
      <c r="D1004" s="22">
        <v>3.4316666666666666</v>
      </c>
      <c r="E1004" s="22">
        <v>3.0833333333333335</v>
      </c>
      <c r="F1004" s="22">
        <v>3.0936424422486297</v>
      </c>
      <c r="G1004" s="22">
        <v>3.3941566872834557</v>
      </c>
      <c r="H1004" s="22">
        <v>3.5666666666666664</v>
      </c>
      <c r="I1004" s="22">
        <v>3.2000000000000006</v>
      </c>
      <c r="J1004" s="22">
        <v>3.6783333333333332</v>
      </c>
      <c r="K1004" s="22">
        <v>3.4499999999999997</v>
      </c>
      <c r="L1004" s="22">
        <v>3.8666666666666667</v>
      </c>
      <c r="M1004" s="22">
        <v>3.1999999999999997</v>
      </c>
      <c r="N1004" s="22">
        <v>3.5166666666666671</v>
      </c>
      <c r="O1004" s="22">
        <v>3.4</v>
      </c>
      <c r="P1004" s="22">
        <v>3.5916666666666668</v>
      </c>
      <c r="Q1004" s="22">
        <v>3.5916666666666663</v>
      </c>
      <c r="R1004" s="22">
        <v>3.5833333333333339</v>
      </c>
      <c r="S1004" s="22">
        <v>3.4058145704327742</v>
      </c>
      <c r="T1004" s="22">
        <v>3.1279555171065518</v>
      </c>
      <c r="U1004" s="22">
        <v>3.7097582193287626</v>
      </c>
      <c r="V1004" s="22">
        <v>3.6666666666666674</v>
      </c>
      <c r="W1004" s="22">
        <v>3.7216666666666662</v>
      </c>
      <c r="X1004" s="22">
        <v>3.75</v>
      </c>
      <c r="Y1004" s="22">
        <v>3.5550000000000002</v>
      </c>
      <c r="Z1004" s="149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5"/>
    </row>
    <row r="1005" spans="1:65">
      <c r="A1005" s="29"/>
      <c r="B1005" s="3" t="s">
        <v>258</v>
      </c>
      <c r="C1005" s="28"/>
      <c r="D1005" s="11">
        <v>3.4249999999999998</v>
      </c>
      <c r="E1005" s="11">
        <v>3.1</v>
      </c>
      <c r="F1005" s="11">
        <v>3.0444644666220082</v>
      </c>
      <c r="G1005" s="11">
        <v>3.39847432703576</v>
      </c>
      <c r="H1005" s="11">
        <v>3.55</v>
      </c>
      <c r="I1005" s="11">
        <v>3.2</v>
      </c>
      <c r="J1005" s="11">
        <v>3.6850000000000001</v>
      </c>
      <c r="K1005" s="11">
        <v>3.45</v>
      </c>
      <c r="L1005" s="11">
        <v>3.9</v>
      </c>
      <c r="M1005" s="11">
        <v>3.2</v>
      </c>
      <c r="N1005" s="11">
        <v>3.5</v>
      </c>
      <c r="O1005" s="11">
        <v>3.4</v>
      </c>
      <c r="P1005" s="11">
        <v>3.59</v>
      </c>
      <c r="Q1005" s="11">
        <v>3.585</v>
      </c>
      <c r="R1005" s="11">
        <v>3.6</v>
      </c>
      <c r="S1005" s="11">
        <v>3.3752959036135666</v>
      </c>
      <c r="T1005" s="11">
        <v>3.1422235598997599</v>
      </c>
      <c r="U1005" s="11">
        <v>3.740299638450014</v>
      </c>
      <c r="V1005" s="11">
        <v>3.6500000000000004</v>
      </c>
      <c r="W1005" s="11">
        <v>3.7149999999999999</v>
      </c>
      <c r="X1005" s="11">
        <v>3.75</v>
      </c>
      <c r="Y1005" s="11">
        <v>3.5649999999999999</v>
      </c>
      <c r="Z1005" s="149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5"/>
    </row>
    <row r="1006" spans="1:65">
      <c r="A1006" s="29"/>
      <c r="B1006" s="3" t="s">
        <v>259</v>
      </c>
      <c r="C1006" s="28"/>
      <c r="D1006" s="23">
        <v>3.0605010483034736E-2</v>
      </c>
      <c r="E1006" s="23">
        <v>0.11690451944500133</v>
      </c>
      <c r="F1006" s="23">
        <v>0.22235515880429965</v>
      </c>
      <c r="G1006" s="23">
        <v>1.4050370407455142E-2</v>
      </c>
      <c r="H1006" s="23">
        <v>8.1649658092772678E-2</v>
      </c>
      <c r="I1006" s="23">
        <v>0.27568097504180444</v>
      </c>
      <c r="J1006" s="23">
        <v>7.0545493595740597E-2</v>
      </c>
      <c r="K1006" s="23">
        <v>5.4772255750516662E-2</v>
      </c>
      <c r="L1006" s="23">
        <v>5.1639777949432267E-2</v>
      </c>
      <c r="M1006" s="23">
        <v>0.25298221281347039</v>
      </c>
      <c r="N1006" s="23">
        <v>7.5277265270908167E-2</v>
      </c>
      <c r="O1006" s="23">
        <v>0</v>
      </c>
      <c r="P1006" s="23">
        <v>4.7923550230201797E-2</v>
      </c>
      <c r="Q1006" s="23">
        <v>8.1833163611501003E-2</v>
      </c>
      <c r="R1006" s="23">
        <v>0.17224014243685087</v>
      </c>
      <c r="S1006" s="23">
        <v>9.8941879007619304E-2</v>
      </c>
      <c r="T1006" s="23">
        <v>9.0021454647228979E-2</v>
      </c>
      <c r="U1006" s="23">
        <v>8.0433508000163106E-2</v>
      </c>
      <c r="V1006" s="23">
        <v>0.13662601021279461</v>
      </c>
      <c r="W1006" s="23">
        <v>6.5548963887056541E-2</v>
      </c>
      <c r="X1006" s="23">
        <v>5.4772255750516412E-2</v>
      </c>
      <c r="Y1006" s="23">
        <v>8.9162772500635049E-2</v>
      </c>
      <c r="Z1006" s="199"/>
      <c r="AA1006" s="200"/>
      <c r="AB1006" s="200"/>
      <c r="AC1006" s="200"/>
      <c r="AD1006" s="200"/>
      <c r="AE1006" s="200"/>
      <c r="AF1006" s="200"/>
      <c r="AG1006" s="200"/>
      <c r="AH1006" s="200"/>
      <c r="AI1006" s="200"/>
      <c r="AJ1006" s="200"/>
      <c r="AK1006" s="200"/>
      <c r="AL1006" s="200"/>
      <c r="AM1006" s="200"/>
      <c r="AN1006" s="200"/>
      <c r="AO1006" s="200"/>
      <c r="AP1006" s="200"/>
      <c r="AQ1006" s="200"/>
      <c r="AR1006" s="200"/>
      <c r="AS1006" s="200"/>
      <c r="AT1006" s="200"/>
      <c r="AU1006" s="200"/>
      <c r="AV1006" s="200"/>
      <c r="AW1006" s="200"/>
      <c r="AX1006" s="200"/>
      <c r="AY1006" s="200"/>
      <c r="AZ1006" s="200"/>
      <c r="BA1006" s="200"/>
      <c r="BB1006" s="200"/>
      <c r="BC1006" s="200"/>
      <c r="BD1006" s="200"/>
      <c r="BE1006" s="200"/>
      <c r="BF1006" s="200"/>
      <c r="BG1006" s="200"/>
      <c r="BH1006" s="200"/>
      <c r="BI1006" s="200"/>
      <c r="BJ1006" s="200"/>
      <c r="BK1006" s="200"/>
      <c r="BL1006" s="200"/>
      <c r="BM1006" s="56"/>
    </row>
    <row r="1007" spans="1:65">
      <c r="A1007" s="29"/>
      <c r="B1007" s="3" t="s">
        <v>86</v>
      </c>
      <c r="C1007" s="28"/>
      <c r="D1007" s="13">
        <v>8.9184100484802527E-3</v>
      </c>
      <c r="E1007" s="13">
        <v>3.7914979279459887E-2</v>
      </c>
      <c r="F1007" s="13">
        <v>7.1874873375049664E-2</v>
      </c>
      <c r="G1007" s="13">
        <v>4.1395762488208769E-3</v>
      </c>
      <c r="H1007" s="13">
        <v>2.2892427502646546E-2</v>
      </c>
      <c r="I1007" s="13">
        <v>8.6150304700563868E-2</v>
      </c>
      <c r="J1007" s="13">
        <v>1.9178657071791734E-2</v>
      </c>
      <c r="K1007" s="13">
        <v>1.5876016159570048E-2</v>
      </c>
      <c r="L1007" s="13">
        <v>1.3355114986922137E-2</v>
      </c>
      <c r="M1007" s="13">
        <v>7.9056941504209499E-2</v>
      </c>
      <c r="N1007" s="13">
        <v>2.140585742300706E-2</v>
      </c>
      <c r="O1007" s="13">
        <v>0</v>
      </c>
      <c r="P1007" s="13">
        <v>1.3342983822794004E-2</v>
      </c>
      <c r="Q1007" s="13">
        <v>2.2784175483480561E-2</v>
      </c>
      <c r="R1007" s="13">
        <v>4.806701649400489E-2</v>
      </c>
      <c r="S1007" s="13">
        <v>2.9050870786264456E-2</v>
      </c>
      <c r="T1007" s="13">
        <v>2.8779646690916306E-2</v>
      </c>
      <c r="U1007" s="13">
        <v>2.1681603825576701E-2</v>
      </c>
      <c r="V1007" s="13">
        <v>3.7261639148943974E-2</v>
      </c>
      <c r="W1007" s="13">
        <v>1.7612798178340317E-2</v>
      </c>
      <c r="X1007" s="13">
        <v>1.4605934866804376E-2</v>
      </c>
      <c r="Y1007" s="13">
        <v>2.5080948664032363E-2</v>
      </c>
      <c r="Z1007" s="149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5"/>
    </row>
    <row r="1008" spans="1:65">
      <c r="A1008" s="29"/>
      <c r="B1008" s="3" t="s">
        <v>260</v>
      </c>
      <c r="C1008" s="28"/>
      <c r="D1008" s="13">
        <v>-1.4206423220155195E-2</v>
      </c>
      <c r="E1008" s="13">
        <v>-0.11426997715264064</v>
      </c>
      <c r="F1008" s="13">
        <v>-0.11130854344180341</v>
      </c>
      <c r="G1008" s="13">
        <v>-2.4981682105375325E-2</v>
      </c>
      <c r="H1008" s="13">
        <v>2.4574188590999357E-2</v>
      </c>
      <c r="I1008" s="13">
        <v>-8.075586818003766E-2</v>
      </c>
      <c r="J1008" s="13">
        <v>5.6651978607633602E-2</v>
      </c>
      <c r="K1008" s="13">
        <v>-8.9399203816034056E-3</v>
      </c>
      <c r="L1008" s="13">
        <v>0.11075332594912091</v>
      </c>
      <c r="M1008" s="13">
        <v>-8.0755868180037993E-2</v>
      </c>
      <c r="N1008" s="13">
        <v>1.0210999031312618E-2</v>
      </c>
      <c r="O1008" s="13">
        <v>-2.3303109941290256E-2</v>
      </c>
      <c r="P1008" s="13">
        <v>3.1755783370842838E-2</v>
      </c>
      <c r="Q1008" s="13">
        <v>3.1755783370842838E-2</v>
      </c>
      <c r="R1008" s="13">
        <v>2.9361918444228641E-2</v>
      </c>
      <c r="S1008" s="13">
        <v>-2.1632794394608523E-2</v>
      </c>
      <c r="T1008" s="13">
        <v>-0.10145163947060221</v>
      </c>
      <c r="U1008" s="13">
        <v>6.5679210496511597E-2</v>
      </c>
      <c r="V1008" s="13">
        <v>5.3300567710373503E-2</v>
      </c>
      <c r="W1008" s="13">
        <v>6.9100076226028762E-2</v>
      </c>
      <c r="X1008" s="13">
        <v>7.7239216976518144E-2</v>
      </c>
      <c r="Y1008" s="13">
        <v>2.1222777693739259E-2</v>
      </c>
      <c r="Z1008" s="149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55"/>
    </row>
    <row r="1009" spans="1:65">
      <c r="A1009" s="29"/>
      <c r="B1009" s="45" t="s">
        <v>261</v>
      </c>
      <c r="C1009" s="46"/>
      <c r="D1009" s="44">
        <v>0.51</v>
      </c>
      <c r="E1009" s="44">
        <v>2.2000000000000002</v>
      </c>
      <c r="F1009" s="44">
        <v>2.15</v>
      </c>
      <c r="G1009" s="44">
        <v>0.69</v>
      </c>
      <c r="H1009" s="44">
        <v>0.15</v>
      </c>
      <c r="I1009" s="44">
        <v>1.63</v>
      </c>
      <c r="J1009" s="44">
        <v>0.69</v>
      </c>
      <c r="K1009" s="44">
        <v>0.42</v>
      </c>
      <c r="L1009" s="44">
        <v>1.61</v>
      </c>
      <c r="M1009" s="44">
        <v>1.63</v>
      </c>
      <c r="N1009" s="44">
        <v>0.09</v>
      </c>
      <c r="O1009" s="44">
        <v>0.66</v>
      </c>
      <c r="P1009" s="44">
        <v>0.27</v>
      </c>
      <c r="Q1009" s="44">
        <v>0.27</v>
      </c>
      <c r="R1009" s="44">
        <v>0.23</v>
      </c>
      <c r="S1009" s="44">
        <v>0.63</v>
      </c>
      <c r="T1009" s="44">
        <v>1.98</v>
      </c>
      <c r="U1009" s="44">
        <v>0.85</v>
      </c>
      <c r="V1009" s="44">
        <v>0.64</v>
      </c>
      <c r="W1009" s="44">
        <v>0.9</v>
      </c>
      <c r="X1009" s="44">
        <v>1.04</v>
      </c>
      <c r="Y1009" s="44">
        <v>0.09</v>
      </c>
      <c r="Z1009" s="149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55"/>
    </row>
    <row r="1010" spans="1:65">
      <c r="B1010" s="30"/>
      <c r="C1010" s="20"/>
      <c r="D1010" s="20"/>
      <c r="E1010" s="20"/>
      <c r="F1010" s="20"/>
      <c r="G1010" s="20"/>
      <c r="H1010" s="20"/>
      <c r="I1010" s="20"/>
      <c r="J1010" s="20"/>
      <c r="K1010" s="20"/>
      <c r="L1010" s="20"/>
      <c r="M1010" s="20"/>
      <c r="N1010" s="20"/>
      <c r="O1010" s="20"/>
      <c r="P1010" s="20"/>
      <c r="Q1010" s="20"/>
      <c r="R1010" s="20"/>
      <c r="S1010" s="20"/>
      <c r="T1010" s="20"/>
      <c r="U1010" s="20"/>
      <c r="V1010" s="20"/>
      <c r="W1010" s="20"/>
      <c r="X1010" s="20"/>
      <c r="Y1010" s="20"/>
      <c r="BM1010" s="55"/>
    </row>
    <row r="1011" spans="1:65" ht="15">
      <c r="B1011" s="8" t="s">
        <v>544</v>
      </c>
      <c r="BM1011" s="27" t="s">
        <v>66</v>
      </c>
    </row>
    <row r="1012" spans="1:65" ht="15">
      <c r="A1012" s="24" t="s">
        <v>65</v>
      </c>
      <c r="B1012" s="18" t="s">
        <v>111</v>
      </c>
      <c r="C1012" s="15" t="s">
        <v>112</v>
      </c>
      <c r="D1012" s="16" t="s">
        <v>222</v>
      </c>
      <c r="E1012" s="17" t="s">
        <v>222</v>
      </c>
      <c r="F1012" s="17" t="s">
        <v>222</v>
      </c>
      <c r="G1012" s="17" t="s">
        <v>222</v>
      </c>
      <c r="H1012" s="17" t="s">
        <v>222</v>
      </c>
      <c r="I1012" s="17" t="s">
        <v>222</v>
      </c>
      <c r="J1012" s="17" t="s">
        <v>222</v>
      </c>
      <c r="K1012" s="17" t="s">
        <v>222</v>
      </c>
      <c r="L1012" s="17" t="s">
        <v>222</v>
      </c>
      <c r="M1012" s="17" t="s">
        <v>222</v>
      </c>
      <c r="N1012" s="17" t="s">
        <v>222</v>
      </c>
      <c r="O1012" s="17" t="s">
        <v>222</v>
      </c>
      <c r="P1012" s="17" t="s">
        <v>222</v>
      </c>
      <c r="Q1012" s="17" t="s">
        <v>222</v>
      </c>
      <c r="R1012" s="17" t="s">
        <v>222</v>
      </c>
      <c r="S1012" s="17" t="s">
        <v>222</v>
      </c>
      <c r="T1012" s="17" t="s">
        <v>222</v>
      </c>
      <c r="U1012" s="17" t="s">
        <v>222</v>
      </c>
      <c r="V1012" s="17" t="s">
        <v>222</v>
      </c>
      <c r="W1012" s="17" t="s">
        <v>222</v>
      </c>
      <c r="X1012" s="17" t="s">
        <v>222</v>
      </c>
      <c r="Y1012" s="17" t="s">
        <v>222</v>
      </c>
      <c r="Z1012" s="149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7">
        <v>1</v>
      </c>
    </row>
    <row r="1013" spans="1:65">
      <c r="A1013" s="29"/>
      <c r="B1013" s="19" t="s">
        <v>223</v>
      </c>
      <c r="C1013" s="9" t="s">
        <v>223</v>
      </c>
      <c r="D1013" s="147" t="s">
        <v>225</v>
      </c>
      <c r="E1013" s="148" t="s">
        <v>226</v>
      </c>
      <c r="F1013" s="148" t="s">
        <v>227</v>
      </c>
      <c r="G1013" s="148" t="s">
        <v>228</v>
      </c>
      <c r="H1013" s="148" t="s">
        <v>229</v>
      </c>
      <c r="I1013" s="148" t="s">
        <v>230</v>
      </c>
      <c r="J1013" s="148" t="s">
        <v>231</v>
      </c>
      <c r="K1013" s="148" t="s">
        <v>233</v>
      </c>
      <c r="L1013" s="148" t="s">
        <v>234</v>
      </c>
      <c r="M1013" s="148" t="s">
        <v>235</v>
      </c>
      <c r="N1013" s="148" t="s">
        <v>236</v>
      </c>
      <c r="O1013" s="148" t="s">
        <v>263</v>
      </c>
      <c r="P1013" s="148" t="s">
        <v>237</v>
      </c>
      <c r="Q1013" s="148" t="s">
        <v>238</v>
      </c>
      <c r="R1013" s="148" t="s">
        <v>239</v>
      </c>
      <c r="S1013" s="148" t="s">
        <v>240</v>
      </c>
      <c r="T1013" s="148" t="s">
        <v>241</v>
      </c>
      <c r="U1013" s="148" t="s">
        <v>242</v>
      </c>
      <c r="V1013" s="148" t="s">
        <v>243</v>
      </c>
      <c r="W1013" s="148" t="s">
        <v>244</v>
      </c>
      <c r="X1013" s="148" t="s">
        <v>245</v>
      </c>
      <c r="Y1013" s="148" t="s">
        <v>247</v>
      </c>
      <c r="Z1013" s="149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7" t="s">
        <v>3</v>
      </c>
    </row>
    <row r="1014" spans="1:65">
      <c r="A1014" s="29"/>
      <c r="B1014" s="19"/>
      <c r="C1014" s="9"/>
      <c r="D1014" s="10" t="s">
        <v>114</v>
      </c>
      <c r="E1014" s="11" t="s">
        <v>114</v>
      </c>
      <c r="F1014" s="11" t="s">
        <v>291</v>
      </c>
      <c r="G1014" s="11" t="s">
        <v>114</v>
      </c>
      <c r="H1014" s="11" t="s">
        <v>292</v>
      </c>
      <c r="I1014" s="11" t="s">
        <v>291</v>
      </c>
      <c r="J1014" s="11" t="s">
        <v>291</v>
      </c>
      <c r="K1014" s="11" t="s">
        <v>292</v>
      </c>
      <c r="L1014" s="11" t="s">
        <v>292</v>
      </c>
      <c r="M1014" s="11" t="s">
        <v>292</v>
      </c>
      <c r="N1014" s="11" t="s">
        <v>292</v>
      </c>
      <c r="O1014" s="11" t="s">
        <v>292</v>
      </c>
      <c r="P1014" s="11" t="s">
        <v>114</v>
      </c>
      <c r="Q1014" s="11" t="s">
        <v>292</v>
      </c>
      <c r="R1014" s="11" t="s">
        <v>291</v>
      </c>
      <c r="S1014" s="11" t="s">
        <v>291</v>
      </c>
      <c r="T1014" s="11" t="s">
        <v>291</v>
      </c>
      <c r="U1014" s="11" t="s">
        <v>114</v>
      </c>
      <c r="V1014" s="11" t="s">
        <v>292</v>
      </c>
      <c r="W1014" s="11" t="s">
        <v>292</v>
      </c>
      <c r="X1014" s="11" t="s">
        <v>292</v>
      </c>
      <c r="Y1014" s="11" t="s">
        <v>291</v>
      </c>
      <c r="Z1014" s="149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27">
        <v>1</v>
      </c>
    </row>
    <row r="1015" spans="1:65">
      <c r="A1015" s="29"/>
      <c r="B1015" s="19"/>
      <c r="C1015" s="9"/>
      <c r="D1015" s="25"/>
      <c r="E1015" s="25"/>
      <c r="F1015" s="25"/>
      <c r="G1015" s="25"/>
      <c r="H1015" s="25"/>
      <c r="I1015" s="25"/>
      <c r="J1015" s="25"/>
      <c r="K1015" s="25"/>
      <c r="L1015" s="25"/>
      <c r="M1015" s="25"/>
      <c r="N1015" s="25"/>
      <c r="O1015" s="25"/>
      <c r="P1015" s="25"/>
      <c r="Q1015" s="25"/>
      <c r="R1015" s="25"/>
      <c r="S1015" s="25"/>
      <c r="T1015" s="25"/>
      <c r="U1015" s="25"/>
      <c r="V1015" s="25"/>
      <c r="W1015" s="25"/>
      <c r="X1015" s="25"/>
      <c r="Y1015" s="25"/>
      <c r="Z1015" s="149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7">
        <v>2</v>
      </c>
    </row>
    <row r="1016" spans="1:65">
      <c r="A1016" s="29"/>
      <c r="B1016" s="18">
        <v>1</v>
      </c>
      <c r="C1016" s="14">
        <v>1</v>
      </c>
      <c r="D1016" s="208">
        <v>38</v>
      </c>
      <c r="E1016" s="208">
        <v>39</v>
      </c>
      <c r="F1016" s="208">
        <v>34.249746840157854</v>
      </c>
      <c r="G1016" s="208">
        <v>38.25</v>
      </c>
      <c r="H1016" s="208">
        <v>36</v>
      </c>
      <c r="I1016" s="208">
        <v>40</v>
      </c>
      <c r="J1016" s="208">
        <v>37</v>
      </c>
      <c r="K1016" s="208">
        <v>39</v>
      </c>
      <c r="L1016" s="208">
        <v>37</v>
      </c>
      <c r="M1016" s="208">
        <v>37</v>
      </c>
      <c r="N1016" s="208">
        <v>38</v>
      </c>
      <c r="O1016" s="208">
        <v>37</v>
      </c>
      <c r="P1016" s="208">
        <v>38</v>
      </c>
      <c r="Q1016" s="208">
        <v>39</v>
      </c>
      <c r="R1016" s="208">
        <v>38</v>
      </c>
      <c r="S1016" s="208">
        <v>37.667759222671755</v>
      </c>
      <c r="T1016" s="207">
        <v>41.092685437409102</v>
      </c>
      <c r="U1016" s="208">
        <v>39.385933361035946</v>
      </c>
      <c r="V1016" s="208">
        <v>37</v>
      </c>
      <c r="W1016" s="208">
        <v>38</v>
      </c>
      <c r="X1016" s="208">
        <v>36</v>
      </c>
      <c r="Y1016" s="208">
        <v>38</v>
      </c>
      <c r="Z1016" s="209"/>
      <c r="AA1016" s="210"/>
      <c r="AB1016" s="210"/>
      <c r="AC1016" s="210"/>
      <c r="AD1016" s="210"/>
      <c r="AE1016" s="210"/>
      <c r="AF1016" s="210"/>
      <c r="AG1016" s="210"/>
      <c r="AH1016" s="210"/>
      <c r="AI1016" s="210"/>
      <c r="AJ1016" s="210"/>
      <c r="AK1016" s="210"/>
      <c r="AL1016" s="210"/>
      <c r="AM1016" s="210"/>
      <c r="AN1016" s="210"/>
      <c r="AO1016" s="210"/>
      <c r="AP1016" s="210"/>
      <c r="AQ1016" s="210"/>
      <c r="AR1016" s="210"/>
      <c r="AS1016" s="210"/>
      <c r="AT1016" s="210"/>
      <c r="AU1016" s="210"/>
      <c r="AV1016" s="210"/>
      <c r="AW1016" s="210"/>
      <c r="AX1016" s="210"/>
      <c r="AY1016" s="210"/>
      <c r="AZ1016" s="210"/>
      <c r="BA1016" s="210"/>
      <c r="BB1016" s="210"/>
      <c r="BC1016" s="210"/>
      <c r="BD1016" s="210"/>
      <c r="BE1016" s="210"/>
      <c r="BF1016" s="210"/>
      <c r="BG1016" s="210"/>
      <c r="BH1016" s="210"/>
      <c r="BI1016" s="210"/>
      <c r="BJ1016" s="210"/>
      <c r="BK1016" s="210"/>
      <c r="BL1016" s="210"/>
      <c r="BM1016" s="211">
        <v>1</v>
      </c>
    </row>
    <row r="1017" spans="1:65">
      <c r="A1017" s="29"/>
      <c r="B1017" s="19">
        <v>1</v>
      </c>
      <c r="C1017" s="9">
        <v>2</v>
      </c>
      <c r="D1017" s="213">
        <v>38</v>
      </c>
      <c r="E1017" s="213">
        <v>39</v>
      </c>
      <c r="F1017" s="213">
        <v>37.101298848238159</v>
      </c>
      <c r="G1017" s="213">
        <v>38.53</v>
      </c>
      <c r="H1017" s="213">
        <v>35</v>
      </c>
      <c r="I1017" s="213">
        <v>41</v>
      </c>
      <c r="J1017" s="213">
        <v>38</v>
      </c>
      <c r="K1017" s="213">
        <v>39</v>
      </c>
      <c r="L1017" s="213">
        <v>37</v>
      </c>
      <c r="M1017" s="213">
        <v>36</v>
      </c>
      <c r="N1017" s="213">
        <v>36</v>
      </c>
      <c r="O1017" s="213">
        <v>37</v>
      </c>
      <c r="P1017" s="213">
        <v>39</v>
      </c>
      <c r="Q1017" s="213">
        <v>38</v>
      </c>
      <c r="R1017" s="213">
        <v>37</v>
      </c>
      <c r="S1017" s="213">
        <v>36.944060003771291</v>
      </c>
      <c r="T1017" s="212">
        <v>41.536559444414763</v>
      </c>
      <c r="U1017" s="213">
        <v>39.091280197053457</v>
      </c>
      <c r="V1017" s="213">
        <v>35</v>
      </c>
      <c r="W1017" s="213">
        <v>38</v>
      </c>
      <c r="X1017" s="213">
        <v>37</v>
      </c>
      <c r="Y1017" s="213">
        <v>38</v>
      </c>
      <c r="Z1017" s="209"/>
      <c r="AA1017" s="210"/>
      <c r="AB1017" s="210"/>
      <c r="AC1017" s="210"/>
      <c r="AD1017" s="210"/>
      <c r="AE1017" s="210"/>
      <c r="AF1017" s="210"/>
      <c r="AG1017" s="210"/>
      <c r="AH1017" s="210"/>
      <c r="AI1017" s="210"/>
      <c r="AJ1017" s="210"/>
      <c r="AK1017" s="210"/>
      <c r="AL1017" s="210"/>
      <c r="AM1017" s="210"/>
      <c r="AN1017" s="210"/>
      <c r="AO1017" s="210"/>
      <c r="AP1017" s="210"/>
      <c r="AQ1017" s="210"/>
      <c r="AR1017" s="210"/>
      <c r="AS1017" s="210"/>
      <c r="AT1017" s="210"/>
      <c r="AU1017" s="210"/>
      <c r="AV1017" s="210"/>
      <c r="AW1017" s="210"/>
      <c r="AX1017" s="210"/>
      <c r="AY1017" s="210"/>
      <c r="AZ1017" s="210"/>
      <c r="BA1017" s="210"/>
      <c r="BB1017" s="210"/>
      <c r="BC1017" s="210"/>
      <c r="BD1017" s="210"/>
      <c r="BE1017" s="210"/>
      <c r="BF1017" s="210"/>
      <c r="BG1017" s="210"/>
      <c r="BH1017" s="210"/>
      <c r="BI1017" s="210"/>
      <c r="BJ1017" s="210"/>
      <c r="BK1017" s="210"/>
      <c r="BL1017" s="210"/>
      <c r="BM1017" s="211" t="e">
        <v>#N/A</v>
      </c>
    </row>
    <row r="1018" spans="1:65">
      <c r="A1018" s="29"/>
      <c r="B1018" s="19">
        <v>1</v>
      </c>
      <c r="C1018" s="9">
        <v>3</v>
      </c>
      <c r="D1018" s="213">
        <v>38</v>
      </c>
      <c r="E1018" s="213">
        <v>39</v>
      </c>
      <c r="F1018" s="213">
        <v>34.848083770408955</v>
      </c>
      <c r="G1018" s="213">
        <v>38.44</v>
      </c>
      <c r="H1018" s="213">
        <v>38</v>
      </c>
      <c r="I1018" s="213">
        <v>40</v>
      </c>
      <c r="J1018" s="213">
        <v>38</v>
      </c>
      <c r="K1018" s="213">
        <v>38</v>
      </c>
      <c r="L1018" s="213">
        <v>37</v>
      </c>
      <c r="M1018" s="213">
        <v>36</v>
      </c>
      <c r="N1018" s="213">
        <v>38</v>
      </c>
      <c r="O1018" s="213">
        <v>37</v>
      </c>
      <c r="P1018" s="213">
        <v>39</v>
      </c>
      <c r="Q1018" s="213">
        <v>38</v>
      </c>
      <c r="R1018" s="213">
        <v>38</v>
      </c>
      <c r="S1018" s="213">
        <v>37.00961174114525</v>
      </c>
      <c r="T1018" s="212">
        <v>39.676148053655297</v>
      </c>
      <c r="U1018" s="213">
        <v>40.055510445605897</v>
      </c>
      <c r="V1018" s="213">
        <v>37</v>
      </c>
      <c r="W1018" s="213">
        <v>38</v>
      </c>
      <c r="X1018" s="213">
        <v>36</v>
      </c>
      <c r="Y1018" s="213">
        <v>38</v>
      </c>
      <c r="Z1018" s="209"/>
      <c r="AA1018" s="210"/>
      <c r="AB1018" s="210"/>
      <c r="AC1018" s="210"/>
      <c r="AD1018" s="210"/>
      <c r="AE1018" s="210"/>
      <c r="AF1018" s="210"/>
      <c r="AG1018" s="210"/>
      <c r="AH1018" s="210"/>
      <c r="AI1018" s="210"/>
      <c r="AJ1018" s="210"/>
      <c r="AK1018" s="210"/>
      <c r="AL1018" s="210"/>
      <c r="AM1018" s="210"/>
      <c r="AN1018" s="210"/>
      <c r="AO1018" s="210"/>
      <c r="AP1018" s="210"/>
      <c r="AQ1018" s="210"/>
      <c r="AR1018" s="210"/>
      <c r="AS1018" s="210"/>
      <c r="AT1018" s="210"/>
      <c r="AU1018" s="210"/>
      <c r="AV1018" s="210"/>
      <c r="AW1018" s="210"/>
      <c r="AX1018" s="210"/>
      <c r="AY1018" s="210"/>
      <c r="AZ1018" s="210"/>
      <c r="BA1018" s="210"/>
      <c r="BB1018" s="210"/>
      <c r="BC1018" s="210"/>
      <c r="BD1018" s="210"/>
      <c r="BE1018" s="210"/>
      <c r="BF1018" s="210"/>
      <c r="BG1018" s="210"/>
      <c r="BH1018" s="210"/>
      <c r="BI1018" s="210"/>
      <c r="BJ1018" s="210"/>
      <c r="BK1018" s="210"/>
      <c r="BL1018" s="210"/>
      <c r="BM1018" s="211">
        <v>16</v>
      </c>
    </row>
    <row r="1019" spans="1:65">
      <c r="A1019" s="29"/>
      <c r="B1019" s="19">
        <v>1</v>
      </c>
      <c r="C1019" s="9">
        <v>4</v>
      </c>
      <c r="D1019" s="213">
        <v>38</v>
      </c>
      <c r="E1019" s="213">
        <v>39</v>
      </c>
      <c r="F1019" s="213">
        <v>36.19582464144046</v>
      </c>
      <c r="G1019" s="213">
        <v>38.57</v>
      </c>
      <c r="H1019" s="213">
        <v>39</v>
      </c>
      <c r="I1019" s="213">
        <v>40</v>
      </c>
      <c r="J1019" s="213">
        <v>38</v>
      </c>
      <c r="K1019" s="213">
        <v>39</v>
      </c>
      <c r="L1019" s="213">
        <v>37</v>
      </c>
      <c r="M1019" s="213">
        <v>36</v>
      </c>
      <c r="N1019" s="213">
        <v>38</v>
      </c>
      <c r="O1019" s="213">
        <v>38</v>
      </c>
      <c r="P1019" s="213">
        <v>39</v>
      </c>
      <c r="Q1019" s="213">
        <v>39</v>
      </c>
      <c r="R1019" s="213">
        <v>38</v>
      </c>
      <c r="S1019" s="213">
        <v>37.277805717168874</v>
      </c>
      <c r="T1019" s="212">
        <v>43.593030703561681</v>
      </c>
      <c r="U1019" s="213">
        <v>39.084100533724644</v>
      </c>
      <c r="V1019" s="213">
        <v>35</v>
      </c>
      <c r="W1019" s="213">
        <v>38</v>
      </c>
      <c r="X1019" s="213">
        <v>37</v>
      </c>
      <c r="Y1019" s="213">
        <v>38</v>
      </c>
      <c r="Z1019" s="209"/>
      <c r="AA1019" s="210"/>
      <c r="AB1019" s="210"/>
      <c r="AC1019" s="210"/>
      <c r="AD1019" s="210"/>
      <c r="AE1019" s="210"/>
      <c r="AF1019" s="210"/>
      <c r="AG1019" s="210"/>
      <c r="AH1019" s="210"/>
      <c r="AI1019" s="210"/>
      <c r="AJ1019" s="210"/>
      <c r="AK1019" s="210"/>
      <c r="AL1019" s="210"/>
      <c r="AM1019" s="210"/>
      <c r="AN1019" s="210"/>
      <c r="AO1019" s="210"/>
      <c r="AP1019" s="210"/>
      <c r="AQ1019" s="210"/>
      <c r="AR1019" s="210"/>
      <c r="AS1019" s="210"/>
      <c r="AT1019" s="210"/>
      <c r="AU1019" s="210"/>
      <c r="AV1019" s="210"/>
      <c r="AW1019" s="210"/>
      <c r="AX1019" s="210"/>
      <c r="AY1019" s="210"/>
      <c r="AZ1019" s="210"/>
      <c r="BA1019" s="210"/>
      <c r="BB1019" s="210"/>
      <c r="BC1019" s="210"/>
      <c r="BD1019" s="210"/>
      <c r="BE1019" s="210"/>
      <c r="BF1019" s="210"/>
      <c r="BG1019" s="210"/>
      <c r="BH1019" s="210"/>
      <c r="BI1019" s="210"/>
      <c r="BJ1019" s="210"/>
      <c r="BK1019" s="210"/>
      <c r="BL1019" s="210"/>
      <c r="BM1019" s="211">
        <v>37.761817844355541</v>
      </c>
    </row>
    <row r="1020" spans="1:65">
      <c r="A1020" s="29"/>
      <c r="B1020" s="19">
        <v>1</v>
      </c>
      <c r="C1020" s="9">
        <v>5</v>
      </c>
      <c r="D1020" s="213">
        <v>38</v>
      </c>
      <c r="E1020" s="213">
        <v>39</v>
      </c>
      <c r="F1020" s="213">
        <v>36.439073328188854</v>
      </c>
      <c r="G1020" s="213">
        <v>38.710000000000008</v>
      </c>
      <c r="H1020" s="213">
        <v>37</v>
      </c>
      <c r="I1020" s="213">
        <v>41</v>
      </c>
      <c r="J1020" s="213">
        <v>39</v>
      </c>
      <c r="K1020" s="213">
        <v>38</v>
      </c>
      <c r="L1020" s="213">
        <v>37</v>
      </c>
      <c r="M1020" s="213">
        <v>38</v>
      </c>
      <c r="N1020" s="213">
        <v>36</v>
      </c>
      <c r="O1020" s="213">
        <v>37</v>
      </c>
      <c r="P1020" s="213">
        <v>39</v>
      </c>
      <c r="Q1020" s="213">
        <v>38</v>
      </c>
      <c r="R1020" s="216">
        <v>35</v>
      </c>
      <c r="S1020" s="213">
        <v>37.162028455612727</v>
      </c>
      <c r="T1020" s="212">
        <v>43.333832230391558</v>
      </c>
      <c r="U1020" s="213">
        <v>38.835348422284</v>
      </c>
      <c r="V1020" s="213">
        <v>35</v>
      </c>
      <c r="W1020" s="213">
        <v>38</v>
      </c>
      <c r="X1020" s="213">
        <v>36</v>
      </c>
      <c r="Y1020" s="213">
        <v>40</v>
      </c>
      <c r="Z1020" s="209"/>
      <c r="AA1020" s="210"/>
      <c r="AB1020" s="210"/>
      <c r="AC1020" s="210"/>
      <c r="AD1020" s="210"/>
      <c r="AE1020" s="210"/>
      <c r="AF1020" s="210"/>
      <c r="AG1020" s="210"/>
      <c r="AH1020" s="210"/>
      <c r="AI1020" s="210"/>
      <c r="AJ1020" s="210"/>
      <c r="AK1020" s="210"/>
      <c r="AL1020" s="210"/>
      <c r="AM1020" s="210"/>
      <c r="AN1020" s="210"/>
      <c r="AO1020" s="210"/>
      <c r="AP1020" s="210"/>
      <c r="AQ1020" s="210"/>
      <c r="AR1020" s="210"/>
      <c r="AS1020" s="210"/>
      <c r="AT1020" s="210"/>
      <c r="AU1020" s="210"/>
      <c r="AV1020" s="210"/>
      <c r="AW1020" s="210"/>
      <c r="AX1020" s="210"/>
      <c r="AY1020" s="210"/>
      <c r="AZ1020" s="210"/>
      <c r="BA1020" s="210"/>
      <c r="BB1020" s="210"/>
      <c r="BC1020" s="210"/>
      <c r="BD1020" s="210"/>
      <c r="BE1020" s="210"/>
      <c r="BF1020" s="210"/>
      <c r="BG1020" s="210"/>
      <c r="BH1020" s="210"/>
      <c r="BI1020" s="210"/>
      <c r="BJ1020" s="210"/>
      <c r="BK1020" s="210"/>
      <c r="BL1020" s="210"/>
      <c r="BM1020" s="211">
        <v>123</v>
      </c>
    </row>
    <row r="1021" spans="1:65">
      <c r="A1021" s="29"/>
      <c r="B1021" s="19">
        <v>1</v>
      </c>
      <c r="C1021" s="9">
        <v>6</v>
      </c>
      <c r="D1021" s="213">
        <v>38</v>
      </c>
      <c r="E1021" s="213">
        <v>39</v>
      </c>
      <c r="F1021" s="213">
        <v>36.325910381138655</v>
      </c>
      <c r="G1021" s="213">
        <v>38.17</v>
      </c>
      <c r="H1021" s="213">
        <v>35</v>
      </c>
      <c r="I1021" s="213">
        <v>40</v>
      </c>
      <c r="J1021" s="213">
        <v>38</v>
      </c>
      <c r="K1021" s="213">
        <v>37</v>
      </c>
      <c r="L1021" s="213">
        <v>37</v>
      </c>
      <c r="M1021" s="213">
        <v>35</v>
      </c>
      <c r="N1021" s="213">
        <v>38</v>
      </c>
      <c r="O1021" s="213">
        <v>38</v>
      </c>
      <c r="P1021" s="213">
        <v>38</v>
      </c>
      <c r="Q1021" s="213">
        <v>38</v>
      </c>
      <c r="R1021" s="213">
        <v>38</v>
      </c>
      <c r="S1021" s="213">
        <v>37.695481968511068</v>
      </c>
      <c r="T1021" s="212">
        <v>44.575698054221185</v>
      </c>
      <c r="U1021" s="213">
        <v>40.15019051064025</v>
      </c>
      <c r="V1021" s="213">
        <v>37</v>
      </c>
      <c r="W1021" s="213">
        <v>39</v>
      </c>
      <c r="X1021" s="213">
        <v>37</v>
      </c>
      <c r="Y1021" s="213">
        <v>37</v>
      </c>
      <c r="Z1021" s="209"/>
      <c r="AA1021" s="210"/>
      <c r="AB1021" s="210"/>
      <c r="AC1021" s="210"/>
      <c r="AD1021" s="210"/>
      <c r="AE1021" s="210"/>
      <c r="AF1021" s="210"/>
      <c r="AG1021" s="210"/>
      <c r="AH1021" s="210"/>
      <c r="AI1021" s="210"/>
      <c r="AJ1021" s="210"/>
      <c r="AK1021" s="210"/>
      <c r="AL1021" s="210"/>
      <c r="AM1021" s="210"/>
      <c r="AN1021" s="210"/>
      <c r="AO1021" s="210"/>
      <c r="AP1021" s="210"/>
      <c r="AQ1021" s="210"/>
      <c r="AR1021" s="210"/>
      <c r="AS1021" s="210"/>
      <c r="AT1021" s="210"/>
      <c r="AU1021" s="210"/>
      <c r="AV1021" s="210"/>
      <c r="AW1021" s="210"/>
      <c r="AX1021" s="210"/>
      <c r="AY1021" s="210"/>
      <c r="AZ1021" s="210"/>
      <c r="BA1021" s="210"/>
      <c r="BB1021" s="210"/>
      <c r="BC1021" s="210"/>
      <c r="BD1021" s="210"/>
      <c r="BE1021" s="210"/>
      <c r="BF1021" s="210"/>
      <c r="BG1021" s="210"/>
      <c r="BH1021" s="210"/>
      <c r="BI1021" s="210"/>
      <c r="BJ1021" s="210"/>
      <c r="BK1021" s="210"/>
      <c r="BL1021" s="210"/>
      <c r="BM1021" s="214"/>
    </row>
    <row r="1022" spans="1:65">
      <c r="A1022" s="29"/>
      <c r="B1022" s="20" t="s">
        <v>257</v>
      </c>
      <c r="C1022" s="12"/>
      <c r="D1022" s="215">
        <v>38</v>
      </c>
      <c r="E1022" s="215">
        <v>39</v>
      </c>
      <c r="F1022" s="215">
        <v>35.85998963492883</v>
      </c>
      <c r="G1022" s="215">
        <v>38.445</v>
      </c>
      <c r="H1022" s="215">
        <v>36.666666666666664</v>
      </c>
      <c r="I1022" s="215">
        <v>40.333333333333336</v>
      </c>
      <c r="J1022" s="215">
        <v>38</v>
      </c>
      <c r="K1022" s="215">
        <v>38.333333333333336</v>
      </c>
      <c r="L1022" s="215">
        <v>37</v>
      </c>
      <c r="M1022" s="215">
        <v>36.333333333333336</v>
      </c>
      <c r="N1022" s="215">
        <v>37.333333333333336</v>
      </c>
      <c r="O1022" s="215">
        <v>37.333333333333336</v>
      </c>
      <c r="P1022" s="215">
        <v>38.666666666666664</v>
      </c>
      <c r="Q1022" s="215">
        <v>38.333333333333336</v>
      </c>
      <c r="R1022" s="215">
        <v>37.333333333333336</v>
      </c>
      <c r="S1022" s="215">
        <v>37.292791184813495</v>
      </c>
      <c r="T1022" s="215">
        <v>42.301325653942264</v>
      </c>
      <c r="U1022" s="215">
        <v>39.433727245057362</v>
      </c>
      <c r="V1022" s="215">
        <v>36</v>
      </c>
      <c r="W1022" s="215">
        <v>38.166666666666664</v>
      </c>
      <c r="X1022" s="215">
        <v>36.5</v>
      </c>
      <c r="Y1022" s="215">
        <v>38.166666666666664</v>
      </c>
      <c r="Z1022" s="209"/>
      <c r="AA1022" s="210"/>
      <c r="AB1022" s="210"/>
      <c r="AC1022" s="210"/>
      <c r="AD1022" s="210"/>
      <c r="AE1022" s="210"/>
      <c r="AF1022" s="210"/>
      <c r="AG1022" s="210"/>
      <c r="AH1022" s="210"/>
      <c r="AI1022" s="210"/>
      <c r="AJ1022" s="210"/>
      <c r="AK1022" s="210"/>
      <c r="AL1022" s="210"/>
      <c r="AM1022" s="210"/>
      <c r="AN1022" s="210"/>
      <c r="AO1022" s="210"/>
      <c r="AP1022" s="210"/>
      <c r="AQ1022" s="210"/>
      <c r="AR1022" s="210"/>
      <c r="AS1022" s="210"/>
      <c r="AT1022" s="210"/>
      <c r="AU1022" s="210"/>
      <c r="AV1022" s="210"/>
      <c r="AW1022" s="210"/>
      <c r="AX1022" s="210"/>
      <c r="AY1022" s="210"/>
      <c r="AZ1022" s="210"/>
      <c r="BA1022" s="210"/>
      <c r="BB1022" s="210"/>
      <c r="BC1022" s="210"/>
      <c r="BD1022" s="210"/>
      <c r="BE1022" s="210"/>
      <c r="BF1022" s="210"/>
      <c r="BG1022" s="210"/>
      <c r="BH1022" s="210"/>
      <c r="BI1022" s="210"/>
      <c r="BJ1022" s="210"/>
      <c r="BK1022" s="210"/>
      <c r="BL1022" s="210"/>
      <c r="BM1022" s="214"/>
    </row>
    <row r="1023" spans="1:65">
      <c r="A1023" s="29"/>
      <c r="B1023" s="3" t="s">
        <v>258</v>
      </c>
      <c r="C1023" s="28"/>
      <c r="D1023" s="213">
        <v>38</v>
      </c>
      <c r="E1023" s="213">
        <v>39</v>
      </c>
      <c r="F1023" s="213">
        <v>36.260867511289561</v>
      </c>
      <c r="G1023" s="213">
        <v>38.484999999999999</v>
      </c>
      <c r="H1023" s="213">
        <v>36.5</v>
      </c>
      <c r="I1023" s="213">
        <v>40</v>
      </c>
      <c r="J1023" s="213">
        <v>38</v>
      </c>
      <c r="K1023" s="213">
        <v>38.5</v>
      </c>
      <c r="L1023" s="213">
        <v>37</v>
      </c>
      <c r="M1023" s="213">
        <v>36</v>
      </c>
      <c r="N1023" s="213">
        <v>38</v>
      </c>
      <c r="O1023" s="213">
        <v>37</v>
      </c>
      <c r="P1023" s="213">
        <v>39</v>
      </c>
      <c r="Q1023" s="213">
        <v>38</v>
      </c>
      <c r="R1023" s="213">
        <v>38</v>
      </c>
      <c r="S1023" s="213">
        <v>37.219917086390801</v>
      </c>
      <c r="T1023" s="213">
        <v>42.435195837403157</v>
      </c>
      <c r="U1023" s="213">
        <v>39.238606779044702</v>
      </c>
      <c r="V1023" s="213">
        <v>36</v>
      </c>
      <c r="W1023" s="213">
        <v>38</v>
      </c>
      <c r="X1023" s="213">
        <v>36.5</v>
      </c>
      <c r="Y1023" s="213">
        <v>38</v>
      </c>
      <c r="Z1023" s="209"/>
      <c r="AA1023" s="210"/>
      <c r="AB1023" s="210"/>
      <c r="AC1023" s="210"/>
      <c r="AD1023" s="210"/>
      <c r="AE1023" s="210"/>
      <c r="AF1023" s="210"/>
      <c r="AG1023" s="210"/>
      <c r="AH1023" s="210"/>
      <c r="AI1023" s="210"/>
      <c r="AJ1023" s="210"/>
      <c r="AK1023" s="210"/>
      <c r="AL1023" s="210"/>
      <c r="AM1023" s="210"/>
      <c r="AN1023" s="210"/>
      <c r="AO1023" s="210"/>
      <c r="AP1023" s="210"/>
      <c r="AQ1023" s="210"/>
      <c r="AR1023" s="210"/>
      <c r="AS1023" s="210"/>
      <c r="AT1023" s="210"/>
      <c r="AU1023" s="210"/>
      <c r="AV1023" s="210"/>
      <c r="AW1023" s="210"/>
      <c r="AX1023" s="210"/>
      <c r="AY1023" s="210"/>
      <c r="AZ1023" s="210"/>
      <c r="BA1023" s="210"/>
      <c r="BB1023" s="210"/>
      <c r="BC1023" s="210"/>
      <c r="BD1023" s="210"/>
      <c r="BE1023" s="210"/>
      <c r="BF1023" s="210"/>
      <c r="BG1023" s="210"/>
      <c r="BH1023" s="210"/>
      <c r="BI1023" s="210"/>
      <c r="BJ1023" s="210"/>
      <c r="BK1023" s="210"/>
      <c r="BL1023" s="210"/>
      <c r="BM1023" s="214"/>
    </row>
    <row r="1024" spans="1:65">
      <c r="A1024" s="29"/>
      <c r="B1024" s="3" t="s">
        <v>259</v>
      </c>
      <c r="C1024" s="28"/>
      <c r="D1024" s="23">
        <v>0</v>
      </c>
      <c r="E1024" s="23">
        <v>0</v>
      </c>
      <c r="F1024" s="23">
        <v>1.0791560699875842</v>
      </c>
      <c r="G1024" s="23">
        <v>0.20334699407662929</v>
      </c>
      <c r="H1024" s="23">
        <v>1.6329931618554521</v>
      </c>
      <c r="I1024" s="23">
        <v>0.51639777949432231</v>
      </c>
      <c r="J1024" s="23">
        <v>0.63245553203367588</v>
      </c>
      <c r="K1024" s="23">
        <v>0.81649658092772603</v>
      </c>
      <c r="L1024" s="23">
        <v>0</v>
      </c>
      <c r="M1024" s="23">
        <v>1.0327955589886444</v>
      </c>
      <c r="N1024" s="23">
        <v>1.0327955589886444</v>
      </c>
      <c r="O1024" s="23">
        <v>0.51639777949432231</v>
      </c>
      <c r="P1024" s="23">
        <v>0.51639777949432231</v>
      </c>
      <c r="Q1024" s="23">
        <v>0.51639777949432231</v>
      </c>
      <c r="R1024" s="23">
        <v>1.2110601416389966</v>
      </c>
      <c r="S1024" s="23">
        <v>0.32307534298554802</v>
      </c>
      <c r="T1024" s="23">
        <v>1.83546057119616</v>
      </c>
      <c r="U1024" s="23">
        <v>0.54768316539245276</v>
      </c>
      <c r="V1024" s="23">
        <v>1.0954451150103321</v>
      </c>
      <c r="W1024" s="23">
        <v>0.40824829046386302</v>
      </c>
      <c r="X1024" s="23">
        <v>0.54772255750516607</v>
      </c>
      <c r="Y1024" s="23">
        <v>0.98319208025017502</v>
      </c>
      <c r="Z1024" s="149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5"/>
    </row>
    <row r="1025" spans="1:65">
      <c r="A1025" s="29"/>
      <c r="B1025" s="3" t="s">
        <v>86</v>
      </c>
      <c r="C1025" s="28"/>
      <c r="D1025" s="13">
        <v>0</v>
      </c>
      <c r="E1025" s="13">
        <v>0</v>
      </c>
      <c r="F1025" s="13">
        <v>3.0093596818456692E-2</v>
      </c>
      <c r="G1025" s="13">
        <v>5.2892962433770136E-3</v>
      </c>
      <c r="H1025" s="13">
        <v>4.4536177141512333E-2</v>
      </c>
      <c r="I1025" s="13">
        <v>1.2803250731264188E-2</v>
      </c>
      <c r="J1025" s="13">
        <v>1.6643566632465155E-2</v>
      </c>
      <c r="K1025" s="13">
        <v>2.1299910806810242E-2</v>
      </c>
      <c r="L1025" s="13">
        <v>0</v>
      </c>
      <c r="M1025" s="13">
        <v>2.8425565843724156E-2</v>
      </c>
      <c r="N1025" s="13">
        <v>2.76641667586244E-2</v>
      </c>
      <c r="O1025" s="13">
        <v>1.3832083379312203E-2</v>
      </c>
      <c r="P1025" s="13">
        <v>1.3355114986922129E-2</v>
      </c>
      <c r="Q1025" s="13">
        <v>1.3471246421591017E-2</v>
      </c>
      <c r="R1025" s="13">
        <v>3.2439110936758837E-2</v>
      </c>
      <c r="S1025" s="13">
        <v>8.6632116481834137E-3</v>
      </c>
      <c r="T1025" s="13">
        <v>4.3390143046855192E-2</v>
      </c>
      <c r="U1025" s="13">
        <v>1.3888698929952141E-2</v>
      </c>
      <c r="V1025" s="13">
        <v>3.0429030972509225E-2</v>
      </c>
      <c r="W1025" s="13">
        <v>1.0696461758878508E-2</v>
      </c>
      <c r="X1025" s="13">
        <v>1.5006097465894961E-2</v>
      </c>
      <c r="Y1025" s="13">
        <v>2.5760491185594106E-2</v>
      </c>
      <c r="Z1025" s="149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5"/>
    </row>
    <row r="1026" spans="1:65">
      <c r="A1026" s="29"/>
      <c r="B1026" s="3" t="s">
        <v>260</v>
      </c>
      <c r="C1026" s="28"/>
      <c r="D1026" s="13">
        <v>6.3074864834682387E-3</v>
      </c>
      <c r="E1026" s="13">
        <v>3.2789262443559508E-2</v>
      </c>
      <c r="F1026" s="13">
        <v>-5.0363788556619715E-2</v>
      </c>
      <c r="G1026" s="13">
        <v>1.8091876785708783E-2</v>
      </c>
      <c r="H1026" s="13">
        <v>-2.9001548129986898E-2</v>
      </c>
      <c r="I1026" s="13">
        <v>6.8098297057014534E-2</v>
      </c>
      <c r="J1026" s="13">
        <v>6.3074864834682387E-3</v>
      </c>
      <c r="K1026" s="13">
        <v>1.5134745136831995E-2</v>
      </c>
      <c r="L1026" s="13">
        <v>-2.0174289476623142E-2</v>
      </c>
      <c r="M1026" s="13">
        <v>-3.7828806783350544E-2</v>
      </c>
      <c r="N1026" s="13">
        <v>-1.1347030823259274E-2</v>
      </c>
      <c r="O1026" s="13">
        <v>-1.1347030823259274E-2</v>
      </c>
      <c r="P1026" s="13">
        <v>2.396200379019553E-2</v>
      </c>
      <c r="Q1026" s="13">
        <v>1.5134745136831995E-2</v>
      </c>
      <c r="R1026" s="13">
        <v>-1.1347030823259274E-2</v>
      </c>
      <c r="S1026" s="13">
        <v>-1.2420658917302485E-2</v>
      </c>
      <c r="T1026" s="13">
        <v>0.12021422878256027</v>
      </c>
      <c r="U1026" s="13">
        <v>4.427513017495599E-2</v>
      </c>
      <c r="V1026" s="13">
        <v>-4.6656065436714411E-2</v>
      </c>
      <c r="W1026" s="13">
        <v>1.0721115810149895E-2</v>
      </c>
      <c r="X1026" s="13">
        <v>-3.3415177456668776E-2</v>
      </c>
      <c r="Y1026" s="13">
        <v>1.0721115810149895E-2</v>
      </c>
      <c r="Z1026" s="149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55"/>
    </row>
    <row r="1027" spans="1:65">
      <c r="A1027" s="29"/>
      <c r="B1027" s="45" t="s">
        <v>261</v>
      </c>
      <c r="C1027" s="46"/>
      <c r="D1027" s="44">
        <v>0</v>
      </c>
      <c r="E1027" s="44">
        <v>0.98</v>
      </c>
      <c r="F1027" s="44">
        <v>2.1</v>
      </c>
      <c r="G1027" s="44">
        <v>0.44</v>
      </c>
      <c r="H1027" s="44">
        <v>1.31</v>
      </c>
      <c r="I1027" s="44">
        <v>2.29</v>
      </c>
      <c r="J1027" s="44">
        <v>0</v>
      </c>
      <c r="K1027" s="44">
        <v>0.33</v>
      </c>
      <c r="L1027" s="44">
        <v>0.98</v>
      </c>
      <c r="M1027" s="44">
        <v>1.64</v>
      </c>
      <c r="N1027" s="44">
        <v>0.65</v>
      </c>
      <c r="O1027" s="44">
        <v>0.65</v>
      </c>
      <c r="P1027" s="44">
        <v>0.65</v>
      </c>
      <c r="Q1027" s="44">
        <v>0.33</v>
      </c>
      <c r="R1027" s="44">
        <v>0.65</v>
      </c>
      <c r="S1027" s="44">
        <v>0.69</v>
      </c>
      <c r="T1027" s="44">
        <v>4.22</v>
      </c>
      <c r="U1027" s="44">
        <v>1.41</v>
      </c>
      <c r="V1027" s="44">
        <v>1.96</v>
      </c>
      <c r="W1027" s="44">
        <v>0.16</v>
      </c>
      <c r="X1027" s="44">
        <v>1.47</v>
      </c>
      <c r="Y1027" s="44">
        <v>0.16</v>
      </c>
      <c r="Z1027" s="149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55"/>
    </row>
    <row r="1028" spans="1:65">
      <c r="B1028" s="30"/>
      <c r="C1028" s="20"/>
      <c r="D1028" s="20"/>
      <c r="E1028" s="20"/>
      <c r="F1028" s="20"/>
      <c r="G1028" s="20"/>
      <c r="H1028" s="20"/>
      <c r="I1028" s="20"/>
      <c r="J1028" s="20"/>
      <c r="K1028" s="20"/>
      <c r="L1028" s="20"/>
      <c r="M1028" s="20"/>
      <c r="N1028" s="20"/>
      <c r="O1028" s="20"/>
      <c r="P1028" s="20"/>
      <c r="Q1028" s="20"/>
      <c r="R1028" s="20"/>
      <c r="S1028" s="20"/>
      <c r="T1028" s="20"/>
      <c r="U1028" s="20"/>
      <c r="V1028" s="20"/>
      <c r="W1028" s="20"/>
      <c r="X1028" s="20"/>
      <c r="Y1028" s="20"/>
      <c r="BM1028" s="55"/>
    </row>
    <row r="1029" spans="1:65" ht="15">
      <c r="B1029" s="8" t="s">
        <v>545</v>
      </c>
      <c r="BM1029" s="27" t="s">
        <v>66</v>
      </c>
    </row>
    <row r="1030" spans="1:65" ht="15">
      <c r="A1030" s="24" t="s">
        <v>35</v>
      </c>
      <c r="B1030" s="18" t="s">
        <v>111</v>
      </c>
      <c r="C1030" s="15" t="s">
        <v>112</v>
      </c>
      <c r="D1030" s="16" t="s">
        <v>222</v>
      </c>
      <c r="E1030" s="17" t="s">
        <v>222</v>
      </c>
      <c r="F1030" s="17" t="s">
        <v>222</v>
      </c>
      <c r="G1030" s="17" t="s">
        <v>222</v>
      </c>
      <c r="H1030" s="17" t="s">
        <v>222</v>
      </c>
      <c r="I1030" s="17" t="s">
        <v>222</v>
      </c>
      <c r="J1030" s="17" t="s">
        <v>222</v>
      </c>
      <c r="K1030" s="17" t="s">
        <v>222</v>
      </c>
      <c r="L1030" s="17" t="s">
        <v>222</v>
      </c>
      <c r="M1030" s="17" t="s">
        <v>222</v>
      </c>
      <c r="N1030" s="17" t="s">
        <v>222</v>
      </c>
      <c r="O1030" s="17" t="s">
        <v>222</v>
      </c>
      <c r="P1030" s="17" t="s">
        <v>222</v>
      </c>
      <c r="Q1030" s="17" t="s">
        <v>222</v>
      </c>
      <c r="R1030" s="17" t="s">
        <v>222</v>
      </c>
      <c r="S1030" s="17" t="s">
        <v>222</v>
      </c>
      <c r="T1030" s="17" t="s">
        <v>222</v>
      </c>
      <c r="U1030" s="17" t="s">
        <v>222</v>
      </c>
      <c r="V1030" s="17" t="s">
        <v>222</v>
      </c>
      <c r="W1030" s="17" t="s">
        <v>222</v>
      </c>
      <c r="X1030" s="17" t="s">
        <v>222</v>
      </c>
      <c r="Y1030" s="149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7">
        <v>1</v>
      </c>
    </row>
    <row r="1031" spans="1:65">
      <c r="A1031" s="29"/>
      <c r="B1031" s="19" t="s">
        <v>223</v>
      </c>
      <c r="C1031" s="9" t="s">
        <v>223</v>
      </c>
      <c r="D1031" s="147" t="s">
        <v>225</v>
      </c>
      <c r="E1031" s="148" t="s">
        <v>226</v>
      </c>
      <c r="F1031" s="148" t="s">
        <v>228</v>
      </c>
      <c r="G1031" s="148" t="s">
        <v>229</v>
      </c>
      <c r="H1031" s="148" t="s">
        <v>230</v>
      </c>
      <c r="I1031" s="148" t="s">
        <v>231</v>
      </c>
      <c r="J1031" s="148" t="s">
        <v>233</v>
      </c>
      <c r="K1031" s="148" t="s">
        <v>234</v>
      </c>
      <c r="L1031" s="148" t="s">
        <v>235</v>
      </c>
      <c r="M1031" s="148" t="s">
        <v>236</v>
      </c>
      <c r="N1031" s="148" t="s">
        <v>263</v>
      </c>
      <c r="O1031" s="148" t="s">
        <v>237</v>
      </c>
      <c r="P1031" s="148" t="s">
        <v>238</v>
      </c>
      <c r="Q1031" s="148" t="s">
        <v>239</v>
      </c>
      <c r="R1031" s="148" t="s">
        <v>240</v>
      </c>
      <c r="S1031" s="148" t="s">
        <v>241</v>
      </c>
      <c r="T1031" s="148" t="s">
        <v>242</v>
      </c>
      <c r="U1031" s="148" t="s">
        <v>243</v>
      </c>
      <c r="V1031" s="148" t="s">
        <v>244</v>
      </c>
      <c r="W1031" s="148" t="s">
        <v>245</v>
      </c>
      <c r="X1031" s="148" t="s">
        <v>247</v>
      </c>
      <c r="Y1031" s="149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7" t="s">
        <v>3</v>
      </c>
    </row>
    <row r="1032" spans="1:65">
      <c r="A1032" s="29"/>
      <c r="B1032" s="19"/>
      <c r="C1032" s="9"/>
      <c r="D1032" s="10" t="s">
        <v>291</v>
      </c>
      <c r="E1032" s="11" t="s">
        <v>291</v>
      </c>
      <c r="F1032" s="11" t="s">
        <v>291</v>
      </c>
      <c r="G1032" s="11" t="s">
        <v>292</v>
      </c>
      <c r="H1032" s="11" t="s">
        <v>291</v>
      </c>
      <c r="I1032" s="11" t="s">
        <v>291</v>
      </c>
      <c r="J1032" s="11" t="s">
        <v>292</v>
      </c>
      <c r="K1032" s="11" t="s">
        <v>292</v>
      </c>
      <c r="L1032" s="11" t="s">
        <v>292</v>
      </c>
      <c r="M1032" s="11" t="s">
        <v>292</v>
      </c>
      <c r="N1032" s="11" t="s">
        <v>292</v>
      </c>
      <c r="O1032" s="11" t="s">
        <v>291</v>
      </c>
      <c r="P1032" s="11" t="s">
        <v>292</v>
      </c>
      <c r="Q1032" s="11" t="s">
        <v>291</v>
      </c>
      <c r="R1032" s="11" t="s">
        <v>291</v>
      </c>
      <c r="S1032" s="11" t="s">
        <v>291</v>
      </c>
      <c r="T1032" s="11" t="s">
        <v>114</v>
      </c>
      <c r="U1032" s="11" t="s">
        <v>292</v>
      </c>
      <c r="V1032" s="11" t="s">
        <v>291</v>
      </c>
      <c r="W1032" s="11" t="s">
        <v>292</v>
      </c>
      <c r="X1032" s="11" t="s">
        <v>291</v>
      </c>
      <c r="Y1032" s="149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7">
        <v>2</v>
      </c>
    </row>
    <row r="1033" spans="1:65">
      <c r="A1033" s="29"/>
      <c r="B1033" s="19"/>
      <c r="C1033" s="9"/>
      <c r="D1033" s="25"/>
      <c r="E1033" s="25"/>
      <c r="F1033" s="25"/>
      <c r="G1033" s="25"/>
      <c r="H1033" s="25"/>
      <c r="I1033" s="25"/>
      <c r="J1033" s="25"/>
      <c r="K1033" s="25"/>
      <c r="L1033" s="25"/>
      <c r="M1033" s="25"/>
      <c r="N1033" s="25"/>
      <c r="O1033" s="25"/>
      <c r="P1033" s="25"/>
      <c r="Q1033" s="25"/>
      <c r="R1033" s="25"/>
      <c r="S1033" s="25"/>
      <c r="T1033" s="25"/>
      <c r="U1033" s="25"/>
      <c r="V1033" s="25"/>
      <c r="W1033" s="25"/>
      <c r="X1033" s="25"/>
      <c r="Y1033" s="149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7">
        <v>3</v>
      </c>
    </row>
    <row r="1034" spans="1:65">
      <c r="A1034" s="29"/>
      <c r="B1034" s="18">
        <v>1</v>
      </c>
      <c r="C1034" s="14">
        <v>1</v>
      </c>
      <c r="D1034" s="21">
        <v>2.5</v>
      </c>
      <c r="E1034" s="21">
        <v>2.2999999999999998</v>
      </c>
      <c r="F1034" s="21">
        <v>1.9800061110688001</v>
      </c>
      <c r="G1034" s="21">
        <v>2.2999999999999998</v>
      </c>
      <c r="H1034" s="21">
        <v>2.2999999999999998</v>
      </c>
      <c r="I1034" s="21">
        <v>2.2999999999999998</v>
      </c>
      <c r="J1034" s="21">
        <v>2.2999999999999998</v>
      </c>
      <c r="K1034" s="21">
        <v>2.1</v>
      </c>
      <c r="L1034" s="21">
        <v>2.2999999999999998</v>
      </c>
      <c r="M1034" s="21">
        <v>2.2999999999999998</v>
      </c>
      <c r="N1034" s="21">
        <v>2.1</v>
      </c>
      <c r="O1034" s="21">
        <v>2.4</v>
      </c>
      <c r="P1034" s="21">
        <v>2.29</v>
      </c>
      <c r="Q1034" s="21">
        <v>2.2999999999999998</v>
      </c>
      <c r="R1034" s="21">
        <v>2.2326583434589846</v>
      </c>
      <c r="S1034" s="143">
        <v>5.7931189382117765</v>
      </c>
      <c r="T1034" s="21">
        <v>2.0216821144229913</v>
      </c>
      <c r="U1034" s="21">
        <v>2.4</v>
      </c>
      <c r="V1034" s="143">
        <v>2.6</v>
      </c>
      <c r="W1034" s="143">
        <v>0.9</v>
      </c>
      <c r="X1034" s="21">
        <v>2.2000000000000002</v>
      </c>
      <c r="Y1034" s="149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7">
        <v>1</v>
      </c>
    </row>
    <row r="1035" spans="1:65">
      <c r="A1035" s="29"/>
      <c r="B1035" s="19">
        <v>1</v>
      </c>
      <c r="C1035" s="9">
        <v>2</v>
      </c>
      <c r="D1035" s="11">
        <v>2.5</v>
      </c>
      <c r="E1035" s="11">
        <v>2.2799999999999998</v>
      </c>
      <c r="F1035" s="11">
        <v>1.98160156594684</v>
      </c>
      <c r="G1035" s="11">
        <v>2.2999999999999998</v>
      </c>
      <c r="H1035" s="11">
        <v>2.2000000000000002</v>
      </c>
      <c r="I1035" s="11">
        <v>2.2000000000000002</v>
      </c>
      <c r="J1035" s="11">
        <v>2.2999999999999998</v>
      </c>
      <c r="K1035" s="11">
        <v>2.2000000000000002</v>
      </c>
      <c r="L1035" s="11">
        <v>2.5</v>
      </c>
      <c r="M1035" s="11">
        <v>2.2999999999999998</v>
      </c>
      <c r="N1035" s="11">
        <v>2</v>
      </c>
      <c r="O1035" s="11">
        <v>2.2999999999999998</v>
      </c>
      <c r="P1035" s="11">
        <v>2.17</v>
      </c>
      <c r="Q1035" s="11">
        <v>2.1</v>
      </c>
      <c r="R1035" s="11">
        <v>2.2722295823509171</v>
      </c>
      <c r="S1035" s="144">
        <v>6.7105883073496804</v>
      </c>
      <c r="T1035" s="11">
        <v>2.1634122314409701</v>
      </c>
      <c r="U1035" s="11">
        <v>2.4</v>
      </c>
      <c r="V1035" s="144">
        <v>2.7</v>
      </c>
      <c r="W1035" s="144">
        <v>1.9</v>
      </c>
      <c r="X1035" s="11">
        <v>2.2999999999999998</v>
      </c>
      <c r="Y1035" s="149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7" t="e">
        <v>#N/A</v>
      </c>
    </row>
    <row r="1036" spans="1:65">
      <c r="A1036" s="29"/>
      <c r="B1036" s="19">
        <v>1</v>
      </c>
      <c r="C1036" s="9">
        <v>3</v>
      </c>
      <c r="D1036" s="11">
        <v>2.6</v>
      </c>
      <c r="E1036" s="11">
        <v>2.2200000000000002</v>
      </c>
      <c r="F1036" s="11">
        <v>2.0128687523275901</v>
      </c>
      <c r="G1036" s="11">
        <v>2.2999999999999998</v>
      </c>
      <c r="H1036" s="11">
        <v>2.2000000000000002</v>
      </c>
      <c r="I1036" s="11">
        <v>2.2999999999999998</v>
      </c>
      <c r="J1036" s="11">
        <v>2.2000000000000002</v>
      </c>
      <c r="K1036" s="11">
        <v>2.1</v>
      </c>
      <c r="L1036" s="11">
        <v>2.5</v>
      </c>
      <c r="M1036" s="11">
        <v>2.2999999999999998</v>
      </c>
      <c r="N1036" s="11">
        <v>2.1</v>
      </c>
      <c r="O1036" s="11">
        <v>2.2999999999999998</v>
      </c>
      <c r="P1036" s="11">
        <v>2.19</v>
      </c>
      <c r="Q1036" s="11">
        <v>2.2999999999999998</v>
      </c>
      <c r="R1036" s="11">
        <v>2.1496144928709384</v>
      </c>
      <c r="S1036" s="144">
        <v>5.2863135635988643</v>
      </c>
      <c r="T1036" s="11">
        <v>2.1119638491062109</v>
      </c>
      <c r="U1036" s="11">
        <v>2.6</v>
      </c>
      <c r="V1036" s="144">
        <v>2.8</v>
      </c>
      <c r="W1036" s="144">
        <v>2.1</v>
      </c>
      <c r="X1036" s="11">
        <v>2.2000000000000002</v>
      </c>
      <c r="Y1036" s="149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7">
        <v>16</v>
      </c>
    </row>
    <row r="1037" spans="1:65">
      <c r="A1037" s="29"/>
      <c r="B1037" s="19">
        <v>1</v>
      </c>
      <c r="C1037" s="9">
        <v>4</v>
      </c>
      <c r="D1037" s="11">
        <v>2.5</v>
      </c>
      <c r="E1037" s="11">
        <v>2.25</v>
      </c>
      <c r="F1037" s="11">
        <v>2.0196504492799998</v>
      </c>
      <c r="G1037" s="11">
        <v>2.4</v>
      </c>
      <c r="H1037" s="11">
        <v>2</v>
      </c>
      <c r="I1037" s="11">
        <v>2.2999999999999998</v>
      </c>
      <c r="J1037" s="11">
        <v>2.4</v>
      </c>
      <c r="K1037" s="11">
        <v>2.2999999999999998</v>
      </c>
      <c r="L1037" s="11">
        <v>2.5</v>
      </c>
      <c r="M1037" s="11">
        <v>2.2999999999999998</v>
      </c>
      <c r="N1037" s="11">
        <v>2.2000000000000002</v>
      </c>
      <c r="O1037" s="11">
        <v>2.4</v>
      </c>
      <c r="P1037" s="11">
        <v>2.2400000000000002</v>
      </c>
      <c r="Q1037" s="11">
        <v>2.4</v>
      </c>
      <c r="R1037" s="11">
        <v>2.1734173750689498</v>
      </c>
      <c r="S1037" s="144">
        <v>3.8291216134746797</v>
      </c>
      <c r="T1037" s="11">
        <v>1.9219414428367545</v>
      </c>
      <c r="U1037" s="11">
        <v>2.4</v>
      </c>
      <c r="V1037" s="144">
        <v>2.7</v>
      </c>
      <c r="W1037" s="144">
        <v>2.2999999999999998</v>
      </c>
      <c r="X1037" s="11">
        <v>2.2000000000000002</v>
      </c>
      <c r="Y1037" s="149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7">
        <v>2.2595325993176734</v>
      </c>
    </row>
    <row r="1038" spans="1:65">
      <c r="A1038" s="29"/>
      <c r="B1038" s="19">
        <v>1</v>
      </c>
      <c r="C1038" s="9">
        <v>5</v>
      </c>
      <c r="D1038" s="11">
        <v>2.5</v>
      </c>
      <c r="E1038" s="11">
        <v>2.4</v>
      </c>
      <c r="F1038" s="11">
        <v>2.01514674630539</v>
      </c>
      <c r="G1038" s="11">
        <v>2.2999999999999998</v>
      </c>
      <c r="H1038" s="11">
        <v>2.4</v>
      </c>
      <c r="I1038" s="11">
        <v>2.2000000000000002</v>
      </c>
      <c r="J1038" s="11">
        <v>2.4</v>
      </c>
      <c r="K1038" s="11">
        <v>2.2000000000000002</v>
      </c>
      <c r="L1038" s="11">
        <v>2.2000000000000002</v>
      </c>
      <c r="M1038" s="11">
        <v>2.2999999999999998</v>
      </c>
      <c r="N1038" s="11">
        <v>2.2999999999999998</v>
      </c>
      <c r="O1038" s="11">
        <v>2.4</v>
      </c>
      <c r="P1038" s="11">
        <v>2.16</v>
      </c>
      <c r="Q1038" s="11">
        <v>2.2999999999999998</v>
      </c>
      <c r="R1038" s="11">
        <v>2.2969941091991886</v>
      </c>
      <c r="S1038" s="144">
        <v>4.1661045789929601</v>
      </c>
      <c r="T1038" s="11">
        <v>1.8960468998452751</v>
      </c>
      <c r="U1038" s="11">
        <v>2.5</v>
      </c>
      <c r="V1038" s="144">
        <v>2.7</v>
      </c>
      <c r="W1038" s="144">
        <v>1.2</v>
      </c>
      <c r="X1038" s="11">
        <v>2.4</v>
      </c>
      <c r="Y1038" s="149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7">
        <v>124</v>
      </c>
    </row>
    <row r="1039" spans="1:65">
      <c r="A1039" s="29"/>
      <c r="B1039" s="19">
        <v>1</v>
      </c>
      <c r="C1039" s="9">
        <v>6</v>
      </c>
      <c r="D1039" s="11">
        <v>2.4</v>
      </c>
      <c r="E1039" s="11">
        <v>2.2599999999999998</v>
      </c>
      <c r="F1039" s="11">
        <v>2.0009870988411498</v>
      </c>
      <c r="G1039" s="11">
        <v>2.2999999999999998</v>
      </c>
      <c r="H1039" s="11">
        <v>2.2000000000000002</v>
      </c>
      <c r="I1039" s="11">
        <v>2.4</v>
      </c>
      <c r="J1039" s="11">
        <v>2.2999999999999998</v>
      </c>
      <c r="K1039" s="11">
        <v>2.2000000000000002</v>
      </c>
      <c r="L1039" s="11">
        <v>2.4</v>
      </c>
      <c r="M1039" s="11">
        <v>2.2999999999999998</v>
      </c>
      <c r="N1039" s="11">
        <v>2.1</v>
      </c>
      <c r="O1039" s="11">
        <v>2.2999999999999998</v>
      </c>
      <c r="P1039" s="11">
        <v>2.15</v>
      </c>
      <c r="Q1039" s="11">
        <v>2.2999999999999998</v>
      </c>
      <c r="R1039" s="11">
        <v>2.1515716206104445</v>
      </c>
      <c r="S1039" s="144">
        <v>7.0960538378430096</v>
      </c>
      <c r="T1039" s="11">
        <v>1.9177279413273374</v>
      </c>
      <c r="U1039" s="11">
        <v>2.4</v>
      </c>
      <c r="V1039" s="144">
        <v>2.7</v>
      </c>
      <c r="W1039" s="144">
        <v>1</v>
      </c>
      <c r="X1039" s="11">
        <v>2.1</v>
      </c>
      <c r="Y1039" s="149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5"/>
    </row>
    <row r="1040" spans="1:65">
      <c r="A1040" s="29"/>
      <c r="B1040" s="20" t="s">
        <v>257</v>
      </c>
      <c r="C1040" s="12"/>
      <c r="D1040" s="22">
        <v>2.5</v>
      </c>
      <c r="E1040" s="22">
        <v>2.2850000000000001</v>
      </c>
      <c r="F1040" s="22">
        <v>2.0017101206282955</v>
      </c>
      <c r="G1040" s="22">
        <v>2.3166666666666664</v>
      </c>
      <c r="H1040" s="22">
        <v>2.2166666666666668</v>
      </c>
      <c r="I1040" s="22">
        <v>2.2833333333333337</v>
      </c>
      <c r="J1040" s="22">
        <v>2.3166666666666664</v>
      </c>
      <c r="K1040" s="22">
        <v>2.1833333333333331</v>
      </c>
      <c r="L1040" s="22">
        <v>2.4</v>
      </c>
      <c r="M1040" s="22">
        <v>2.3000000000000003</v>
      </c>
      <c r="N1040" s="22">
        <v>2.1333333333333333</v>
      </c>
      <c r="O1040" s="22">
        <v>2.3499999999999996</v>
      </c>
      <c r="P1040" s="22">
        <v>2.2000000000000002</v>
      </c>
      <c r="Q1040" s="22">
        <v>2.2833333333333332</v>
      </c>
      <c r="R1040" s="22">
        <v>2.2127475872599036</v>
      </c>
      <c r="S1040" s="22">
        <v>5.480216806578496</v>
      </c>
      <c r="T1040" s="22">
        <v>2.0054624131632566</v>
      </c>
      <c r="U1040" s="22">
        <v>2.4500000000000002</v>
      </c>
      <c r="V1040" s="22">
        <v>2.6999999999999997</v>
      </c>
      <c r="W1040" s="22">
        <v>1.5666666666666667</v>
      </c>
      <c r="X1040" s="22">
        <v>2.2333333333333334</v>
      </c>
      <c r="Y1040" s="149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5"/>
    </row>
    <row r="1041" spans="1:65">
      <c r="A1041" s="29"/>
      <c r="B1041" s="3" t="s">
        <v>258</v>
      </c>
      <c r="C1041" s="28"/>
      <c r="D1041" s="11">
        <v>2.5</v>
      </c>
      <c r="E1041" s="11">
        <v>2.2699999999999996</v>
      </c>
      <c r="F1041" s="11">
        <v>2.0069279255843702</v>
      </c>
      <c r="G1041" s="11">
        <v>2.2999999999999998</v>
      </c>
      <c r="H1041" s="11">
        <v>2.2000000000000002</v>
      </c>
      <c r="I1041" s="11">
        <v>2.2999999999999998</v>
      </c>
      <c r="J1041" s="11">
        <v>2.2999999999999998</v>
      </c>
      <c r="K1041" s="11">
        <v>2.2000000000000002</v>
      </c>
      <c r="L1041" s="11">
        <v>2.4500000000000002</v>
      </c>
      <c r="M1041" s="11">
        <v>2.2999999999999998</v>
      </c>
      <c r="N1041" s="11">
        <v>2.1</v>
      </c>
      <c r="O1041" s="11">
        <v>2.3499999999999996</v>
      </c>
      <c r="P1041" s="11">
        <v>2.1799999999999997</v>
      </c>
      <c r="Q1041" s="11">
        <v>2.2999999999999998</v>
      </c>
      <c r="R1041" s="11">
        <v>2.2030378592639672</v>
      </c>
      <c r="S1041" s="11">
        <v>5.5397162509053199</v>
      </c>
      <c r="T1041" s="11">
        <v>1.9718117786298728</v>
      </c>
      <c r="U1041" s="11">
        <v>2.4</v>
      </c>
      <c r="V1041" s="11">
        <v>2.7</v>
      </c>
      <c r="W1041" s="11">
        <v>1.5499999999999998</v>
      </c>
      <c r="X1041" s="11">
        <v>2.2000000000000002</v>
      </c>
      <c r="Y1041" s="149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55"/>
    </row>
    <row r="1042" spans="1:65">
      <c r="A1042" s="29"/>
      <c r="B1042" s="3" t="s">
        <v>259</v>
      </c>
      <c r="C1042" s="28"/>
      <c r="D1042" s="23">
        <v>6.3245553203367638E-2</v>
      </c>
      <c r="E1042" s="23">
        <v>6.2529992803453865E-2</v>
      </c>
      <c r="F1042" s="23">
        <v>1.7336978548515673E-2</v>
      </c>
      <c r="G1042" s="23">
        <v>4.0824829046386339E-2</v>
      </c>
      <c r="H1042" s="23">
        <v>0.13291601358251251</v>
      </c>
      <c r="I1042" s="23">
        <v>7.5277265270907973E-2</v>
      </c>
      <c r="J1042" s="23">
        <v>7.5277265270908028E-2</v>
      </c>
      <c r="K1042" s="23">
        <v>7.5277265270908028E-2</v>
      </c>
      <c r="L1042" s="23">
        <v>0.12649110640673514</v>
      </c>
      <c r="M1042" s="23">
        <v>4.8647535555904937E-16</v>
      </c>
      <c r="N1042" s="23">
        <v>0.10327955589886441</v>
      </c>
      <c r="O1042" s="23">
        <v>5.4772255750516662E-2</v>
      </c>
      <c r="P1042" s="23">
        <v>5.4405882034941823E-2</v>
      </c>
      <c r="Q1042" s="23">
        <v>9.831920802501741E-2</v>
      </c>
      <c r="R1042" s="23">
        <v>6.3729388048058624E-2</v>
      </c>
      <c r="S1042" s="23">
        <v>1.3200951357015624</v>
      </c>
      <c r="T1042" s="23">
        <v>0.11242653089735935</v>
      </c>
      <c r="U1042" s="23">
        <v>8.3666002653407623E-2</v>
      </c>
      <c r="V1042" s="23">
        <v>6.3245553203367499E-2</v>
      </c>
      <c r="W1042" s="23">
        <v>0.60553007081949783</v>
      </c>
      <c r="X1042" s="23">
        <v>0.10327955589886434</v>
      </c>
      <c r="Y1042" s="199"/>
      <c r="Z1042" s="200"/>
      <c r="AA1042" s="200"/>
      <c r="AB1042" s="200"/>
      <c r="AC1042" s="200"/>
      <c r="AD1042" s="200"/>
      <c r="AE1042" s="200"/>
      <c r="AF1042" s="200"/>
      <c r="AG1042" s="200"/>
      <c r="AH1042" s="200"/>
      <c r="AI1042" s="200"/>
      <c r="AJ1042" s="200"/>
      <c r="AK1042" s="200"/>
      <c r="AL1042" s="200"/>
      <c r="AM1042" s="200"/>
      <c r="AN1042" s="200"/>
      <c r="AO1042" s="200"/>
      <c r="AP1042" s="200"/>
      <c r="AQ1042" s="200"/>
      <c r="AR1042" s="200"/>
      <c r="AS1042" s="200"/>
      <c r="AT1042" s="200"/>
      <c r="AU1042" s="200"/>
      <c r="AV1042" s="200"/>
      <c r="AW1042" s="200"/>
      <c r="AX1042" s="200"/>
      <c r="AY1042" s="200"/>
      <c r="AZ1042" s="200"/>
      <c r="BA1042" s="200"/>
      <c r="BB1042" s="200"/>
      <c r="BC1042" s="200"/>
      <c r="BD1042" s="200"/>
      <c r="BE1042" s="200"/>
      <c r="BF1042" s="200"/>
      <c r="BG1042" s="200"/>
      <c r="BH1042" s="200"/>
      <c r="BI1042" s="200"/>
      <c r="BJ1042" s="200"/>
      <c r="BK1042" s="200"/>
      <c r="BL1042" s="200"/>
      <c r="BM1042" s="56"/>
    </row>
    <row r="1043" spans="1:65">
      <c r="A1043" s="29"/>
      <c r="B1043" s="3" t="s">
        <v>86</v>
      </c>
      <c r="C1043" s="28"/>
      <c r="D1043" s="13">
        <v>2.5298221281347056E-2</v>
      </c>
      <c r="E1043" s="13">
        <v>2.7365423546369304E-2</v>
      </c>
      <c r="F1043" s="13">
        <v>8.6610835254576999E-3</v>
      </c>
      <c r="G1043" s="13">
        <v>1.7622228365346625E-2</v>
      </c>
      <c r="H1043" s="13">
        <v>5.9962111390607142E-2</v>
      </c>
      <c r="I1043" s="13">
        <v>3.2968145374120274E-2</v>
      </c>
      <c r="J1043" s="13">
        <v>3.2493783570176134E-2</v>
      </c>
      <c r="K1043" s="13">
        <v>3.4478136765301391E-2</v>
      </c>
      <c r="L1043" s="13">
        <v>5.2704627669472974E-2</v>
      </c>
      <c r="M1043" s="13">
        <v>2.115110241561084E-16</v>
      </c>
      <c r="N1043" s="13">
        <v>4.8412291827592692E-2</v>
      </c>
      <c r="O1043" s="13">
        <v>2.3307342872560286E-2</v>
      </c>
      <c r="P1043" s="13">
        <v>2.4729946379519009E-2</v>
      </c>
      <c r="Q1043" s="13">
        <v>4.3059507164241201E-2</v>
      </c>
      <c r="R1043" s="13">
        <v>2.8801020240621387E-2</v>
      </c>
      <c r="S1043" s="13">
        <v>0.24088374279588898</v>
      </c>
      <c r="T1043" s="13">
        <v>5.6060153588232402E-2</v>
      </c>
      <c r="U1043" s="13">
        <v>3.4149388838125558E-2</v>
      </c>
      <c r="V1043" s="13">
        <v>2.3424278964210187E-2</v>
      </c>
      <c r="W1043" s="13">
        <v>0.38650855584223265</v>
      </c>
      <c r="X1043" s="13">
        <v>4.6244577268148207E-2</v>
      </c>
      <c r="Y1043" s="149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5"/>
    </row>
    <row r="1044" spans="1:65">
      <c r="A1044" s="29"/>
      <c r="B1044" s="3" t="s">
        <v>260</v>
      </c>
      <c r="C1044" s="28"/>
      <c r="D1044" s="13">
        <v>0.10642351464853483</v>
      </c>
      <c r="E1044" s="13">
        <v>1.1271092388760895E-2</v>
      </c>
      <c r="F1044" s="13">
        <v>-0.11410434121075941</v>
      </c>
      <c r="G1044" s="13">
        <v>2.5285790240975548E-2</v>
      </c>
      <c r="H1044" s="13">
        <v>-1.8971150344965659E-2</v>
      </c>
      <c r="I1044" s="13">
        <v>1.0533476712328627E-2</v>
      </c>
      <c r="J1044" s="13">
        <v>2.5285790240975548E-2</v>
      </c>
      <c r="K1044" s="13">
        <v>-3.3723463873612913E-2</v>
      </c>
      <c r="L1044" s="13">
        <v>6.2166574062593405E-2</v>
      </c>
      <c r="M1044" s="13">
        <v>1.7909633476652198E-2</v>
      </c>
      <c r="N1044" s="13">
        <v>-5.5851934166583517E-2</v>
      </c>
      <c r="O1044" s="13">
        <v>4.003810376962269E-2</v>
      </c>
      <c r="P1044" s="13">
        <v>-2.6347307109289231E-2</v>
      </c>
      <c r="Q1044" s="13">
        <v>1.0533476712328627E-2</v>
      </c>
      <c r="R1044" s="13">
        <v>-2.0705614989532717E-2</v>
      </c>
      <c r="S1044" s="13">
        <v>1.4253762960682201</v>
      </c>
      <c r="T1044" s="13">
        <v>-0.11244369133295096</v>
      </c>
      <c r="U1044" s="13">
        <v>8.4295044355564341E-2</v>
      </c>
      <c r="V1044" s="13">
        <v>0.19493739582041769</v>
      </c>
      <c r="W1044" s="13">
        <v>-0.30664126415358472</v>
      </c>
      <c r="X1044" s="13">
        <v>-1.1594993580642088E-2</v>
      </c>
      <c r="Y1044" s="149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5"/>
    </row>
    <row r="1045" spans="1:65">
      <c r="A1045" s="29"/>
      <c r="B1045" s="45" t="s">
        <v>261</v>
      </c>
      <c r="C1045" s="46"/>
      <c r="D1045" s="44">
        <v>1.75</v>
      </c>
      <c r="E1045" s="44">
        <v>0.01</v>
      </c>
      <c r="F1045" s="44">
        <v>2.2799999999999998</v>
      </c>
      <c r="G1045" s="44">
        <v>0.27</v>
      </c>
      <c r="H1045" s="44">
        <v>0.54</v>
      </c>
      <c r="I1045" s="44">
        <v>0</v>
      </c>
      <c r="J1045" s="44">
        <v>0.27</v>
      </c>
      <c r="K1045" s="44">
        <v>0.81</v>
      </c>
      <c r="L1045" s="44">
        <v>0.94</v>
      </c>
      <c r="M1045" s="44">
        <v>0.13</v>
      </c>
      <c r="N1045" s="44">
        <v>1.21</v>
      </c>
      <c r="O1045" s="44">
        <v>0.54</v>
      </c>
      <c r="P1045" s="44">
        <v>0.67</v>
      </c>
      <c r="Q1045" s="44">
        <v>0</v>
      </c>
      <c r="R1045" s="44">
        <v>0.56999999999999995</v>
      </c>
      <c r="S1045" s="44">
        <v>25.87</v>
      </c>
      <c r="T1045" s="44">
        <v>2.25</v>
      </c>
      <c r="U1045" s="44">
        <v>1.35</v>
      </c>
      <c r="V1045" s="44">
        <v>3.37</v>
      </c>
      <c r="W1045" s="44">
        <v>5.8</v>
      </c>
      <c r="X1045" s="44">
        <v>0.4</v>
      </c>
      <c r="Y1045" s="149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55"/>
    </row>
    <row r="1046" spans="1:65">
      <c r="B1046" s="30"/>
      <c r="C1046" s="20"/>
      <c r="D1046" s="20"/>
      <c r="E1046" s="20"/>
      <c r="F1046" s="20"/>
      <c r="G1046" s="20"/>
      <c r="H1046" s="20"/>
      <c r="I1046" s="20"/>
      <c r="J1046" s="20"/>
      <c r="K1046" s="20"/>
      <c r="L1046" s="20"/>
      <c r="M1046" s="20"/>
      <c r="N1046" s="20"/>
      <c r="O1046" s="20"/>
      <c r="P1046" s="20"/>
      <c r="Q1046" s="20"/>
      <c r="R1046" s="20"/>
      <c r="S1046" s="20"/>
      <c r="T1046" s="20"/>
      <c r="U1046" s="20"/>
      <c r="V1046" s="20"/>
      <c r="W1046" s="20"/>
      <c r="X1046" s="20"/>
      <c r="BM1046" s="55"/>
    </row>
    <row r="1047" spans="1:65" ht="15">
      <c r="B1047" s="8" t="s">
        <v>546</v>
      </c>
      <c r="BM1047" s="27" t="s">
        <v>66</v>
      </c>
    </row>
    <row r="1048" spans="1:65" ht="15">
      <c r="A1048" s="24" t="s">
        <v>38</v>
      </c>
      <c r="B1048" s="18" t="s">
        <v>111</v>
      </c>
      <c r="C1048" s="15" t="s">
        <v>112</v>
      </c>
      <c r="D1048" s="16" t="s">
        <v>222</v>
      </c>
      <c r="E1048" s="17" t="s">
        <v>222</v>
      </c>
      <c r="F1048" s="17" t="s">
        <v>222</v>
      </c>
      <c r="G1048" s="17" t="s">
        <v>222</v>
      </c>
      <c r="H1048" s="17" t="s">
        <v>222</v>
      </c>
      <c r="I1048" s="17" t="s">
        <v>222</v>
      </c>
      <c r="J1048" s="17" t="s">
        <v>222</v>
      </c>
      <c r="K1048" s="17" t="s">
        <v>222</v>
      </c>
      <c r="L1048" s="17" t="s">
        <v>222</v>
      </c>
      <c r="M1048" s="17" t="s">
        <v>222</v>
      </c>
      <c r="N1048" s="17" t="s">
        <v>222</v>
      </c>
      <c r="O1048" s="17" t="s">
        <v>222</v>
      </c>
      <c r="P1048" s="17" t="s">
        <v>222</v>
      </c>
      <c r="Q1048" s="17" t="s">
        <v>222</v>
      </c>
      <c r="R1048" s="17" t="s">
        <v>222</v>
      </c>
      <c r="S1048" s="17" t="s">
        <v>222</v>
      </c>
      <c r="T1048" s="17" t="s">
        <v>222</v>
      </c>
      <c r="U1048" s="17" t="s">
        <v>222</v>
      </c>
      <c r="V1048" s="17" t="s">
        <v>222</v>
      </c>
      <c r="W1048" s="17" t="s">
        <v>222</v>
      </c>
      <c r="X1048" s="17" t="s">
        <v>222</v>
      </c>
      <c r="Y1048" s="17" t="s">
        <v>222</v>
      </c>
      <c r="Z1048" s="149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7">
        <v>1</v>
      </c>
    </row>
    <row r="1049" spans="1:65">
      <c r="A1049" s="29"/>
      <c r="B1049" s="19" t="s">
        <v>223</v>
      </c>
      <c r="C1049" s="9" t="s">
        <v>223</v>
      </c>
      <c r="D1049" s="147" t="s">
        <v>225</v>
      </c>
      <c r="E1049" s="148" t="s">
        <v>226</v>
      </c>
      <c r="F1049" s="148" t="s">
        <v>227</v>
      </c>
      <c r="G1049" s="148" t="s">
        <v>228</v>
      </c>
      <c r="H1049" s="148" t="s">
        <v>229</v>
      </c>
      <c r="I1049" s="148" t="s">
        <v>230</v>
      </c>
      <c r="J1049" s="148" t="s">
        <v>231</v>
      </c>
      <c r="K1049" s="148" t="s">
        <v>233</v>
      </c>
      <c r="L1049" s="148" t="s">
        <v>234</v>
      </c>
      <c r="M1049" s="148" t="s">
        <v>235</v>
      </c>
      <c r="N1049" s="148" t="s">
        <v>236</v>
      </c>
      <c r="O1049" s="148" t="s">
        <v>263</v>
      </c>
      <c r="P1049" s="148" t="s">
        <v>237</v>
      </c>
      <c r="Q1049" s="148" t="s">
        <v>238</v>
      </c>
      <c r="R1049" s="148" t="s">
        <v>239</v>
      </c>
      <c r="S1049" s="148" t="s">
        <v>240</v>
      </c>
      <c r="T1049" s="148" t="s">
        <v>241</v>
      </c>
      <c r="U1049" s="148" t="s">
        <v>242</v>
      </c>
      <c r="V1049" s="148" t="s">
        <v>243</v>
      </c>
      <c r="W1049" s="148" t="s">
        <v>244</v>
      </c>
      <c r="X1049" s="148" t="s">
        <v>245</v>
      </c>
      <c r="Y1049" s="148" t="s">
        <v>247</v>
      </c>
      <c r="Z1049" s="149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7" t="s">
        <v>3</v>
      </c>
    </row>
    <row r="1050" spans="1:65">
      <c r="A1050" s="29"/>
      <c r="B1050" s="19"/>
      <c r="C1050" s="9"/>
      <c r="D1050" s="10" t="s">
        <v>291</v>
      </c>
      <c r="E1050" s="11" t="s">
        <v>291</v>
      </c>
      <c r="F1050" s="11" t="s">
        <v>291</v>
      </c>
      <c r="G1050" s="11" t="s">
        <v>291</v>
      </c>
      <c r="H1050" s="11" t="s">
        <v>292</v>
      </c>
      <c r="I1050" s="11" t="s">
        <v>291</v>
      </c>
      <c r="J1050" s="11" t="s">
        <v>291</v>
      </c>
      <c r="K1050" s="11" t="s">
        <v>292</v>
      </c>
      <c r="L1050" s="11" t="s">
        <v>292</v>
      </c>
      <c r="M1050" s="11" t="s">
        <v>292</v>
      </c>
      <c r="N1050" s="11" t="s">
        <v>292</v>
      </c>
      <c r="O1050" s="11" t="s">
        <v>292</v>
      </c>
      <c r="P1050" s="11" t="s">
        <v>291</v>
      </c>
      <c r="Q1050" s="11" t="s">
        <v>292</v>
      </c>
      <c r="R1050" s="11" t="s">
        <v>291</v>
      </c>
      <c r="S1050" s="11" t="s">
        <v>291</v>
      </c>
      <c r="T1050" s="11" t="s">
        <v>291</v>
      </c>
      <c r="U1050" s="11" t="s">
        <v>114</v>
      </c>
      <c r="V1050" s="11" t="s">
        <v>292</v>
      </c>
      <c r="W1050" s="11" t="s">
        <v>291</v>
      </c>
      <c r="X1050" s="11" t="s">
        <v>292</v>
      </c>
      <c r="Y1050" s="11" t="s">
        <v>291</v>
      </c>
      <c r="Z1050" s="149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7">
        <v>1</v>
      </c>
    </row>
    <row r="1051" spans="1:65">
      <c r="A1051" s="29"/>
      <c r="B1051" s="19"/>
      <c r="C1051" s="9"/>
      <c r="D1051" s="25"/>
      <c r="E1051" s="25"/>
      <c r="F1051" s="25"/>
      <c r="G1051" s="25"/>
      <c r="H1051" s="25"/>
      <c r="I1051" s="25"/>
      <c r="J1051" s="25"/>
      <c r="K1051" s="25"/>
      <c r="L1051" s="25"/>
      <c r="M1051" s="25"/>
      <c r="N1051" s="25"/>
      <c r="O1051" s="25"/>
      <c r="P1051" s="25"/>
      <c r="Q1051" s="25"/>
      <c r="R1051" s="25"/>
      <c r="S1051" s="25"/>
      <c r="T1051" s="25"/>
      <c r="U1051" s="25"/>
      <c r="V1051" s="25"/>
      <c r="W1051" s="25"/>
      <c r="X1051" s="25"/>
      <c r="Y1051" s="25"/>
      <c r="Z1051" s="149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7">
        <v>2</v>
      </c>
    </row>
    <row r="1052" spans="1:65">
      <c r="A1052" s="29"/>
      <c r="B1052" s="18">
        <v>1</v>
      </c>
      <c r="C1052" s="14">
        <v>1</v>
      </c>
      <c r="D1052" s="208">
        <v>11.2</v>
      </c>
      <c r="E1052" s="208">
        <v>11</v>
      </c>
      <c r="F1052" s="208">
        <v>10.169526577968298</v>
      </c>
      <c r="G1052" s="208">
        <v>11.151290495430001</v>
      </c>
      <c r="H1052" s="208">
        <v>10.7</v>
      </c>
      <c r="I1052" s="208">
        <v>11.1</v>
      </c>
      <c r="J1052" s="208">
        <v>11.05</v>
      </c>
      <c r="K1052" s="208">
        <v>10.8</v>
      </c>
      <c r="L1052" s="208">
        <v>10.8</v>
      </c>
      <c r="M1052" s="208">
        <v>11.6</v>
      </c>
      <c r="N1052" s="208">
        <v>11.5</v>
      </c>
      <c r="O1052" s="208">
        <v>11</v>
      </c>
      <c r="P1052" s="208">
        <v>11.2</v>
      </c>
      <c r="Q1052" s="208">
        <v>11.24</v>
      </c>
      <c r="R1052" s="208">
        <v>11.3</v>
      </c>
      <c r="S1052" s="208">
        <v>11.389894876098408</v>
      </c>
      <c r="T1052" s="207">
        <v>10.207437946775613</v>
      </c>
      <c r="U1052" s="208">
        <v>11.335172838223968</v>
      </c>
      <c r="V1052" s="208">
        <v>11.4</v>
      </c>
      <c r="W1052" s="208">
        <v>11.3</v>
      </c>
      <c r="X1052" s="207">
        <v>11.8</v>
      </c>
      <c r="Y1052" s="208">
        <v>10.98</v>
      </c>
      <c r="Z1052" s="209"/>
      <c r="AA1052" s="210"/>
      <c r="AB1052" s="210"/>
      <c r="AC1052" s="210"/>
      <c r="AD1052" s="210"/>
      <c r="AE1052" s="210"/>
      <c r="AF1052" s="210"/>
      <c r="AG1052" s="210"/>
      <c r="AH1052" s="210"/>
      <c r="AI1052" s="210"/>
      <c r="AJ1052" s="210"/>
      <c r="AK1052" s="210"/>
      <c r="AL1052" s="210"/>
      <c r="AM1052" s="210"/>
      <c r="AN1052" s="210"/>
      <c r="AO1052" s="210"/>
      <c r="AP1052" s="210"/>
      <c r="AQ1052" s="210"/>
      <c r="AR1052" s="210"/>
      <c r="AS1052" s="210"/>
      <c r="AT1052" s="210"/>
      <c r="AU1052" s="210"/>
      <c r="AV1052" s="210"/>
      <c r="AW1052" s="210"/>
      <c r="AX1052" s="210"/>
      <c r="AY1052" s="210"/>
      <c r="AZ1052" s="210"/>
      <c r="BA1052" s="210"/>
      <c r="BB1052" s="210"/>
      <c r="BC1052" s="210"/>
      <c r="BD1052" s="210"/>
      <c r="BE1052" s="210"/>
      <c r="BF1052" s="210"/>
      <c r="BG1052" s="210"/>
      <c r="BH1052" s="210"/>
      <c r="BI1052" s="210"/>
      <c r="BJ1052" s="210"/>
      <c r="BK1052" s="210"/>
      <c r="BL1052" s="210"/>
      <c r="BM1052" s="211">
        <v>1</v>
      </c>
    </row>
    <row r="1053" spans="1:65">
      <c r="A1053" s="29"/>
      <c r="B1053" s="19">
        <v>1</v>
      </c>
      <c r="C1053" s="9">
        <v>2</v>
      </c>
      <c r="D1053" s="213">
        <v>11.2</v>
      </c>
      <c r="E1053" s="213">
        <v>10.5</v>
      </c>
      <c r="F1053" s="213">
        <v>11.006378367516097</v>
      </c>
      <c r="G1053" s="213">
        <v>11.1371069597429</v>
      </c>
      <c r="H1053" s="213">
        <v>12</v>
      </c>
      <c r="I1053" s="213">
        <v>11</v>
      </c>
      <c r="J1053" s="213">
        <v>11.45</v>
      </c>
      <c r="K1053" s="213">
        <v>10.8</v>
      </c>
      <c r="L1053" s="213">
        <v>12.2</v>
      </c>
      <c r="M1053" s="213">
        <v>10.7</v>
      </c>
      <c r="N1053" s="213">
        <v>11.4</v>
      </c>
      <c r="O1053" s="213">
        <v>11.5</v>
      </c>
      <c r="P1053" s="213">
        <v>11.08</v>
      </c>
      <c r="Q1053" s="213">
        <v>11.21</v>
      </c>
      <c r="R1053" s="213">
        <v>10.5</v>
      </c>
      <c r="S1053" s="213">
        <v>10.763276414686416</v>
      </c>
      <c r="T1053" s="212">
        <v>10.2936374928116</v>
      </c>
      <c r="U1053" s="213">
        <v>10.392773779025028</v>
      </c>
      <c r="V1053" s="213">
        <v>11.9</v>
      </c>
      <c r="W1053" s="213">
        <v>11.5</v>
      </c>
      <c r="X1053" s="212">
        <v>11.4</v>
      </c>
      <c r="Y1053" s="213">
        <v>10.99</v>
      </c>
      <c r="Z1053" s="209"/>
      <c r="AA1053" s="210"/>
      <c r="AB1053" s="210"/>
      <c r="AC1053" s="210"/>
      <c r="AD1053" s="210"/>
      <c r="AE1053" s="210"/>
      <c r="AF1053" s="210"/>
      <c r="AG1053" s="210"/>
      <c r="AH1053" s="210"/>
      <c r="AI1053" s="210"/>
      <c r="AJ1053" s="210"/>
      <c r="AK1053" s="210"/>
      <c r="AL1053" s="210"/>
      <c r="AM1053" s="210"/>
      <c r="AN1053" s="210"/>
      <c r="AO1053" s="210"/>
      <c r="AP1053" s="210"/>
      <c r="AQ1053" s="210"/>
      <c r="AR1053" s="210"/>
      <c r="AS1053" s="210"/>
      <c r="AT1053" s="210"/>
      <c r="AU1053" s="210"/>
      <c r="AV1053" s="210"/>
      <c r="AW1053" s="210"/>
      <c r="AX1053" s="210"/>
      <c r="AY1053" s="210"/>
      <c r="AZ1053" s="210"/>
      <c r="BA1053" s="210"/>
      <c r="BB1053" s="210"/>
      <c r="BC1053" s="210"/>
      <c r="BD1053" s="210"/>
      <c r="BE1053" s="210"/>
      <c r="BF1053" s="210"/>
      <c r="BG1053" s="210"/>
      <c r="BH1053" s="210"/>
      <c r="BI1053" s="210"/>
      <c r="BJ1053" s="210"/>
      <c r="BK1053" s="210"/>
      <c r="BL1053" s="210"/>
      <c r="BM1053" s="211" t="e">
        <v>#N/A</v>
      </c>
    </row>
    <row r="1054" spans="1:65">
      <c r="A1054" s="29"/>
      <c r="B1054" s="19">
        <v>1</v>
      </c>
      <c r="C1054" s="9">
        <v>3</v>
      </c>
      <c r="D1054" s="213">
        <v>11.2</v>
      </c>
      <c r="E1054" s="213">
        <v>10.199999999999999</v>
      </c>
      <c r="F1054" s="213">
        <v>10.582915432533598</v>
      </c>
      <c r="G1054" s="213">
        <v>11.2167993493178</v>
      </c>
      <c r="H1054" s="213">
        <v>11.7</v>
      </c>
      <c r="I1054" s="213">
        <v>9.9</v>
      </c>
      <c r="J1054" s="213">
        <v>11.23</v>
      </c>
      <c r="K1054" s="213">
        <v>10.8</v>
      </c>
      <c r="L1054" s="213">
        <v>11</v>
      </c>
      <c r="M1054" s="213">
        <v>11.2</v>
      </c>
      <c r="N1054" s="213">
        <v>11.8</v>
      </c>
      <c r="O1054" s="213">
        <v>10.8</v>
      </c>
      <c r="P1054" s="213">
        <v>11.3</v>
      </c>
      <c r="Q1054" s="213">
        <v>10.97</v>
      </c>
      <c r="R1054" s="213">
        <v>11.5</v>
      </c>
      <c r="S1054" s="213">
        <v>11.2162381859955</v>
      </c>
      <c r="T1054" s="212">
        <v>9.9316733705430753</v>
      </c>
      <c r="U1054" s="213">
        <v>10.78752501166637</v>
      </c>
      <c r="V1054" s="213">
        <v>12.2</v>
      </c>
      <c r="W1054" s="213">
        <v>11</v>
      </c>
      <c r="X1054" s="212">
        <v>12.4</v>
      </c>
      <c r="Y1054" s="213">
        <v>11.23</v>
      </c>
      <c r="Z1054" s="209"/>
      <c r="AA1054" s="210"/>
      <c r="AB1054" s="210"/>
      <c r="AC1054" s="210"/>
      <c r="AD1054" s="210"/>
      <c r="AE1054" s="210"/>
      <c r="AF1054" s="210"/>
      <c r="AG1054" s="210"/>
      <c r="AH1054" s="210"/>
      <c r="AI1054" s="210"/>
      <c r="AJ1054" s="210"/>
      <c r="AK1054" s="210"/>
      <c r="AL1054" s="210"/>
      <c r="AM1054" s="210"/>
      <c r="AN1054" s="210"/>
      <c r="AO1054" s="210"/>
      <c r="AP1054" s="210"/>
      <c r="AQ1054" s="210"/>
      <c r="AR1054" s="210"/>
      <c r="AS1054" s="210"/>
      <c r="AT1054" s="210"/>
      <c r="AU1054" s="210"/>
      <c r="AV1054" s="210"/>
      <c r="AW1054" s="210"/>
      <c r="AX1054" s="210"/>
      <c r="AY1054" s="210"/>
      <c r="AZ1054" s="210"/>
      <c r="BA1054" s="210"/>
      <c r="BB1054" s="210"/>
      <c r="BC1054" s="210"/>
      <c r="BD1054" s="210"/>
      <c r="BE1054" s="210"/>
      <c r="BF1054" s="210"/>
      <c r="BG1054" s="210"/>
      <c r="BH1054" s="210"/>
      <c r="BI1054" s="210"/>
      <c r="BJ1054" s="210"/>
      <c r="BK1054" s="210"/>
      <c r="BL1054" s="210"/>
      <c r="BM1054" s="211">
        <v>16</v>
      </c>
    </row>
    <row r="1055" spans="1:65">
      <c r="A1055" s="29"/>
      <c r="B1055" s="19">
        <v>1</v>
      </c>
      <c r="C1055" s="9">
        <v>4</v>
      </c>
      <c r="D1055" s="213">
        <v>11.1</v>
      </c>
      <c r="E1055" s="213">
        <v>10.7</v>
      </c>
      <c r="F1055" s="213">
        <v>10.507131065230899</v>
      </c>
      <c r="G1055" s="213">
        <v>11.199008616964999</v>
      </c>
      <c r="H1055" s="216">
        <v>12.8</v>
      </c>
      <c r="I1055" s="213">
        <v>10.6</v>
      </c>
      <c r="J1055" s="213">
        <v>11.34</v>
      </c>
      <c r="K1055" s="213">
        <v>11.1</v>
      </c>
      <c r="L1055" s="213">
        <v>11.7</v>
      </c>
      <c r="M1055" s="213">
        <v>10.3</v>
      </c>
      <c r="N1055" s="213">
        <v>12</v>
      </c>
      <c r="O1055" s="213">
        <v>11.4</v>
      </c>
      <c r="P1055" s="213">
        <v>11.16</v>
      </c>
      <c r="Q1055" s="213">
        <v>11.35</v>
      </c>
      <c r="R1055" s="213">
        <v>11.6</v>
      </c>
      <c r="S1055" s="213">
        <v>10.976678886835085</v>
      </c>
      <c r="T1055" s="212">
        <v>10.365682143545287</v>
      </c>
      <c r="U1055" s="213">
        <v>10.529309425623969</v>
      </c>
      <c r="V1055" s="213">
        <v>11.5</v>
      </c>
      <c r="W1055" s="213">
        <v>11.3</v>
      </c>
      <c r="X1055" s="212">
        <v>12.9</v>
      </c>
      <c r="Y1055" s="213">
        <v>11.05</v>
      </c>
      <c r="Z1055" s="209"/>
      <c r="AA1055" s="210"/>
      <c r="AB1055" s="210"/>
      <c r="AC1055" s="210"/>
      <c r="AD1055" s="210"/>
      <c r="AE1055" s="210"/>
      <c r="AF1055" s="210"/>
      <c r="AG1055" s="210"/>
      <c r="AH1055" s="210"/>
      <c r="AI1055" s="210"/>
      <c r="AJ1055" s="210"/>
      <c r="AK1055" s="210"/>
      <c r="AL1055" s="210"/>
      <c r="AM1055" s="210"/>
      <c r="AN1055" s="210"/>
      <c r="AO1055" s="210"/>
      <c r="AP1055" s="210"/>
      <c r="AQ1055" s="210"/>
      <c r="AR1055" s="210"/>
      <c r="AS1055" s="210"/>
      <c r="AT1055" s="210"/>
      <c r="AU1055" s="210"/>
      <c r="AV1055" s="210"/>
      <c r="AW1055" s="210"/>
      <c r="AX1055" s="210"/>
      <c r="AY1055" s="210"/>
      <c r="AZ1055" s="210"/>
      <c r="BA1055" s="210"/>
      <c r="BB1055" s="210"/>
      <c r="BC1055" s="210"/>
      <c r="BD1055" s="210"/>
      <c r="BE1055" s="210"/>
      <c r="BF1055" s="210"/>
      <c r="BG1055" s="210"/>
      <c r="BH1055" s="210"/>
      <c r="BI1055" s="210"/>
      <c r="BJ1055" s="210"/>
      <c r="BK1055" s="210"/>
      <c r="BL1055" s="210"/>
      <c r="BM1055" s="211">
        <v>11.122161635396489</v>
      </c>
    </row>
    <row r="1056" spans="1:65">
      <c r="A1056" s="29"/>
      <c r="B1056" s="19">
        <v>1</v>
      </c>
      <c r="C1056" s="9">
        <v>5</v>
      </c>
      <c r="D1056" s="213">
        <v>11.1</v>
      </c>
      <c r="E1056" s="213">
        <v>10.7</v>
      </c>
      <c r="F1056" s="213">
        <v>10.717648697575498</v>
      </c>
      <c r="G1056" s="213">
        <v>11.1689724878582</v>
      </c>
      <c r="H1056" s="213">
        <v>12.3</v>
      </c>
      <c r="I1056" s="213">
        <v>10.6</v>
      </c>
      <c r="J1056" s="213">
        <v>11.41</v>
      </c>
      <c r="K1056" s="213">
        <v>11.1</v>
      </c>
      <c r="L1056" s="213">
        <v>11.2</v>
      </c>
      <c r="M1056" s="213">
        <v>9.8000000000000007</v>
      </c>
      <c r="N1056" s="213">
        <v>11.8</v>
      </c>
      <c r="O1056" s="213">
        <v>11.1</v>
      </c>
      <c r="P1056" s="213">
        <v>11.09</v>
      </c>
      <c r="Q1056" s="213">
        <v>11.14</v>
      </c>
      <c r="R1056" s="213">
        <v>11.1</v>
      </c>
      <c r="S1056" s="213">
        <v>11.065479621198397</v>
      </c>
      <c r="T1056" s="212">
        <v>10.344925513292413</v>
      </c>
      <c r="U1056" s="213">
        <v>11.82784988341457</v>
      </c>
      <c r="V1056" s="213">
        <v>10.3</v>
      </c>
      <c r="W1056" s="213">
        <v>11.2</v>
      </c>
      <c r="X1056" s="212">
        <v>11.7</v>
      </c>
      <c r="Y1056" s="213">
        <v>11.53</v>
      </c>
      <c r="Z1056" s="209"/>
      <c r="AA1056" s="210"/>
      <c r="AB1056" s="210"/>
      <c r="AC1056" s="210"/>
      <c r="AD1056" s="210"/>
      <c r="AE1056" s="210"/>
      <c r="AF1056" s="210"/>
      <c r="AG1056" s="210"/>
      <c r="AH1056" s="210"/>
      <c r="AI1056" s="210"/>
      <c r="AJ1056" s="210"/>
      <c r="AK1056" s="210"/>
      <c r="AL1056" s="210"/>
      <c r="AM1056" s="210"/>
      <c r="AN1056" s="210"/>
      <c r="AO1056" s="210"/>
      <c r="AP1056" s="210"/>
      <c r="AQ1056" s="210"/>
      <c r="AR1056" s="210"/>
      <c r="AS1056" s="210"/>
      <c r="AT1056" s="210"/>
      <c r="AU1056" s="210"/>
      <c r="AV1056" s="210"/>
      <c r="AW1056" s="210"/>
      <c r="AX1056" s="210"/>
      <c r="AY1056" s="210"/>
      <c r="AZ1056" s="210"/>
      <c r="BA1056" s="210"/>
      <c r="BB1056" s="210"/>
      <c r="BC1056" s="210"/>
      <c r="BD1056" s="210"/>
      <c r="BE1056" s="210"/>
      <c r="BF1056" s="210"/>
      <c r="BG1056" s="210"/>
      <c r="BH1056" s="210"/>
      <c r="BI1056" s="210"/>
      <c r="BJ1056" s="210"/>
      <c r="BK1056" s="210"/>
      <c r="BL1056" s="210"/>
      <c r="BM1056" s="211">
        <v>125</v>
      </c>
    </row>
    <row r="1057" spans="1:65">
      <c r="A1057" s="29"/>
      <c r="B1057" s="19">
        <v>1</v>
      </c>
      <c r="C1057" s="9">
        <v>6</v>
      </c>
      <c r="D1057" s="213">
        <v>11.2</v>
      </c>
      <c r="E1057" s="213">
        <v>10.7</v>
      </c>
      <c r="F1057" s="213">
        <v>10.482293904240597</v>
      </c>
      <c r="G1057" s="213">
        <v>11.1379998903748</v>
      </c>
      <c r="H1057" s="213">
        <v>11.3</v>
      </c>
      <c r="I1057" s="213">
        <v>11.5</v>
      </c>
      <c r="J1057" s="213">
        <v>11.47</v>
      </c>
      <c r="K1057" s="213">
        <v>10.8</v>
      </c>
      <c r="L1057" s="213">
        <v>11.4</v>
      </c>
      <c r="M1057" s="213">
        <v>10.7</v>
      </c>
      <c r="N1057" s="213">
        <v>11.6</v>
      </c>
      <c r="O1057" s="213">
        <v>11</v>
      </c>
      <c r="P1057" s="213">
        <v>11.01</v>
      </c>
      <c r="Q1057" s="213">
        <v>10.86</v>
      </c>
      <c r="R1057" s="213">
        <v>11.1</v>
      </c>
      <c r="S1057" s="213">
        <v>10.989820108808146</v>
      </c>
      <c r="T1057" s="212">
        <v>9.6428744682615992</v>
      </c>
      <c r="U1057" s="213">
        <v>11.84830537124911</v>
      </c>
      <c r="V1057" s="213">
        <v>11.1</v>
      </c>
      <c r="W1057" s="213">
        <v>11.3</v>
      </c>
      <c r="X1057" s="212">
        <v>12.2</v>
      </c>
      <c r="Y1057" s="213">
        <v>10.62</v>
      </c>
      <c r="Z1057" s="209"/>
      <c r="AA1057" s="210"/>
      <c r="AB1057" s="210"/>
      <c r="AC1057" s="210"/>
      <c r="AD1057" s="210"/>
      <c r="AE1057" s="210"/>
      <c r="AF1057" s="210"/>
      <c r="AG1057" s="210"/>
      <c r="AH1057" s="210"/>
      <c r="AI1057" s="210"/>
      <c r="AJ1057" s="210"/>
      <c r="AK1057" s="210"/>
      <c r="AL1057" s="210"/>
      <c r="AM1057" s="210"/>
      <c r="AN1057" s="210"/>
      <c r="AO1057" s="210"/>
      <c r="AP1057" s="210"/>
      <c r="AQ1057" s="210"/>
      <c r="AR1057" s="210"/>
      <c r="AS1057" s="210"/>
      <c r="AT1057" s="210"/>
      <c r="AU1057" s="210"/>
      <c r="AV1057" s="210"/>
      <c r="AW1057" s="210"/>
      <c r="AX1057" s="210"/>
      <c r="AY1057" s="210"/>
      <c r="AZ1057" s="210"/>
      <c r="BA1057" s="210"/>
      <c r="BB1057" s="210"/>
      <c r="BC1057" s="210"/>
      <c r="BD1057" s="210"/>
      <c r="BE1057" s="210"/>
      <c r="BF1057" s="210"/>
      <c r="BG1057" s="210"/>
      <c r="BH1057" s="210"/>
      <c r="BI1057" s="210"/>
      <c r="BJ1057" s="210"/>
      <c r="BK1057" s="210"/>
      <c r="BL1057" s="210"/>
      <c r="BM1057" s="214"/>
    </row>
    <row r="1058" spans="1:65">
      <c r="A1058" s="29"/>
      <c r="B1058" s="20" t="s">
        <v>257</v>
      </c>
      <c r="C1058" s="12"/>
      <c r="D1058" s="215">
        <v>11.166666666666666</v>
      </c>
      <c r="E1058" s="215">
        <v>10.633333333333333</v>
      </c>
      <c r="F1058" s="215">
        <v>10.577649007510832</v>
      </c>
      <c r="G1058" s="215">
        <v>11.16852963328145</v>
      </c>
      <c r="H1058" s="215">
        <v>11.799999999999999</v>
      </c>
      <c r="I1058" s="215">
        <v>10.783333333333333</v>
      </c>
      <c r="J1058" s="215">
        <v>11.325000000000001</v>
      </c>
      <c r="K1058" s="215">
        <v>10.9</v>
      </c>
      <c r="L1058" s="215">
        <v>11.383333333333335</v>
      </c>
      <c r="M1058" s="215">
        <v>10.716666666666667</v>
      </c>
      <c r="N1058" s="215">
        <v>11.683333333333332</v>
      </c>
      <c r="O1058" s="215">
        <v>11.133333333333333</v>
      </c>
      <c r="P1058" s="215">
        <v>11.14</v>
      </c>
      <c r="Q1058" s="215">
        <v>11.128333333333336</v>
      </c>
      <c r="R1058" s="215">
        <v>11.183333333333332</v>
      </c>
      <c r="S1058" s="215">
        <v>11.066898015603661</v>
      </c>
      <c r="T1058" s="215">
        <v>10.131038489204931</v>
      </c>
      <c r="U1058" s="215">
        <v>11.120156051533835</v>
      </c>
      <c r="V1058" s="215">
        <v>11.399999999999999</v>
      </c>
      <c r="W1058" s="215">
        <v>11.266666666666666</v>
      </c>
      <c r="X1058" s="215">
        <v>12.066666666666668</v>
      </c>
      <c r="Y1058" s="215">
        <v>11.066666666666668</v>
      </c>
      <c r="Z1058" s="209"/>
      <c r="AA1058" s="210"/>
      <c r="AB1058" s="210"/>
      <c r="AC1058" s="210"/>
      <c r="AD1058" s="210"/>
      <c r="AE1058" s="210"/>
      <c r="AF1058" s="210"/>
      <c r="AG1058" s="210"/>
      <c r="AH1058" s="210"/>
      <c r="AI1058" s="210"/>
      <c r="AJ1058" s="210"/>
      <c r="AK1058" s="210"/>
      <c r="AL1058" s="210"/>
      <c r="AM1058" s="210"/>
      <c r="AN1058" s="210"/>
      <c r="AO1058" s="210"/>
      <c r="AP1058" s="210"/>
      <c r="AQ1058" s="210"/>
      <c r="AR1058" s="210"/>
      <c r="AS1058" s="210"/>
      <c r="AT1058" s="210"/>
      <c r="AU1058" s="210"/>
      <c r="AV1058" s="210"/>
      <c r="AW1058" s="210"/>
      <c r="AX1058" s="210"/>
      <c r="AY1058" s="210"/>
      <c r="AZ1058" s="210"/>
      <c r="BA1058" s="210"/>
      <c r="BB1058" s="210"/>
      <c r="BC1058" s="210"/>
      <c r="BD1058" s="210"/>
      <c r="BE1058" s="210"/>
      <c r="BF1058" s="210"/>
      <c r="BG1058" s="210"/>
      <c r="BH1058" s="210"/>
      <c r="BI1058" s="210"/>
      <c r="BJ1058" s="210"/>
      <c r="BK1058" s="210"/>
      <c r="BL1058" s="210"/>
      <c r="BM1058" s="214"/>
    </row>
    <row r="1059" spans="1:65">
      <c r="A1059" s="29"/>
      <c r="B1059" s="3" t="s">
        <v>258</v>
      </c>
      <c r="C1059" s="28"/>
      <c r="D1059" s="213">
        <v>11.2</v>
      </c>
      <c r="E1059" s="213">
        <v>10.7</v>
      </c>
      <c r="F1059" s="213">
        <v>10.545023248882249</v>
      </c>
      <c r="G1059" s="213">
        <v>11.160131491644101</v>
      </c>
      <c r="H1059" s="213">
        <v>11.85</v>
      </c>
      <c r="I1059" s="213">
        <v>10.8</v>
      </c>
      <c r="J1059" s="213">
        <v>11.375</v>
      </c>
      <c r="K1059" s="213">
        <v>10.8</v>
      </c>
      <c r="L1059" s="213">
        <v>11.3</v>
      </c>
      <c r="M1059" s="213">
        <v>10.7</v>
      </c>
      <c r="N1059" s="213">
        <v>11.7</v>
      </c>
      <c r="O1059" s="213">
        <v>11.05</v>
      </c>
      <c r="P1059" s="213">
        <v>11.125</v>
      </c>
      <c r="Q1059" s="213">
        <v>11.175000000000001</v>
      </c>
      <c r="R1059" s="213">
        <v>11.2</v>
      </c>
      <c r="S1059" s="213">
        <v>11.027649865003273</v>
      </c>
      <c r="T1059" s="213">
        <v>10.250537719793606</v>
      </c>
      <c r="U1059" s="213">
        <v>11.061348924945168</v>
      </c>
      <c r="V1059" s="213">
        <v>11.45</v>
      </c>
      <c r="W1059" s="213">
        <v>11.3</v>
      </c>
      <c r="X1059" s="213">
        <v>12</v>
      </c>
      <c r="Y1059" s="213">
        <v>11.02</v>
      </c>
      <c r="Z1059" s="209"/>
      <c r="AA1059" s="210"/>
      <c r="AB1059" s="210"/>
      <c r="AC1059" s="210"/>
      <c r="AD1059" s="210"/>
      <c r="AE1059" s="210"/>
      <c r="AF1059" s="210"/>
      <c r="AG1059" s="210"/>
      <c r="AH1059" s="210"/>
      <c r="AI1059" s="210"/>
      <c r="AJ1059" s="210"/>
      <c r="AK1059" s="210"/>
      <c r="AL1059" s="210"/>
      <c r="AM1059" s="210"/>
      <c r="AN1059" s="210"/>
      <c r="AO1059" s="210"/>
      <c r="AP1059" s="210"/>
      <c r="AQ1059" s="210"/>
      <c r="AR1059" s="210"/>
      <c r="AS1059" s="210"/>
      <c r="AT1059" s="210"/>
      <c r="AU1059" s="210"/>
      <c r="AV1059" s="210"/>
      <c r="AW1059" s="210"/>
      <c r="AX1059" s="210"/>
      <c r="AY1059" s="210"/>
      <c r="AZ1059" s="210"/>
      <c r="BA1059" s="210"/>
      <c r="BB1059" s="210"/>
      <c r="BC1059" s="210"/>
      <c r="BD1059" s="210"/>
      <c r="BE1059" s="210"/>
      <c r="BF1059" s="210"/>
      <c r="BG1059" s="210"/>
      <c r="BH1059" s="210"/>
      <c r="BI1059" s="210"/>
      <c r="BJ1059" s="210"/>
      <c r="BK1059" s="210"/>
      <c r="BL1059" s="210"/>
      <c r="BM1059" s="214"/>
    </row>
    <row r="1060" spans="1:65">
      <c r="A1060" s="29"/>
      <c r="B1060" s="3" t="s">
        <v>259</v>
      </c>
      <c r="C1060" s="28"/>
      <c r="D1060" s="23">
        <v>5.1639777949432045E-2</v>
      </c>
      <c r="E1060" s="23">
        <v>0.2658320271650253</v>
      </c>
      <c r="F1060" s="23">
        <v>0.27715187388145901</v>
      </c>
      <c r="G1060" s="23">
        <v>3.3093103634762783E-2</v>
      </c>
      <c r="H1060" s="23">
        <v>0.74296702484026889</v>
      </c>
      <c r="I1060" s="23">
        <v>0.54924190177613597</v>
      </c>
      <c r="J1060" s="23">
        <v>0.16046806535881183</v>
      </c>
      <c r="K1060" s="23">
        <v>0.15491933384829612</v>
      </c>
      <c r="L1060" s="23">
        <v>0.50760877323650178</v>
      </c>
      <c r="M1060" s="23">
        <v>0.6369196704975173</v>
      </c>
      <c r="N1060" s="23">
        <v>0.22286019533929047</v>
      </c>
      <c r="O1060" s="23">
        <v>0.26583202716502508</v>
      </c>
      <c r="P1060" s="23">
        <v>0.10256705123966489</v>
      </c>
      <c r="Q1060" s="23">
        <v>0.181924892927457</v>
      </c>
      <c r="R1060" s="23">
        <v>0.39200340134578765</v>
      </c>
      <c r="S1060" s="23">
        <v>0.21582309500148739</v>
      </c>
      <c r="T1060" s="23">
        <v>0.28675117386639909</v>
      </c>
      <c r="U1060" s="23">
        <v>0.64282070975270655</v>
      </c>
      <c r="V1060" s="23">
        <v>0.66332495807107972</v>
      </c>
      <c r="W1060" s="23">
        <v>0.16329931618554536</v>
      </c>
      <c r="X1060" s="23">
        <v>0.54283207962192759</v>
      </c>
      <c r="Y1060" s="23">
        <v>0.30150732439970124</v>
      </c>
      <c r="Z1060" s="149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5"/>
    </row>
    <row r="1061" spans="1:65">
      <c r="A1061" s="29"/>
      <c r="B1061" s="3" t="s">
        <v>86</v>
      </c>
      <c r="C1061" s="28"/>
      <c r="D1061" s="13">
        <v>4.6244577268148099E-3</v>
      </c>
      <c r="E1061" s="13">
        <v>2.4999877162855046E-2</v>
      </c>
      <c r="F1061" s="13">
        <v>2.6201651584833532E-2</v>
      </c>
      <c r="G1061" s="13">
        <v>2.9630671826439544E-3</v>
      </c>
      <c r="H1061" s="13">
        <v>6.2963307189853296E-2</v>
      </c>
      <c r="I1061" s="13">
        <v>5.0934334013242905E-2</v>
      </c>
      <c r="J1061" s="13">
        <v>1.4169365594597071E-2</v>
      </c>
      <c r="K1061" s="13">
        <v>1.421278292186203E-2</v>
      </c>
      <c r="L1061" s="13">
        <v>4.4592278761625331E-2</v>
      </c>
      <c r="M1061" s="13">
        <v>5.9432628662287774E-2</v>
      </c>
      <c r="N1061" s="13">
        <v>1.9075052382820871E-2</v>
      </c>
      <c r="O1061" s="13">
        <v>2.3877128188475306E-2</v>
      </c>
      <c r="P1061" s="13">
        <v>9.2070961615498097E-3</v>
      </c>
      <c r="Q1061" s="13">
        <v>1.6347901116740178E-2</v>
      </c>
      <c r="R1061" s="13">
        <v>3.5052465097984001E-2</v>
      </c>
      <c r="S1061" s="13">
        <v>1.9501679214644411E-2</v>
      </c>
      <c r="T1061" s="13">
        <v>2.8304223123023876E-2</v>
      </c>
      <c r="U1061" s="13">
        <v>5.7806806556823499E-2</v>
      </c>
      <c r="V1061" s="13">
        <v>5.8186399830796473E-2</v>
      </c>
      <c r="W1061" s="13">
        <v>1.449402214664604E-2</v>
      </c>
      <c r="X1061" s="13">
        <v>4.4986083946568577E-2</v>
      </c>
      <c r="Y1061" s="13">
        <v>2.724463774696095E-2</v>
      </c>
      <c r="Z1061" s="149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5"/>
    </row>
    <row r="1062" spans="1:65">
      <c r="A1062" s="29"/>
      <c r="B1062" s="3" t="s">
        <v>260</v>
      </c>
      <c r="C1062" s="28"/>
      <c r="D1062" s="13">
        <v>4.0014731604456344E-3</v>
      </c>
      <c r="E1062" s="13">
        <v>-4.3950836005426375E-2</v>
      </c>
      <c r="F1062" s="13">
        <v>-4.8957446019552098E-2</v>
      </c>
      <c r="G1062" s="13">
        <v>4.1689735687164831E-3</v>
      </c>
      <c r="H1062" s="13">
        <v>6.0944840294918645E-2</v>
      </c>
      <c r="I1062" s="13">
        <v>-3.0464249052524872E-2</v>
      </c>
      <c r="J1062" s="13">
        <v>1.8237314944063998E-2</v>
      </c>
      <c r="K1062" s="13">
        <v>-1.997468142249037E-2</v>
      </c>
      <c r="L1062" s="13">
        <v>2.348209875908136E-2</v>
      </c>
      <c r="M1062" s="13">
        <v>-3.6458287698258873E-2</v>
      </c>
      <c r="N1062" s="13">
        <v>5.0455272664884143E-2</v>
      </c>
      <c r="O1062" s="13">
        <v>1.0044538375786338E-3</v>
      </c>
      <c r="P1062" s="13">
        <v>1.6038577021519895E-3</v>
      </c>
      <c r="Q1062" s="13">
        <v>5.5490093914878358E-4</v>
      </c>
      <c r="R1062" s="13">
        <v>5.4999828218789126E-3</v>
      </c>
      <c r="S1062" s="13">
        <v>-4.9687840911204484E-3</v>
      </c>
      <c r="T1062" s="13">
        <v>-8.9112456614305113E-2</v>
      </c>
      <c r="U1062" s="13">
        <v>-1.8032320770022814E-4</v>
      </c>
      <c r="V1062" s="13">
        <v>2.4980608420514638E-2</v>
      </c>
      <c r="W1062" s="13">
        <v>1.2992531129046636E-2</v>
      </c>
      <c r="X1062" s="13">
        <v>8.4920994877854872E-2</v>
      </c>
      <c r="Y1062" s="13">
        <v>-4.9895848081552563E-3</v>
      </c>
      <c r="Z1062" s="149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55"/>
    </row>
    <row r="1063" spans="1:65">
      <c r="A1063" s="29"/>
      <c r="B1063" s="45" t="s">
        <v>261</v>
      </c>
      <c r="C1063" s="46"/>
      <c r="D1063" s="44">
        <v>0.1</v>
      </c>
      <c r="E1063" s="44">
        <v>1.6</v>
      </c>
      <c r="F1063" s="44">
        <v>1.77</v>
      </c>
      <c r="G1063" s="44">
        <v>0.1</v>
      </c>
      <c r="H1063" s="44">
        <v>2.1</v>
      </c>
      <c r="I1063" s="44">
        <v>1.1200000000000001</v>
      </c>
      <c r="J1063" s="44">
        <v>0.6</v>
      </c>
      <c r="K1063" s="44">
        <v>0.75</v>
      </c>
      <c r="L1063" s="44">
        <v>0.78</v>
      </c>
      <c r="M1063" s="44">
        <v>1.33</v>
      </c>
      <c r="N1063" s="44">
        <v>1.73</v>
      </c>
      <c r="O1063" s="44">
        <v>0.01</v>
      </c>
      <c r="P1063" s="44">
        <v>0.01</v>
      </c>
      <c r="Q1063" s="44">
        <v>0.03</v>
      </c>
      <c r="R1063" s="44">
        <v>0.15</v>
      </c>
      <c r="S1063" s="44">
        <v>0.22</v>
      </c>
      <c r="T1063" s="44">
        <v>3.19</v>
      </c>
      <c r="U1063" s="44">
        <v>0.05</v>
      </c>
      <c r="V1063" s="44">
        <v>0.84</v>
      </c>
      <c r="W1063" s="44">
        <v>0.41</v>
      </c>
      <c r="X1063" s="44">
        <v>2.95</v>
      </c>
      <c r="Y1063" s="44">
        <v>0.22</v>
      </c>
      <c r="Z1063" s="149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55"/>
    </row>
    <row r="1064" spans="1:65">
      <c r="B1064" s="30"/>
      <c r="C1064" s="20"/>
      <c r="D1064" s="20"/>
      <c r="E1064" s="20"/>
      <c r="F1064" s="20"/>
      <c r="G1064" s="20"/>
      <c r="H1064" s="20"/>
      <c r="I1064" s="20"/>
      <c r="J1064" s="20"/>
      <c r="K1064" s="20"/>
      <c r="L1064" s="20"/>
      <c r="M1064" s="20"/>
      <c r="N1064" s="20"/>
      <c r="O1064" s="20"/>
      <c r="P1064" s="20"/>
      <c r="Q1064" s="20"/>
      <c r="R1064" s="20"/>
      <c r="S1064" s="20"/>
      <c r="T1064" s="20"/>
      <c r="U1064" s="20"/>
      <c r="V1064" s="20"/>
      <c r="W1064" s="20"/>
      <c r="X1064" s="20"/>
      <c r="Y1064" s="20"/>
      <c r="BM1064" s="55"/>
    </row>
    <row r="1065" spans="1:65" ht="15">
      <c r="B1065" s="8" t="s">
        <v>547</v>
      </c>
      <c r="BM1065" s="27" t="s">
        <v>66</v>
      </c>
    </row>
    <row r="1066" spans="1:65" ht="15">
      <c r="A1066" s="24" t="s">
        <v>41</v>
      </c>
      <c r="B1066" s="18" t="s">
        <v>111</v>
      </c>
      <c r="C1066" s="15" t="s">
        <v>112</v>
      </c>
      <c r="D1066" s="16" t="s">
        <v>222</v>
      </c>
      <c r="E1066" s="17" t="s">
        <v>222</v>
      </c>
      <c r="F1066" s="17" t="s">
        <v>222</v>
      </c>
      <c r="G1066" s="17" t="s">
        <v>222</v>
      </c>
      <c r="H1066" s="17" t="s">
        <v>222</v>
      </c>
      <c r="I1066" s="17" t="s">
        <v>222</v>
      </c>
      <c r="J1066" s="17" t="s">
        <v>222</v>
      </c>
      <c r="K1066" s="17" t="s">
        <v>222</v>
      </c>
      <c r="L1066" s="17" t="s">
        <v>222</v>
      </c>
      <c r="M1066" s="17" t="s">
        <v>222</v>
      </c>
      <c r="N1066" s="17" t="s">
        <v>222</v>
      </c>
      <c r="O1066" s="17" t="s">
        <v>222</v>
      </c>
      <c r="P1066" s="149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7">
        <v>1</v>
      </c>
    </row>
    <row r="1067" spans="1:65">
      <c r="A1067" s="29"/>
      <c r="B1067" s="19" t="s">
        <v>223</v>
      </c>
      <c r="C1067" s="9" t="s">
        <v>223</v>
      </c>
      <c r="D1067" s="147" t="s">
        <v>226</v>
      </c>
      <c r="E1067" s="148" t="s">
        <v>227</v>
      </c>
      <c r="F1067" s="148" t="s">
        <v>228</v>
      </c>
      <c r="G1067" s="148" t="s">
        <v>229</v>
      </c>
      <c r="H1067" s="148" t="s">
        <v>230</v>
      </c>
      <c r="I1067" s="148" t="s">
        <v>231</v>
      </c>
      <c r="J1067" s="148" t="s">
        <v>237</v>
      </c>
      <c r="K1067" s="148" t="s">
        <v>238</v>
      </c>
      <c r="L1067" s="148" t="s">
        <v>240</v>
      </c>
      <c r="M1067" s="148" t="s">
        <v>241</v>
      </c>
      <c r="N1067" s="148" t="s">
        <v>243</v>
      </c>
      <c r="O1067" s="148" t="s">
        <v>244</v>
      </c>
      <c r="P1067" s="149"/>
      <c r="Q1067" s="3"/>
      <c r="R1067" s="3"/>
      <c r="S1067" s="3"/>
      <c r="T1067" s="3"/>
      <c r="U1067" s="3"/>
      <c r="V1067" s="3"/>
      <c r="W1067" s="3"/>
      <c r="X1067" s="3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7" t="s">
        <v>3</v>
      </c>
    </row>
    <row r="1068" spans="1:65">
      <c r="A1068" s="29"/>
      <c r="B1068" s="19"/>
      <c r="C1068" s="9"/>
      <c r="D1068" s="10" t="s">
        <v>291</v>
      </c>
      <c r="E1068" s="11" t="s">
        <v>291</v>
      </c>
      <c r="F1068" s="11" t="s">
        <v>291</v>
      </c>
      <c r="G1068" s="11" t="s">
        <v>292</v>
      </c>
      <c r="H1068" s="11" t="s">
        <v>291</v>
      </c>
      <c r="I1068" s="11" t="s">
        <v>291</v>
      </c>
      <c r="J1068" s="11" t="s">
        <v>291</v>
      </c>
      <c r="K1068" s="11" t="s">
        <v>292</v>
      </c>
      <c r="L1068" s="11" t="s">
        <v>291</v>
      </c>
      <c r="M1068" s="11" t="s">
        <v>291</v>
      </c>
      <c r="N1068" s="11" t="s">
        <v>292</v>
      </c>
      <c r="O1068" s="11" t="s">
        <v>291</v>
      </c>
      <c r="P1068" s="149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7">
        <v>2</v>
      </c>
    </row>
    <row r="1069" spans="1:65">
      <c r="A1069" s="29"/>
      <c r="B1069" s="19"/>
      <c r="C1069" s="9"/>
      <c r="D1069" s="25"/>
      <c r="E1069" s="25"/>
      <c r="F1069" s="25"/>
      <c r="G1069" s="25"/>
      <c r="H1069" s="25"/>
      <c r="I1069" s="25"/>
      <c r="J1069" s="25"/>
      <c r="K1069" s="25"/>
      <c r="L1069" s="25"/>
      <c r="M1069" s="25"/>
      <c r="N1069" s="25"/>
      <c r="O1069" s="25"/>
      <c r="P1069" s="149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7">
        <v>3</v>
      </c>
    </row>
    <row r="1070" spans="1:65">
      <c r="A1070" s="29"/>
      <c r="B1070" s="18">
        <v>1</v>
      </c>
      <c r="C1070" s="14">
        <v>1</v>
      </c>
      <c r="D1070" s="21">
        <v>0.55000000000000004</v>
      </c>
      <c r="E1070" s="21">
        <v>0.51111369322108346</v>
      </c>
      <c r="F1070" s="21">
        <v>0.63269885112978097</v>
      </c>
      <c r="G1070" s="143">
        <v>0.5</v>
      </c>
      <c r="H1070" s="143">
        <v>0.5</v>
      </c>
      <c r="I1070" s="143">
        <v>0.56999999999999995</v>
      </c>
      <c r="J1070" s="21">
        <v>0.56000000000000005</v>
      </c>
      <c r="K1070" s="21">
        <v>0.61</v>
      </c>
      <c r="L1070" s="21">
        <v>0.55151325604671686</v>
      </c>
      <c r="M1070" s="21">
        <v>0.52429329585718432</v>
      </c>
      <c r="N1070" s="143">
        <v>0.6</v>
      </c>
      <c r="O1070" s="143">
        <v>0.6</v>
      </c>
      <c r="P1070" s="149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7">
        <v>1</v>
      </c>
    </row>
    <row r="1071" spans="1:65">
      <c r="A1071" s="29"/>
      <c r="B1071" s="19">
        <v>1</v>
      </c>
      <c r="C1071" s="9">
        <v>2</v>
      </c>
      <c r="D1071" s="11">
        <v>0.53</v>
      </c>
      <c r="E1071" s="11">
        <v>0.52509281344209446</v>
      </c>
      <c r="F1071" s="11">
        <v>0.61947985495931401</v>
      </c>
      <c r="G1071" s="144">
        <v>0.7</v>
      </c>
      <c r="H1071" s="144">
        <v>0.5</v>
      </c>
      <c r="I1071" s="144">
        <v>0.6</v>
      </c>
      <c r="J1071" s="11">
        <v>0.56999999999999995</v>
      </c>
      <c r="K1071" s="11">
        <v>0.57999999999999996</v>
      </c>
      <c r="L1071" s="11">
        <v>0.53033751580506094</v>
      </c>
      <c r="M1071" s="11">
        <v>0.53302922426144872</v>
      </c>
      <c r="N1071" s="144">
        <v>0.7</v>
      </c>
      <c r="O1071" s="144">
        <v>0.6</v>
      </c>
      <c r="P1071" s="149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27" t="e">
        <v>#N/A</v>
      </c>
    </row>
    <row r="1072" spans="1:65">
      <c r="A1072" s="29"/>
      <c r="B1072" s="19">
        <v>1</v>
      </c>
      <c r="C1072" s="9">
        <v>3</v>
      </c>
      <c r="D1072" s="11">
        <v>0.52</v>
      </c>
      <c r="E1072" s="11">
        <v>0.5217885219549635</v>
      </c>
      <c r="F1072" s="11">
        <v>0.62400866081322304</v>
      </c>
      <c r="G1072" s="144">
        <v>0.6</v>
      </c>
      <c r="H1072" s="144">
        <v>0.5</v>
      </c>
      <c r="I1072" s="144">
        <v>0.89</v>
      </c>
      <c r="J1072" s="11">
        <v>0.56999999999999995</v>
      </c>
      <c r="K1072" s="11">
        <v>0.59</v>
      </c>
      <c r="L1072" s="11">
        <v>0.54285896553921542</v>
      </c>
      <c r="M1072" s="11">
        <v>0.49626711908447158</v>
      </c>
      <c r="N1072" s="144">
        <v>0.6</v>
      </c>
      <c r="O1072" s="144">
        <v>0.6</v>
      </c>
      <c r="P1072" s="149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7">
        <v>16</v>
      </c>
    </row>
    <row r="1073" spans="1:65">
      <c r="A1073" s="29"/>
      <c r="B1073" s="19">
        <v>1</v>
      </c>
      <c r="C1073" s="9">
        <v>4</v>
      </c>
      <c r="D1073" s="11">
        <v>0.52</v>
      </c>
      <c r="E1073" s="11">
        <v>0.51987978757965347</v>
      </c>
      <c r="F1073" s="11">
        <v>0.62431977782308801</v>
      </c>
      <c r="G1073" s="144">
        <v>0.5</v>
      </c>
      <c r="H1073" s="144">
        <v>0.5</v>
      </c>
      <c r="I1073" s="144">
        <v>1.33</v>
      </c>
      <c r="J1073" s="11">
        <v>0.56000000000000005</v>
      </c>
      <c r="K1073" s="11">
        <v>0.6</v>
      </c>
      <c r="L1073" s="11">
        <v>0.53650603254464557</v>
      </c>
      <c r="M1073" s="11">
        <v>0.49567284551547114</v>
      </c>
      <c r="N1073" s="144">
        <v>0.6</v>
      </c>
      <c r="O1073" s="144">
        <v>0.6</v>
      </c>
      <c r="P1073" s="149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27">
        <v>0.55517703663505447</v>
      </c>
    </row>
    <row r="1074" spans="1:65">
      <c r="A1074" s="29"/>
      <c r="B1074" s="19">
        <v>1</v>
      </c>
      <c r="C1074" s="9">
        <v>5</v>
      </c>
      <c r="D1074" s="11">
        <v>0.55000000000000004</v>
      </c>
      <c r="E1074" s="11">
        <v>0.5307363152636434</v>
      </c>
      <c r="F1074" s="11">
        <v>0.62565075287320804</v>
      </c>
      <c r="G1074" s="144">
        <v>0.7</v>
      </c>
      <c r="H1074" s="144">
        <v>0.5</v>
      </c>
      <c r="I1074" s="145">
        <v>1.9800000000000002</v>
      </c>
      <c r="J1074" s="11">
        <v>0.55000000000000004</v>
      </c>
      <c r="K1074" s="11">
        <v>0.57999999999999996</v>
      </c>
      <c r="L1074" s="11">
        <v>0.58136055329785974</v>
      </c>
      <c r="M1074" s="11">
        <v>0.51063007310234876</v>
      </c>
      <c r="N1074" s="144">
        <v>0.5</v>
      </c>
      <c r="O1074" s="144">
        <v>0.6</v>
      </c>
      <c r="P1074" s="149"/>
      <c r="Q1074" s="3"/>
      <c r="R1074" s="3"/>
      <c r="S1074" s="3"/>
      <c r="T1074" s="3"/>
      <c r="U1074" s="3"/>
      <c r="V1074" s="3"/>
      <c r="W1074" s="3"/>
      <c r="X1074" s="3"/>
      <c r="Y1074" s="3"/>
      <c r="Z1074" s="3"/>
      <c r="AA1074" s="3"/>
      <c r="AB1074" s="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27">
        <v>126</v>
      </c>
    </row>
    <row r="1075" spans="1:65">
      <c r="A1075" s="29"/>
      <c r="B1075" s="19">
        <v>1</v>
      </c>
      <c r="C1075" s="9">
        <v>6</v>
      </c>
      <c r="D1075" s="11">
        <v>0.52</v>
      </c>
      <c r="E1075" s="11">
        <v>0.50025153262784439</v>
      </c>
      <c r="F1075" s="11">
        <v>0.63888983994368398</v>
      </c>
      <c r="G1075" s="144">
        <v>0.7</v>
      </c>
      <c r="H1075" s="144">
        <v>0.6</v>
      </c>
      <c r="I1075" s="144">
        <v>0.75</v>
      </c>
      <c r="J1075" s="11">
        <v>0.54</v>
      </c>
      <c r="K1075" s="11">
        <v>0.56999999999999995</v>
      </c>
      <c r="L1075" s="11">
        <v>0.54377771167421451</v>
      </c>
      <c r="M1075" s="11">
        <v>0.52727854431207</v>
      </c>
      <c r="N1075" s="144">
        <v>0.6</v>
      </c>
      <c r="O1075" s="144">
        <v>0.6</v>
      </c>
      <c r="P1075" s="149"/>
      <c r="Q1075" s="3"/>
      <c r="R1075" s="3"/>
      <c r="S1075" s="3"/>
      <c r="T1075" s="3"/>
      <c r="U1075" s="3"/>
      <c r="V1075" s="3"/>
      <c r="W1075" s="3"/>
      <c r="X1075" s="3"/>
      <c r="Y1075" s="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5"/>
    </row>
    <row r="1076" spans="1:65">
      <c r="A1076" s="29"/>
      <c r="B1076" s="20" t="s">
        <v>257</v>
      </c>
      <c r="C1076" s="12"/>
      <c r="D1076" s="22">
        <v>0.53166666666666662</v>
      </c>
      <c r="E1076" s="22">
        <v>0.51814377734821382</v>
      </c>
      <c r="F1076" s="22">
        <v>0.62750795625704969</v>
      </c>
      <c r="G1076" s="22">
        <v>0.6166666666666667</v>
      </c>
      <c r="H1076" s="22">
        <v>0.51666666666666672</v>
      </c>
      <c r="I1076" s="22">
        <v>1.02</v>
      </c>
      <c r="J1076" s="22">
        <v>0.55833333333333324</v>
      </c>
      <c r="K1076" s="22">
        <v>0.58833333333333326</v>
      </c>
      <c r="L1076" s="22">
        <v>0.5477256724846189</v>
      </c>
      <c r="M1076" s="22">
        <v>0.51452851702216584</v>
      </c>
      <c r="N1076" s="22">
        <v>0.6</v>
      </c>
      <c r="O1076" s="22">
        <v>0.6</v>
      </c>
      <c r="P1076" s="149"/>
      <c r="Q1076" s="3"/>
      <c r="R1076" s="3"/>
      <c r="S1076" s="3"/>
      <c r="T1076" s="3"/>
      <c r="U1076" s="3"/>
      <c r="V1076" s="3"/>
      <c r="W1076" s="3"/>
      <c r="X1076" s="3"/>
      <c r="Y1076" s="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5"/>
    </row>
    <row r="1077" spans="1:65">
      <c r="A1077" s="29"/>
      <c r="B1077" s="3" t="s">
        <v>258</v>
      </c>
      <c r="C1077" s="28"/>
      <c r="D1077" s="11">
        <v>0.52500000000000002</v>
      </c>
      <c r="E1077" s="11">
        <v>0.52083415476730854</v>
      </c>
      <c r="F1077" s="11">
        <v>0.62498526534814802</v>
      </c>
      <c r="G1077" s="11">
        <v>0.64999999999999991</v>
      </c>
      <c r="H1077" s="11">
        <v>0.5</v>
      </c>
      <c r="I1077" s="11">
        <v>0.82000000000000006</v>
      </c>
      <c r="J1077" s="11">
        <v>0.56000000000000005</v>
      </c>
      <c r="K1077" s="11">
        <v>0.58499999999999996</v>
      </c>
      <c r="L1077" s="11">
        <v>0.54331833860671497</v>
      </c>
      <c r="M1077" s="11">
        <v>0.51746168447976659</v>
      </c>
      <c r="N1077" s="11">
        <v>0.6</v>
      </c>
      <c r="O1077" s="11">
        <v>0.6</v>
      </c>
      <c r="P1077" s="149"/>
      <c r="Q1077" s="3"/>
      <c r="R1077" s="3"/>
      <c r="S1077" s="3"/>
      <c r="T1077" s="3"/>
      <c r="U1077" s="3"/>
      <c r="V1077" s="3"/>
      <c r="W1077" s="3"/>
      <c r="X1077" s="3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5"/>
    </row>
    <row r="1078" spans="1:65">
      <c r="A1078" s="29"/>
      <c r="B1078" s="3" t="s">
        <v>259</v>
      </c>
      <c r="C1078" s="28"/>
      <c r="D1078" s="23">
        <v>1.471960144387976E-2</v>
      </c>
      <c r="E1078" s="23">
        <v>1.0887731742891166E-2</v>
      </c>
      <c r="F1078" s="23">
        <v>7.0256932899386108E-3</v>
      </c>
      <c r="G1078" s="23">
        <v>9.8319208025017507E-2</v>
      </c>
      <c r="H1078" s="23">
        <v>4.0824829046386291E-2</v>
      </c>
      <c r="I1078" s="23">
        <v>0.54523389476443973</v>
      </c>
      <c r="J1078" s="23">
        <v>1.1690451944500087E-2</v>
      </c>
      <c r="K1078" s="23">
        <v>1.4719601443879758E-2</v>
      </c>
      <c r="L1078" s="23">
        <v>1.7961907140998247E-2</v>
      </c>
      <c r="M1078" s="23">
        <v>1.6151799513038422E-2</v>
      </c>
      <c r="N1078" s="23">
        <v>6.3245553203367569E-2</v>
      </c>
      <c r="O1078" s="23">
        <v>0</v>
      </c>
      <c r="P1078" s="199"/>
      <c r="Q1078" s="200"/>
      <c r="R1078" s="200"/>
      <c r="S1078" s="200"/>
      <c r="T1078" s="200"/>
      <c r="U1078" s="200"/>
      <c r="V1078" s="200"/>
      <c r="W1078" s="200"/>
      <c r="X1078" s="200"/>
      <c r="Y1078" s="200"/>
      <c r="Z1078" s="200"/>
      <c r="AA1078" s="200"/>
      <c r="AB1078" s="200"/>
      <c r="AC1078" s="200"/>
      <c r="AD1078" s="200"/>
      <c r="AE1078" s="200"/>
      <c r="AF1078" s="200"/>
      <c r="AG1078" s="200"/>
      <c r="AH1078" s="200"/>
      <c r="AI1078" s="200"/>
      <c r="AJ1078" s="200"/>
      <c r="AK1078" s="200"/>
      <c r="AL1078" s="200"/>
      <c r="AM1078" s="200"/>
      <c r="AN1078" s="200"/>
      <c r="AO1078" s="200"/>
      <c r="AP1078" s="200"/>
      <c r="AQ1078" s="200"/>
      <c r="AR1078" s="200"/>
      <c r="AS1078" s="200"/>
      <c r="AT1078" s="200"/>
      <c r="AU1078" s="200"/>
      <c r="AV1078" s="200"/>
      <c r="AW1078" s="200"/>
      <c r="AX1078" s="200"/>
      <c r="AY1078" s="200"/>
      <c r="AZ1078" s="200"/>
      <c r="BA1078" s="200"/>
      <c r="BB1078" s="200"/>
      <c r="BC1078" s="200"/>
      <c r="BD1078" s="200"/>
      <c r="BE1078" s="200"/>
      <c r="BF1078" s="200"/>
      <c r="BG1078" s="200"/>
      <c r="BH1078" s="200"/>
      <c r="BI1078" s="200"/>
      <c r="BJ1078" s="200"/>
      <c r="BK1078" s="200"/>
      <c r="BL1078" s="200"/>
      <c r="BM1078" s="56"/>
    </row>
    <row r="1079" spans="1:65">
      <c r="A1079" s="29"/>
      <c r="B1079" s="3" t="s">
        <v>86</v>
      </c>
      <c r="C1079" s="28"/>
      <c r="D1079" s="13">
        <v>2.7685770740839676E-2</v>
      </c>
      <c r="E1079" s="13">
        <v>2.1012954741274768E-2</v>
      </c>
      <c r="F1079" s="13">
        <v>1.1196182008345143E-2</v>
      </c>
      <c r="G1079" s="13">
        <v>0.15943655355408243</v>
      </c>
      <c r="H1079" s="13">
        <v>7.9015798154296032E-2</v>
      </c>
      <c r="I1079" s="13">
        <v>0.53454303408278403</v>
      </c>
      <c r="J1079" s="13">
        <v>2.09381228856718E-2</v>
      </c>
      <c r="K1079" s="13">
        <v>2.5019152595829621E-2</v>
      </c>
      <c r="L1079" s="13">
        <v>3.2793619220947964E-2</v>
      </c>
      <c r="M1079" s="13">
        <v>3.1391456408513513E-2</v>
      </c>
      <c r="N1079" s="13">
        <v>0.10540925533894595</v>
      </c>
      <c r="O1079" s="13">
        <v>0</v>
      </c>
      <c r="P1079" s="149"/>
      <c r="Q1079" s="3"/>
      <c r="R1079" s="3"/>
      <c r="S1079" s="3"/>
      <c r="T1079" s="3"/>
      <c r="U1079" s="3"/>
      <c r="V1079" s="3"/>
      <c r="W1079" s="3"/>
      <c r="X1079" s="3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5"/>
    </row>
    <row r="1080" spans="1:65">
      <c r="A1080" s="29"/>
      <c r="B1080" s="3" t="s">
        <v>260</v>
      </c>
      <c r="C1080" s="28"/>
      <c r="D1080" s="13">
        <v>-4.2347518749847657E-2</v>
      </c>
      <c r="E1080" s="13">
        <v>-6.6705315319416703E-2</v>
      </c>
      <c r="F1080" s="13">
        <v>0.13028442253374739</v>
      </c>
      <c r="G1080" s="13">
        <v>0.11075679643434611</v>
      </c>
      <c r="H1080" s="13">
        <v>-6.9365927311764053E-2</v>
      </c>
      <c r="I1080" s="13">
        <v>0.83725178221032381</v>
      </c>
      <c r="J1080" s="13">
        <v>5.6852075824482817E-3</v>
      </c>
      <c r="K1080" s="13">
        <v>5.9722024706281296E-2</v>
      </c>
      <c r="L1080" s="13">
        <v>-1.3421600064005723E-2</v>
      </c>
      <c r="M1080" s="13">
        <v>-7.3217220689206775E-2</v>
      </c>
      <c r="N1080" s="13">
        <v>8.0736342476660949E-2</v>
      </c>
      <c r="O1080" s="13">
        <v>8.0736342476660949E-2</v>
      </c>
      <c r="P1080" s="149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5"/>
    </row>
    <row r="1081" spans="1:65">
      <c r="A1081" s="29"/>
      <c r="B1081" s="45" t="s">
        <v>261</v>
      </c>
      <c r="C1081" s="46"/>
      <c r="D1081" s="44">
        <v>0.41</v>
      </c>
      <c r="E1081" s="44">
        <v>0.67</v>
      </c>
      <c r="F1081" s="44">
        <v>1.43</v>
      </c>
      <c r="G1081" s="44" t="s">
        <v>262</v>
      </c>
      <c r="H1081" s="44" t="s">
        <v>262</v>
      </c>
      <c r="I1081" s="44">
        <v>8.9700000000000006</v>
      </c>
      <c r="J1081" s="44">
        <v>0.1</v>
      </c>
      <c r="K1081" s="44">
        <v>0.68</v>
      </c>
      <c r="L1081" s="44">
        <v>0.1</v>
      </c>
      <c r="M1081" s="44">
        <v>0.74</v>
      </c>
      <c r="N1081" s="44" t="s">
        <v>262</v>
      </c>
      <c r="O1081" s="44" t="s">
        <v>262</v>
      </c>
      <c r="P1081" s="149"/>
      <c r="Q1081" s="3"/>
      <c r="R1081" s="3"/>
      <c r="S1081" s="3"/>
      <c r="T1081" s="3"/>
      <c r="U1081" s="3"/>
      <c r="V1081" s="3"/>
      <c r="W1081" s="3"/>
      <c r="X1081" s="3"/>
      <c r="Y1081" s="3"/>
      <c r="Z1081" s="3"/>
      <c r="AA1081" s="3"/>
      <c r="AB1081" s="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55"/>
    </row>
    <row r="1082" spans="1:65">
      <c r="B1082" s="30" t="s">
        <v>308</v>
      </c>
      <c r="C1082" s="20"/>
      <c r="D1082" s="20"/>
      <c r="E1082" s="20"/>
      <c r="F1082" s="20"/>
      <c r="G1082" s="20"/>
      <c r="H1082" s="20"/>
      <c r="I1082" s="20"/>
      <c r="J1082" s="20"/>
      <c r="K1082" s="20"/>
      <c r="L1082" s="20"/>
      <c r="M1082" s="20"/>
      <c r="N1082" s="20"/>
      <c r="O1082" s="20"/>
      <c r="BM1082" s="55"/>
    </row>
    <row r="1083" spans="1:65">
      <c r="BM1083" s="55"/>
    </row>
    <row r="1084" spans="1:65" ht="15">
      <c r="B1084" s="8" t="s">
        <v>548</v>
      </c>
      <c r="BM1084" s="27" t="s">
        <v>66</v>
      </c>
    </row>
    <row r="1085" spans="1:65" ht="15">
      <c r="A1085" s="24" t="s">
        <v>44</v>
      </c>
      <c r="B1085" s="18" t="s">
        <v>111</v>
      </c>
      <c r="C1085" s="15" t="s">
        <v>112</v>
      </c>
      <c r="D1085" s="16" t="s">
        <v>222</v>
      </c>
      <c r="E1085" s="17" t="s">
        <v>222</v>
      </c>
      <c r="F1085" s="17" t="s">
        <v>222</v>
      </c>
      <c r="G1085" s="17" t="s">
        <v>222</v>
      </c>
      <c r="H1085" s="17" t="s">
        <v>222</v>
      </c>
      <c r="I1085" s="17" t="s">
        <v>222</v>
      </c>
      <c r="J1085" s="17" t="s">
        <v>222</v>
      </c>
      <c r="K1085" s="17" t="s">
        <v>222</v>
      </c>
      <c r="L1085" s="17" t="s">
        <v>222</v>
      </c>
      <c r="M1085" s="17" t="s">
        <v>222</v>
      </c>
      <c r="N1085" s="17" t="s">
        <v>222</v>
      </c>
      <c r="O1085" s="17" t="s">
        <v>222</v>
      </c>
      <c r="P1085" s="17" t="s">
        <v>222</v>
      </c>
      <c r="Q1085" s="17" t="s">
        <v>222</v>
      </c>
      <c r="R1085" s="17" t="s">
        <v>222</v>
      </c>
      <c r="S1085" s="17" t="s">
        <v>222</v>
      </c>
      <c r="T1085" s="17" t="s">
        <v>222</v>
      </c>
      <c r="U1085" s="17" t="s">
        <v>222</v>
      </c>
      <c r="V1085" s="17" t="s">
        <v>222</v>
      </c>
      <c r="W1085" s="17" t="s">
        <v>222</v>
      </c>
      <c r="X1085" s="17" t="s">
        <v>222</v>
      </c>
      <c r="Y1085" s="17" t="s">
        <v>222</v>
      </c>
      <c r="Z1085" s="149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7">
        <v>1</v>
      </c>
    </row>
    <row r="1086" spans="1:65">
      <c r="A1086" s="29"/>
      <c r="B1086" s="19" t="s">
        <v>223</v>
      </c>
      <c r="C1086" s="9" t="s">
        <v>223</v>
      </c>
      <c r="D1086" s="147" t="s">
        <v>225</v>
      </c>
      <c r="E1086" s="148" t="s">
        <v>226</v>
      </c>
      <c r="F1086" s="148" t="s">
        <v>227</v>
      </c>
      <c r="G1086" s="148" t="s">
        <v>228</v>
      </c>
      <c r="H1086" s="148" t="s">
        <v>229</v>
      </c>
      <c r="I1086" s="148" t="s">
        <v>230</v>
      </c>
      <c r="J1086" s="148" t="s">
        <v>231</v>
      </c>
      <c r="K1086" s="148" t="s">
        <v>233</v>
      </c>
      <c r="L1086" s="148" t="s">
        <v>234</v>
      </c>
      <c r="M1086" s="148" t="s">
        <v>235</v>
      </c>
      <c r="N1086" s="148" t="s">
        <v>236</v>
      </c>
      <c r="O1086" s="148" t="s">
        <v>263</v>
      </c>
      <c r="P1086" s="148" t="s">
        <v>237</v>
      </c>
      <c r="Q1086" s="148" t="s">
        <v>238</v>
      </c>
      <c r="R1086" s="148" t="s">
        <v>239</v>
      </c>
      <c r="S1086" s="148" t="s">
        <v>240</v>
      </c>
      <c r="T1086" s="148" t="s">
        <v>241</v>
      </c>
      <c r="U1086" s="148" t="s">
        <v>242</v>
      </c>
      <c r="V1086" s="148" t="s">
        <v>243</v>
      </c>
      <c r="W1086" s="148" t="s">
        <v>244</v>
      </c>
      <c r="X1086" s="148" t="s">
        <v>245</v>
      </c>
      <c r="Y1086" s="148" t="s">
        <v>247</v>
      </c>
      <c r="Z1086" s="149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7" t="s">
        <v>3</v>
      </c>
    </row>
    <row r="1087" spans="1:65">
      <c r="A1087" s="29"/>
      <c r="B1087" s="19"/>
      <c r="C1087" s="9"/>
      <c r="D1087" s="10" t="s">
        <v>114</v>
      </c>
      <c r="E1087" s="11" t="s">
        <v>114</v>
      </c>
      <c r="F1087" s="11" t="s">
        <v>114</v>
      </c>
      <c r="G1087" s="11" t="s">
        <v>114</v>
      </c>
      <c r="H1087" s="11" t="s">
        <v>292</v>
      </c>
      <c r="I1087" s="11" t="s">
        <v>291</v>
      </c>
      <c r="J1087" s="11" t="s">
        <v>291</v>
      </c>
      <c r="K1087" s="11" t="s">
        <v>292</v>
      </c>
      <c r="L1087" s="11" t="s">
        <v>292</v>
      </c>
      <c r="M1087" s="11" t="s">
        <v>292</v>
      </c>
      <c r="N1087" s="11" t="s">
        <v>292</v>
      </c>
      <c r="O1087" s="11" t="s">
        <v>292</v>
      </c>
      <c r="P1087" s="11" t="s">
        <v>114</v>
      </c>
      <c r="Q1087" s="11" t="s">
        <v>292</v>
      </c>
      <c r="R1087" s="11" t="s">
        <v>291</v>
      </c>
      <c r="S1087" s="11" t="s">
        <v>291</v>
      </c>
      <c r="T1087" s="11" t="s">
        <v>291</v>
      </c>
      <c r="U1087" s="11" t="s">
        <v>114</v>
      </c>
      <c r="V1087" s="11" t="s">
        <v>292</v>
      </c>
      <c r="W1087" s="11" t="s">
        <v>292</v>
      </c>
      <c r="X1087" s="11" t="s">
        <v>292</v>
      </c>
      <c r="Y1087" s="11" t="s">
        <v>291</v>
      </c>
      <c r="Z1087" s="149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7">
        <v>0</v>
      </c>
    </row>
    <row r="1088" spans="1:65">
      <c r="A1088" s="29"/>
      <c r="B1088" s="19"/>
      <c r="C1088" s="9"/>
      <c r="D1088" s="25"/>
      <c r="E1088" s="25"/>
      <c r="F1088" s="25"/>
      <c r="G1088" s="25"/>
      <c r="H1088" s="25"/>
      <c r="I1088" s="25"/>
      <c r="J1088" s="25"/>
      <c r="K1088" s="25"/>
      <c r="L1088" s="25"/>
      <c r="M1088" s="25"/>
      <c r="N1088" s="25"/>
      <c r="O1088" s="25"/>
      <c r="P1088" s="25"/>
      <c r="Q1088" s="25"/>
      <c r="R1088" s="25"/>
      <c r="S1088" s="25"/>
      <c r="T1088" s="25"/>
      <c r="U1088" s="25"/>
      <c r="V1088" s="25"/>
      <c r="W1088" s="25"/>
      <c r="X1088" s="25"/>
      <c r="Y1088" s="25"/>
      <c r="Z1088" s="149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7">
        <v>0</v>
      </c>
    </row>
    <row r="1089" spans="1:65">
      <c r="A1089" s="29"/>
      <c r="B1089" s="18">
        <v>1</v>
      </c>
      <c r="C1089" s="14">
        <v>1</v>
      </c>
      <c r="D1089" s="218">
        <v>181</v>
      </c>
      <c r="E1089" s="217">
        <v>193</v>
      </c>
      <c r="F1089" s="217">
        <v>199.80359999999999</v>
      </c>
      <c r="G1089" s="217">
        <v>197.91990000000001</v>
      </c>
      <c r="H1089" s="217">
        <v>198</v>
      </c>
      <c r="I1089" s="217">
        <v>200.3</v>
      </c>
      <c r="J1089" s="217">
        <v>196</v>
      </c>
      <c r="K1089" s="217">
        <v>202</v>
      </c>
      <c r="L1089" s="217">
        <v>199</v>
      </c>
      <c r="M1089" s="217">
        <v>197</v>
      </c>
      <c r="N1089" s="217">
        <v>200</v>
      </c>
      <c r="O1089" s="217">
        <v>197</v>
      </c>
      <c r="P1089" s="217">
        <v>193</v>
      </c>
      <c r="Q1089" s="217">
        <v>193</v>
      </c>
      <c r="R1089" s="217">
        <v>201</v>
      </c>
      <c r="S1089" s="217">
        <v>198.40523202462023</v>
      </c>
      <c r="T1089" s="217">
        <v>183.86398162570902</v>
      </c>
      <c r="U1089" s="217">
        <v>199.5539162723575</v>
      </c>
      <c r="V1089" s="217">
        <v>197</v>
      </c>
      <c r="W1089" s="217">
        <v>196</v>
      </c>
      <c r="X1089" s="217">
        <v>200</v>
      </c>
      <c r="Y1089" s="217">
        <v>196</v>
      </c>
      <c r="Z1089" s="219"/>
      <c r="AA1089" s="220"/>
      <c r="AB1089" s="220"/>
      <c r="AC1089" s="220"/>
      <c r="AD1089" s="220"/>
      <c r="AE1089" s="220"/>
      <c r="AF1089" s="220"/>
      <c r="AG1089" s="220"/>
      <c r="AH1089" s="220"/>
      <c r="AI1089" s="220"/>
      <c r="AJ1089" s="220"/>
      <c r="AK1089" s="220"/>
      <c r="AL1089" s="220"/>
      <c r="AM1089" s="220"/>
      <c r="AN1089" s="220"/>
      <c r="AO1089" s="220"/>
      <c r="AP1089" s="220"/>
      <c r="AQ1089" s="220"/>
      <c r="AR1089" s="220"/>
      <c r="AS1089" s="220"/>
      <c r="AT1089" s="220"/>
      <c r="AU1089" s="220"/>
      <c r="AV1089" s="220"/>
      <c r="AW1089" s="220"/>
      <c r="AX1089" s="220"/>
      <c r="AY1089" s="220"/>
      <c r="AZ1089" s="220"/>
      <c r="BA1089" s="220"/>
      <c r="BB1089" s="220"/>
      <c r="BC1089" s="220"/>
      <c r="BD1089" s="220"/>
      <c r="BE1089" s="220"/>
      <c r="BF1089" s="220"/>
      <c r="BG1089" s="220"/>
      <c r="BH1089" s="220"/>
      <c r="BI1089" s="220"/>
      <c r="BJ1089" s="220"/>
      <c r="BK1089" s="220"/>
      <c r="BL1089" s="220"/>
      <c r="BM1089" s="221">
        <v>1</v>
      </c>
    </row>
    <row r="1090" spans="1:65">
      <c r="A1090" s="29"/>
      <c r="B1090" s="19">
        <v>1</v>
      </c>
      <c r="C1090" s="9">
        <v>2</v>
      </c>
      <c r="D1090" s="224">
        <v>187.99999999999997</v>
      </c>
      <c r="E1090" s="222">
        <v>194</v>
      </c>
      <c r="F1090" s="222">
        <v>200.3965</v>
      </c>
      <c r="G1090" s="222">
        <v>197.79</v>
      </c>
      <c r="H1090" s="222">
        <v>198</v>
      </c>
      <c r="I1090" s="222">
        <v>206.1</v>
      </c>
      <c r="J1090" s="222">
        <v>199</v>
      </c>
      <c r="K1090" s="222">
        <v>207</v>
      </c>
      <c r="L1090" s="222">
        <v>205</v>
      </c>
      <c r="M1090" s="222">
        <v>189.99999999999997</v>
      </c>
      <c r="N1090" s="222">
        <v>197</v>
      </c>
      <c r="O1090" s="222">
        <v>193</v>
      </c>
      <c r="P1090" s="222">
        <v>195</v>
      </c>
      <c r="Q1090" s="222">
        <v>194</v>
      </c>
      <c r="R1090" s="222">
        <v>186</v>
      </c>
      <c r="S1090" s="222">
        <v>197.80871270162211</v>
      </c>
      <c r="T1090" s="222">
        <v>185.259702542599</v>
      </c>
      <c r="U1090" s="222">
        <v>204.38619295786606</v>
      </c>
      <c r="V1090" s="222">
        <v>189</v>
      </c>
      <c r="W1090" s="222">
        <v>199</v>
      </c>
      <c r="X1090" s="222">
        <v>200</v>
      </c>
      <c r="Y1090" s="222">
        <v>198</v>
      </c>
      <c r="Z1090" s="219"/>
      <c r="AA1090" s="220"/>
      <c r="AB1090" s="220"/>
      <c r="AC1090" s="220"/>
      <c r="AD1090" s="220"/>
      <c r="AE1090" s="220"/>
      <c r="AF1090" s="220"/>
      <c r="AG1090" s="220"/>
      <c r="AH1090" s="220"/>
      <c r="AI1090" s="220"/>
      <c r="AJ1090" s="220"/>
      <c r="AK1090" s="220"/>
      <c r="AL1090" s="220"/>
      <c r="AM1090" s="220"/>
      <c r="AN1090" s="220"/>
      <c r="AO1090" s="220"/>
      <c r="AP1090" s="220"/>
      <c r="AQ1090" s="220"/>
      <c r="AR1090" s="220"/>
      <c r="AS1090" s="220"/>
      <c r="AT1090" s="220"/>
      <c r="AU1090" s="220"/>
      <c r="AV1090" s="220"/>
      <c r="AW1090" s="220"/>
      <c r="AX1090" s="220"/>
      <c r="AY1090" s="220"/>
      <c r="AZ1090" s="220"/>
      <c r="BA1090" s="220"/>
      <c r="BB1090" s="220"/>
      <c r="BC1090" s="220"/>
      <c r="BD1090" s="220"/>
      <c r="BE1090" s="220"/>
      <c r="BF1090" s="220"/>
      <c r="BG1090" s="220"/>
      <c r="BH1090" s="220"/>
      <c r="BI1090" s="220"/>
      <c r="BJ1090" s="220"/>
      <c r="BK1090" s="220"/>
      <c r="BL1090" s="220"/>
      <c r="BM1090" s="221" t="e">
        <v>#N/A</v>
      </c>
    </row>
    <row r="1091" spans="1:65">
      <c r="A1091" s="29"/>
      <c r="B1091" s="19">
        <v>1</v>
      </c>
      <c r="C1091" s="9">
        <v>3</v>
      </c>
      <c r="D1091" s="224">
        <v>185</v>
      </c>
      <c r="E1091" s="222">
        <v>193</v>
      </c>
      <c r="F1091" s="222">
        <v>198.42599999999996</v>
      </c>
      <c r="G1091" s="222">
        <v>198.1396</v>
      </c>
      <c r="H1091" s="222">
        <v>197</v>
      </c>
      <c r="I1091" s="222">
        <v>200.5</v>
      </c>
      <c r="J1091" s="222">
        <v>197</v>
      </c>
      <c r="K1091" s="222">
        <v>201</v>
      </c>
      <c r="L1091" s="222">
        <v>200</v>
      </c>
      <c r="M1091" s="222">
        <v>189</v>
      </c>
      <c r="N1091" s="222">
        <v>204.00000000000003</v>
      </c>
      <c r="O1091" s="222">
        <v>195</v>
      </c>
      <c r="P1091" s="222">
        <v>195</v>
      </c>
      <c r="Q1091" s="222">
        <v>187.99999999999997</v>
      </c>
      <c r="R1091" s="222">
        <v>202</v>
      </c>
      <c r="S1091" s="222">
        <v>199.16643429435985</v>
      </c>
      <c r="T1091" s="223">
        <v>176.81790826701899</v>
      </c>
      <c r="U1091" s="222">
        <v>198.47385497031647</v>
      </c>
      <c r="V1091" s="222">
        <v>200</v>
      </c>
      <c r="W1091" s="222">
        <v>197</v>
      </c>
      <c r="X1091" s="222">
        <v>200</v>
      </c>
      <c r="Y1091" s="222">
        <v>198</v>
      </c>
      <c r="Z1091" s="219"/>
      <c r="AA1091" s="220"/>
      <c r="AB1091" s="220"/>
      <c r="AC1091" s="220"/>
      <c r="AD1091" s="220"/>
      <c r="AE1091" s="220"/>
      <c r="AF1091" s="220"/>
      <c r="AG1091" s="220"/>
      <c r="AH1091" s="220"/>
      <c r="AI1091" s="220"/>
      <c r="AJ1091" s="220"/>
      <c r="AK1091" s="220"/>
      <c r="AL1091" s="220"/>
      <c r="AM1091" s="220"/>
      <c r="AN1091" s="220"/>
      <c r="AO1091" s="220"/>
      <c r="AP1091" s="220"/>
      <c r="AQ1091" s="220"/>
      <c r="AR1091" s="220"/>
      <c r="AS1091" s="220"/>
      <c r="AT1091" s="220"/>
      <c r="AU1091" s="220"/>
      <c r="AV1091" s="220"/>
      <c r="AW1091" s="220"/>
      <c r="AX1091" s="220"/>
      <c r="AY1091" s="220"/>
      <c r="AZ1091" s="220"/>
      <c r="BA1091" s="220"/>
      <c r="BB1091" s="220"/>
      <c r="BC1091" s="220"/>
      <c r="BD1091" s="220"/>
      <c r="BE1091" s="220"/>
      <c r="BF1091" s="220"/>
      <c r="BG1091" s="220"/>
      <c r="BH1091" s="220"/>
      <c r="BI1091" s="220"/>
      <c r="BJ1091" s="220"/>
      <c r="BK1091" s="220"/>
      <c r="BL1091" s="220"/>
      <c r="BM1091" s="221">
        <v>16</v>
      </c>
    </row>
    <row r="1092" spans="1:65">
      <c r="A1092" s="29"/>
      <c r="B1092" s="19">
        <v>1</v>
      </c>
      <c r="C1092" s="9">
        <v>4</v>
      </c>
      <c r="D1092" s="224">
        <v>185</v>
      </c>
      <c r="E1092" s="222">
        <v>195</v>
      </c>
      <c r="F1092" s="222">
        <v>202.05099999999999</v>
      </c>
      <c r="G1092" s="222">
        <v>197.49629999999996</v>
      </c>
      <c r="H1092" s="222">
        <v>201</v>
      </c>
      <c r="I1092" s="222">
        <v>200.10000000000002</v>
      </c>
      <c r="J1092" s="222">
        <v>195</v>
      </c>
      <c r="K1092" s="222">
        <v>205</v>
      </c>
      <c r="L1092" s="222">
        <v>202.99999999999997</v>
      </c>
      <c r="M1092" s="222">
        <v>182</v>
      </c>
      <c r="N1092" s="222">
        <v>202</v>
      </c>
      <c r="O1092" s="222">
        <v>205</v>
      </c>
      <c r="P1092" s="222">
        <v>195</v>
      </c>
      <c r="Q1092" s="222">
        <v>193</v>
      </c>
      <c r="R1092" s="222">
        <v>204.00000000000003</v>
      </c>
      <c r="S1092" s="222">
        <v>197.84305600035171</v>
      </c>
      <c r="T1092" s="222">
        <v>195.80597473119099</v>
      </c>
      <c r="U1092" s="222">
        <v>199.37351272843523</v>
      </c>
      <c r="V1092" s="222">
        <v>207</v>
      </c>
      <c r="W1092" s="222">
        <v>198</v>
      </c>
      <c r="X1092" s="222">
        <v>202.99999999999997</v>
      </c>
      <c r="Y1092" s="222">
        <v>194</v>
      </c>
      <c r="Z1092" s="219"/>
      <c r="AA1092" s="220"/>
      <c r="AB1092" s="220"/>
      <c r="AC1092" s="220"/>
      <c r="AD1092" s="220"/>
      <c r="AE1092" s="220"/>
      <c r="AF1092" s="220"/>
      <c r="AG1092" s="220"/>
      <c r="AH1092" s="220"/>
      <c r="AI1092" s="220"/>
      <c r="AJ1092" s="220"/>
      <c r="AK1092" s="220"/>
      <c r="AL1092" s="220"/>
      <c r="AM1092" s="220"/>
      <c r="AN1092" s="220"/>
      <c r="AO1092" s="220"/>
      <c r="AP1092" s="220"/>
      <c r="AQ1092" s="220"/>
      <c r="AR1092" s="220"/>
      <c r="AS1092" s="220"/>
      <c r="AT1092" s="220"/>
      <c r="AU1092" s="220"/>
      <c r="AV1092" s="220"/>
      <c r="AW1092" s="220"/>
      <c r="AX1092" s="220"/>
      <c r="AY1092" s="220"/>
      <c r="AZ1092" s="220"/>
      <c r="BA1092" s="220"/>
      <c r="BB1092" s="220"/>
      <c r="BC1092" s="220"/>
      <c r="BD1092" s="220"/>
      <c r="BE1092" s="220"/>
      <c r="BF1092" s="220"/>
      <c r="BG1092" s="220"/>
      <c r="BH1092" s="220"/>
      <c r="BI1092" s="220"/>
      <c r="BJ1092" s="220"/>
      <c r="BK1092" s="220"/>
      <c r="BL1092" s="220"/>
      <c r="BM1092" s="221">
        <v>197.5124420136078</v>
      </c>
    </row>
    <row r="1093" spans="1:65">
      <c r="A1093" s="29"/>
      <c r="B1093" s="19">
        <v>1</v>
      </c>
      <c r="C1093" s="9">
        <v>5</v>
      </c>
      <c r="D1093" s="224">
        <v>181</v>
      </c>
      <c r="E1093" s="222">
        <v>193</v>
      </c>
      <c r="F1093" s="222">
        <v>200.7294</v>
      </c>
      <c r="G1093" s="222">
        <v>197.3741</v>
      </c>
      <c r="H1093" s="222">
        <v>202</v>
      </c>
      <c r="I1093" s="222">
        <v>199.5</v>
      </c>
      <c r="J1093" s="222">
        <v>197</v>
      </c>
      <c r="K1093" s="222">
        <v>201</v>
      </c>
      <c r="L1093" s="222">
        <v>205</v>
      </c>
      <c r="M1093" s="222">
        <v>193</v>
      </c>
      <c r="N1093" s="222">
        <v>198</v>
      </c>
      <c r="O1093" s="222">
        <v>202.99999999999997</v>
      </c>
      <c r="P1093" s="222">
        <v>196</v>
      </c>
      <c r="Q1093" s="222">
        <v>189.99999999999997</v>
      </c>
      <c r="R1093" s="222">
        <v>196</v>
      </c>
      <c r="S1093" s="222">
        <v>199.59637498902904</v>
      </c>
      <c r="T1093" s="222">
        <v>194.850676531582</v>
      </c>
      <c r="U1093" s="222">
        <v>200.78278168612135</v>
      </c>
      <c r="V1093" s="222">
        <v>195</v>
      </c>
      <c r="W1093" s="222">
        <v>198</v>
      </c>
      <c r="X1093" s="222">
        <v>200</v>
      </c>
      <c r="Y1093" s="222">
        <v>201</v>
      </c>
      <c r="Z1093" s="219"/>
      <c r="AA1093" s="220"/>
      <c r="AB1093" s="220"/>
      <c r="AC1093" s="220"/>
      <c r="AD1093" s="220"/>
      <c r="AE1093" s="220"/>
      <c r="AF1093" s="220"/>
      <c r="AG1093" s="220"/>
      <c r="AH1093" s="220"/>
      <c r="AI1093" s="220"/>
      <c r="AJ1093" s="220"/>
      <c r="AK1093" s="220"/>
      <c r="AL1093" s="220"/>
      <c r="AM1093" s="220"/>
      <c r="AN1093" s="220"/>
      <c r="AO1093" s="220"/>
      <c r="AP1093" s="220"/>
      <c r="AQ1093" s="220"/>
      <c r="AR1093" s="220"/>
      <c r="AS1093" s="220"/>
      <c r="AT1093" s="220"/>
      <c r="AU1093" s="220"/>
      <c r="AV1093" s="220"/>
      <c r="AW1093" s="220"/>
      <c r="AX1093" s="220"/>
      <c r="AY1093" s="220"/>
      <c r="AZ1093" s="220"/>
      <c r="BA1093" s="220"/>
      <c r="BB1093" s="220"/>
      <c r="BC1093" s="220"/>
      <c r="BD1093" s="220"/>
      <c r="BE1093" s="220"/>
      <c r="BF1093" s="220"/>
      <c r="BG1093" s="220"/>
      <c r="BH1093" s="220"/>
      <c r="BI1093" s="220"/>
      <c r="BJ1093" s="220"/>
      <c r="BK1093" s="220"/>
      <c r="BL1093" s="220"/>
      <c r="BM1093" s="221">
        <v>127</v>
      </c>
    </row>
    <row r="1094" spans="1:65">
      <c r="A1094" s="29"/>
      <c r="B1094" s="19">
        <v>1</v>
      </c>
      <c r="C1094" s="9">
        <v>6</v>
      </c>
      <c r="D1094" s="224">
        <v>189.99999999999997</v>
      </c>
      <c r="E1094" s="222">
        <v>194</v>
      </c>
      <c r="F1094" s="222">
        <v>201.03200000000001</v>
      </c>
      <c r="G1094" s="222">
        <v>197.7336</v>
      </c>
      <c r="H1094" s="222">
        <v>198</v>
      </c>
      <c r="I1094" s="222">
        <v>197.80000000000004</v>
      </c>
      <c r="J1094" s="222">
        <v>201</v>
      </c>
      <c r="K1094" s="222">
        <v>200</v>
      </c>
      <c r="L1094" s="222">
        <v>204.00000000000003</v>
      </c>
      <c r="M1094" s="222">
        <v>182</v>
      </c>
      <c r="N1094" s="222">
        <v>200</v>
      </c>
      <c r="O1094" s="222">
        <v>199</v>
      </c>
      <c r="P1094" s="222">
        <v>194</v>
      </c>
      <c r="Q1094" s="222">
        <v>185</v>
      </c>
      <c r="R1094" s="222">
        <v>198</v>
      </c>
      <c r="S1094" s="222">
        <v>198.95130718469042</v>
      </c>
      <c r="T1094" s="222">
        <v>198.08601528076699</v>
      </c>
      <c r="U1094" s="222">
        <v>203.594697050603</v>
      </c>
      <c r="V1094" s="222">
        <v>190.99999999999997</v>
      </c>
      <c r="W1094" s="222">
        <v>197</v>
      </c>
      <c r="X1094" s="222">
        <v>202.99999999999997</v>
      </c>
      <c r="Y1094" s="222">
        <v>192</v>
      </c>
      <c r="Z1094" s="219"/>
      <c r="AA1094" s="220"/>
      <c r="AB1094" s="220"/>
      <c r="AC1094" s="220"/>
      <c r="AD1094" s="220"/>
      <c r="AE1094" s="220"/>
      <c r="AF1094" s="220"/>
      <c r="AG1094" s="220"/>
      <c r="AH1094" s="220"/>
      <c r="AI1094" s="220"/>
      <c r="AJ1094" s="220"/>
      <c r="AK1094" s="220"/>
      <c r="AL1094" s="220"/>
      <c r="AM1094" s="220"/>
      <c r="AN1094" s="220"/>
      <c r="AO1094" s="220"/>
      <c r="AP1094" s="220"/>
      <c r="AQ1094" s="220"/>
      <c r="AR1094" s="220"/>
      <c r="AS1094" s="220"/>
      <c r="AT1094" s="220"/>
      <c r="AU1094" s="220"/>
      <c r="AV1094" s="220"/>
      <c r="AW1094" s="220"/>
      <c r="AX1094" s="220"/>
      <c r="AY1094" s="220"/>
      <c r="AZ1094" s="220"/>
      <c r="BA1094" s="220"/>
      <c r="BB1094" s="220"/>
      <c r="BC1094" s="220"/>
      <c r="BD1094" s="220"/>
      <c r="BE1094" s="220"/>
      <c r="BF1094" s="220"/>
      <c r="BG1094" s="220"/>
      <c r="BH1094" s="220"/>
      <c r="BI1094" s="220"/>
      <c r="BJ1094" s="220"/>
      <c r="BK1094" s="220"/>
      <c r="BL1094" s="220"/>
      <c r="BM1094" s="225"/>
    </row>
    <row r="1095" spans="1:65">
      <c r="A1095" s="29"/>
      <c r="B1095" s="20" t="s">
        <v>257</v>
      </c>
      <c r="C1095" s="12"/>
      <c r="D1095" s="226">
        <v>185</v>
      </c>
      <c r="E1095" s="226">
        <v>193.66666666666666</v>
      </c>
      <c r="F1095" s="226">
        <v>200.40641666666662</v>
      </c>
      <c r="G1095" s="226">
        <v>197.74225000000001</v>
      </c>
      <c r="H1095" s="226">
        <v>199</v>
      </c>
      <c r="I1095" s="226">
        <v>200.71666666666667</v>
      </c>
      <c r="J1095" s="226">
        <v>197.5</v>
      </c>
      <c r="K1095" s="226">
        <v>202.66666666666666</v>
      </c>
      <c r="L1095" s="226">
        <v>202.66666666666666</v>
      </c>
      <c r="M1095" s="226">
        <v>188.83333333333334</v>
      </c>
      <c r="N1095" s="226">
        <v>200.16666666666666</v>
      </c>
      <c r="O1095" s="226">
        <v>198.66666666666666</v>
      </c>
      <c r="P1095" s="226">
        <v>194.66666666666666</v>
      </c>
      <c r="Q1095" s="226">
        <v>190.5</v>
      </c>
      <c r="R1095" s="226">
        <v>197.83333333333334</v>
      </c>
      <c r="S1095" s="226">
        <v>198.62851953244555</v>
      </c>
      <c r="T1095" s="226">
        <v>189.11404316314452</v>
      </c>
      <c r="U1095" s="226">
        <v>201.02749261094993</v>
      </c>
      <c r="V1095" s="226">
        <v>196.5</v>
      </c>
      <c r="W1095" s="226">
        <v>197.5</v>
      </c>
      <c r="X1095" s="226">
        <v>201</v>
      </c>
      <c r="Y1095" s="226">
        <v>196.5</v>
      </c>
      <c r="Z1095" s="219"/>
      <c r="AA1095" s="220"/>
      <c r="AB1095" s="220"/>
      <c r="AC1095" s="220"/>
      <c r="AD1095" s="220"/>
      <c r="AE1095" s="220"/>
      <c r="AF1095" s="220"/>
      <c r="AG1095" s="220"/>
      <c r="AH1095" s="220"/>
      <c r="AI1095" s="220"/>
      <c r="AJ1095" s="220"/>
      <c r="AK1095" s="220"/>
      <c r="AL1095" s="220"/>
      <c r="AM1095" s="220"/>
      <c r="AN1095" s="220"/>
      <c r="AO1095" s="220"/>
      <c r="AP1095" s="220"/>
      <c r="AQ1095" s="220"/>
      <c r="AR1095" s="220"/>
      <c r="AS1095" s="220"/>
      <c r="AT1095" s="220"/>
      <c r="AU1095" s="220"/>
      <c r="AV1095" s="220"/>
      <c r="AW1095" s="220"/>
      <c r="AX1095" s="220"/>
      <c r="AY1095" s="220"/>
      <c r="AZ1095" s="220"/>
      <c r="BA1095" s="220"/>
      <c r="BB1095" s="220"/>
      <c r="BC1095" s="220"/>
      <c r="BD1095" s="220"/>
      <c r="BE1095" s="220"/>
      <c r="BF1095" s="220"/>
      <c r="BG1095" s="220"/>
      <c r="BH1095" s="220"/>
      <c r="BI1095" s="220"/>
      <c r="BJ1095" s="220"/>
      <c r="BK1095" s="220"/>
      <c r="BL1095" s="220"/>
      <c r="BM1095" s="225"/>
    </row>
    <row r="1096" spans="1:65">
      <c r="A1096" s="29"/>
      <c r="B1096" s="3" t="s">
        <v>258</v>
      </c>
      <c r="C1096" s="28"/>
      <c r="D1096" s="222">
        <v>185</v>
      </c>
      <c r="E1096" s="222">
        <v>193.5</v>
      </c>
      <c r="F1096" s="222">
        <v>200.56295</v>
      </c>
      <c r="G1096" s="222">
        <v>197.76179999999999</v>
      </c>
      <c r="H1096" s="222">
        <v>198</v>
      </c>
      <c r="I1096" s="222">
        <v>200.20000000000002</v>
      </c>
      <c r="J1096" s="222">
        <v>197</v>
      </c>
      <c r="K1096" s="222">
        <v>201.5</v>
      </c>
      <c r="L1096" s="222">
        <v>203.5</v>
      </c>
      <c r="M1096" s="222">
        <v>189.5</v>
      </c>
      <c r="N1096" s="222">
        <v>200</v>
      </c>
      <c r="O1096" s="222">
        <v>198</v>
      </c>
      <c r="P1096" s="222">
        <v>195</v>
      </c>
      <c r="Q1096" s="222">
        <v>191.5</v>
      </c>
      <c r="R1096" s="222">
        <v>199.5</v>
      </c>
      <c r="S1096" s="222">
        <v>198.67826960465533</v>
      </c>
      <c r="T1096" s="222">
        <v>190.05518953709048</v>
      </c>
      <c r="U1096" s="222">
        <v>200.16834897923943</v>
      </c>
      <c r="V1096" s="222">
        <v>196</v>
      </c>
      <c r="W1096" s="222">
        <v>197.5</v>
      </c>
      <c r="X1096" s="222">
        <v>200</v>
      </c>
      <c r="Y1096" s="222">
        <v>197</v>
      </c>
      <c r="Z1096" s="219"/>
      <c r="AA1096" s="220"/>
      <c r="AB1096" s="220"/>
      <c r="AC1096" s="220"/>
      <c r="AD1096" s="220"/>
      <c r="AE1096" s="220"/>
      <c r="AF1096" s="220"/>
      <c r="AG1096" s="220"/>
      <c r="AH1096" s="220"/>
      <c r="AI1096" s="220"/>
      <c r="AJ1096" s="220"/>
      <c r="AK1096" s="220"/>
      <c r="AL1096" s="220"/>
      <c r="AM1096" s="220"/>
      <c r="AN1096" s="220"/>
      <c r="AO1096" s="220"/>
      <c r="AP1096" s="220"/>
      <c r="AQ1096" s="220"/>
      <c r="AR1096" s="220"/>
      <c r="AS1096" s="220"/>
      <c r="AT1096" s="220"/>
      <c r="AU1096" s="220"/>
      <c r="AV1096" s="220"/>
      <c r="AW1096" s="220"/>
      <c r="AX1096" s="220"/>
      <c r="AY1096" s="220"/>
      <c r="AZ1096" s="220"/>
      <c r="BA1096" s="220"/>
      <c r="BB1096" s="220"/>
      <c r="BC1096" s="220"/>
      <c r="BD1096" s="220"/>
      <c r="BE1096" s="220"/>
      <c r="BF1096" s="220"/>
      <c r="BG1096" s="220"/>
      <c r="BH1096" s="220"/>
      <c r="BI1096" s="220"/>
      <c r="BJ1096" s="220"/>
      <c r="BK1096" s="220"/>
      <c r="BL1096" s="220"/>
      <c r="BM1096" s="225"/>
    </row>
    <row r="1097" spans="1:65">
      <c r="A1097" s="29"/>
      <c r="B1097" s="3" t="s">
        <v>259</v>
      </c>
      <c r="C1097" s="28"/>
      <c r="D1097" s="222">
        <v>3.6331804249169775</v>
      </c>
      <c r="E1097" s="222">
        <v>0.81649658092772603</v>
      </c>
      <c r="F1097" s="222">
        <v>1.2235900889050613</v>
      </c>
      <c r="G1097" s="222">
        <v>0.27850574679888546</v>
      </c>
      <c r="H1097" s="222">
        <v>2</v>
      </c>
      <c r="I1097" s="222">
        <v>2.8131240048505859</v>
      </c>
      <c r="J1097" s="222">
        <v>2.16794833886788</v>
      </c>
      <c r="K1097" s="222">
        <v>2.7325202042558927</v>
      </c>
      <c r="L1097" s="222">
        <v>2.5819888974716134</v>
      </c>
      <c r="M1097" s="222">
        <v>5.9805239458317239</v>
      </c>
      <c r="N1097" s="222">
        <v>2.5625508125043512</v>
      </c>
      <c r="O1097" s="222">
        <v>4.6332134277050754</v>
      </c>
      <c r="P1097" s="222">
        <v>1.0327955589886446</v>
      </c>
      <c r="Q1097" s="222">
        <v>3.5071355833500415</v>
      </c>
      <c r="R1097" s="222">
        <v>6.4627135683601766</v>
      </c>
      <c r="S1097" s="222">
        <v>0.73064106860078082</v>
      </c>
      <c r="T1097" s="222">
        <v>8.3881012791268184</v>
      </c>
      <c r="U1097" s="222">
        <v>2.4231975556756522</v>
      </c>
      <c r="V1097" s="222">
        <v>6.5038450166036448</v>
      </c>
      <c r="W1097" s="222">
        <v>1.0488088481701516</v>
      </c>
      <c r="X1097" s="222">
        <v>1.5491933384829522</v>
      </c>
      <c r="Y1097" s="222">
        <v>3.2093613071762426</v>
      </c>
      <c r="Z1097" s="219"/>
      <c r="AA1097" s="220"/>
      <c r="AB1097" s="220"/>
      <c r="AC1097" s="220"/>
      <c r="AD1097" s="220"/>
      <c r="AE1097" s="220"/>
      <c r="AF1097" s="220"/>
      <c r="AG1097" s="220"/>
      <c r="AH1097" s="220"/>
      <c r="AI1097" s="220"/>
      <c r="AJ1097" s="220"/>
      <c r="AK1097" s="220"/>
      <c r="AL1097" s="220"/>
      <c r="AM1097" s="220"/>
      <c r="AN1097" s="220"/>
      <c r="AO1097" s="220"/>
      <c r="AP1097" s="220"/>
      <c r="AQ1097" s="220"/>
      <c r="AR1097" s="220"/>
      <c r="AS1097" s="220"/>
      <c r="AT1097" s="220"/>
      <c r="AU1097" s="220"/>
      <c r="AV1097" s="220"/>
      <c r="AW1097" s="220"/>
      <c r="AX1097" s="220"/>
      <c r="AY1097" s="220"/>
      <c r="AZ1097" s="220"/>
      <c r="BA1097" s="220"/>
      <c r="BB1097" s="220"/>
      <c r="BC1097" s="220"/>
      <c r="BD1097" s="220"/>
      <c r="BE1097" s="220"/>
      <c r="BF1097" s="220"/>
      <c r="BG1097" s="220"/>
      <c r="BH1097" s="220"/>
      <c r="BI1097" s="220"/>
      <c r="BJ1097" s="220"/>
      <c r="BK1097" s="220"/>
      <c r="BL1097" s="220"/>
      <c r="BM1097" s="225"/>
    </row>
    <row r="1098" spans="1:65">
      <c r="A1098" s="29"/>
      <c r="B1098" s="3" t="s">
        <v>86</v>
      </c>
      <c r="C1098" s="28"/>
      <c r="D1098" s="13">
        <v>1.9638813107659338E-2</v>
      </c>
      <c r="E1098" s="13">
        <v>4.2159892302636457E-3</v>
      </c>
      <c r="F1098" s="13">
        <v>6.1055434713961415E-3</v>
      </c>
      <c r="G1098" s="13">
        <v>1.408428127013248E-3</v>
      </c>
      <c r="H1098" s="13">
        <v>1.0050251256281407E-2</v>
      </c>
      <c r="I1098" s="13">
        <v>1.401539818077183E-2</v>
      </c>
      <c r="J1098" s="13">
        <v>1.0976953614520911E-2</v>
      </c>
      <c r="K1098" s="13">
        <v>1.3482829955209998E-2</v>
      </c>
      <c r="L1098" s="13">
        <v>1.2740076796734934E-2</v>
      </c>
      <c r="M1098" s="13">
        <v>3.1670912334501623E-2</v>
      </c>
      <c r="N1098" s="13">
        <v>1.2802085657806918E-2</v>
      </c>
      <c r="O1098" s="13">
        <v>2.3321544099186624E-2</v>
      </c>
      <c r="P1098" s="13">
        <v>5.3054566386402978E-3</v>
      </c>
      <c r="Q1098" s="13">
        <v>1.8410160542519902E-2</v>
      </c>
      <c r="R1098" s="13">
        <v>3.2667465383454976E-2</v>
      </c>
      <c r="S1098" s="13">
        <v>3.6784298162250168E-3</v>
      </c>
      <c r="T1098" s="13">
        <v>4.4354724476439795E-2</v>
      </c>
      <c r="U1098" s="13">
        <v>1.205406048796164E-2</v>
      </c>
      <c r="V1098" s="13">
        <v>3.3098447921647046E-2</v>
      </c>
      <c r="W1098" s="13">
        <v>5.3104245476969705E-3</v>
      </c>
      <c r="X1098" s="13">
        <v>7.7074295446913042E-3</v>
      </c>
      <c r="Y1098" s="13">
        <v>1.633262751743635E-2</v>
      </c>
      <c r="Z1098" s="149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55"/>
    </row>
    <row r="1099" spans="1:65">
      <c r="A1099" s="29"/>
      <c r="B1099" s="3" t="s">
        <v>260</v>
      </c>
      <c r="C1099" s="28"/>
      <c r="D1099" s="13">
        <v>-6.3350145874586206E-2</v>
      </c>
      <c r="E1099" s="13">
        <v>-1.9471053609251499E-2</v>
      </c>
      <c r="F1099" s="13">
        <v>1.4652113170974035E-2</v>
      </c>
      <c r="G1099" s="13">
        <v>1.1635114428709681E-3</v>
      </c>
      <c r="H1099" s="13">
        <v>7.5314647078776886E-3</v>
      </c>
      <c r="I1099" s="13">
        <v>1.6222900291203546E-2</v>
      </c>
      <c r="J1099" s="13">
        <v>-6.2993568815006284E-5</v>
      </c>
      <c r="K1099" s="13">
        <v>2.6095696050903783E-2</v>
      </c>
      <c r="L1099" s="13">
        <v>2.6095696050903783E-2</v>
      </c>
      <c r="M1099" s="13">
        <v>-4.3942085834149602E-2</v>
      </c>
      <c r="N1099" s="13">
        <v>1.3438265589749587E-2</v>
      </c>
      <c r="O1099" s="13">
        <v>5.8438073130568924E-3</v>
      </c>
      <c r="P1099" s="13">
        <v>-1.4408081424789776E-2</v>
      </c>
      <c r="Q1099" s="13">
        <v>-3.5503798860046842E-2</v>
      </c>
      <c r="R1099" s="13">
        <v>1.6246638260055679E-3</v>
      </c>
      <c r="S1099" s="13">
        <v>5.6506694335785035E-3</v>
      </c>
      <c r="T1099" s="13">
        <v>-4.2520859773910624E-2</v>
      </c>
      <c r="U1099" s="13">
        <v>1.7796603401318611E-2</v>
      </c>
      <c r="V1099" s="13">
        <v>-5.1259657532766179E-3</v>
      </c>
      <c r="W1099" s="13">
        <v>-6.2993568815006284E-5</v>
      </c>
      <c r="X1099" s="13">
        <v>1.7657409076800912E-2</v>
      </c>
      <c r="Y1099" s="13">
        <v>-5.1259657532766179E-3</v>
      </c>
      <c r="Z1099" s="149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55"/>
    </row>
    <row r="1100" spans="1:65">
      <c r="A1100" s="29"/>
      <c r="B1100" s="45" t="s">
        <v>261</v>
      </c>
      <c r="C1100" s="46"/>
      <c r="D1100" s="44">
        <v>3.11</v>
      </c>
      <c r="E1100" s="44">
        <v>1</v>
      </c>
      <c r="F1100" s="44">
        <v>0.64</v>
      </c>
      <c r="G1100" s="44">
        <v>0.01</v>
      </c>
      <c r="H1100" s="44">
        <v>0.28999999999999998</v>
      </c>
      <c r="I1100" s="44">
        <v>0.71</v>
      </c>
      <c r="J1100" s="44">
        <v>7.0000000000000007E-2</v>
      </c>
      <c r="K1100" s="44">
        <v>1.19</v>
      </c>
      <c r="L1100" s="44">
        <v>1.19</v>
      </c>
      <c r="M1100" s="44">
        <v>2.1800000000000002</v>
      </c>
      <c r="N1100" s="44">
        <v>0.57999999999999996</v>
      </c>
      <c r="O1100" s="44">
        <v>0.21</v>
      </c>
      <c r="P1100" s="44">
        <v>0.76</v>
      </c>
      <c r="Q1100" s="44">
        <v>1.77</v>
      </c>
      <c r="R1100" s="44">
        <v>0.01</v>
      </c>
      <c r="S1100" s="44">
        <v>0.2</v>
      </c>
      <c r="T1100" s="44">
        <v>2.11</v>
      </c>
      <c r="U1100" s="44">
        <v>0.79</v>
      </c>
      <c r="V1100" s="44">
        <v>0.31</v>
      </c>
      <c r="W1100" s="44">
        <v>7.0000000000000007E-2</v>
      </c>
      <c r="X1100" s="44">
        <v>0.78</v>
      </c>
      <c r="Y1100" s="44">
        <v>0.31</v>
      </c>
      <c r="Z1100" s="149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55"/>
    </row>
    <row r="1101" spans="1:65">
      <c r="B1101" s="30"/>
      <c r="C1101" s="20"/>
      <c r="D1101" s="20"/>
      <c r="E1101" s="20"/>
      <c r="F1101" s="20"/>
      <c r="G1101" s="20"/>
      <c r="H1101" s="20"/>
      <c r="I1101" s="20"/>
      <c r="J1101" s="20"/>
      <c r="K1101" s="20"/>
      <c r="L1101" s="20"/>
      <c r="M1101" s="20"/>
      <c r="N1101" s="20"/>
      <c r="O1101" s="20"/>
      <c r="P1101" s="20"/>
      <c r="Q1101" s="20"/>
      <c r="R1101" s="20"/>
      <c r="S1101" s="20"/>
      <c r="T1101" s="20"/>
      <c r="U1101" s="20"/>
      <c r="V1101" s="20"/>
      <c r="W1101" s="20"/>
      <c r="X1101" s="20"/>
      <c r="Y1101" s="20"/>
      <c r="BM1101" s="55"/>
    </row>
    <row r="1102" spans="1:65" ht="15">
      <c r="B1102" s="8" t="s">
        <v>549</v>
      </c>
      <c r="BM1102" s="27" t="s">
        <v>66</v>
      </c>
    </row>
    <row r="1103" spans="1:65" ht="15">
      <c r="A1103" s="24" t="s">
        <v>45</v>
      </c>
      <c r="B1103" s="18" t="s">
        <v>111</v>
      </c>
      <c r="C1103" s="15" t="s">
        <v>112</v>
      </c>
      <c r="D1103" s="16" t="s">
        <v>222</v>
      </c>
      <c r="E1103" s="17" t="s">
        <v>222</v>
      </c>
      <c r="F1103" s="17" t="s">
        <v>222</v>
      </c>
      <c r="G1103" s="17" t="s">
        <v>222</v>
      </c>
      <c r="H1103" s="17" t="s">
        <v>222</v>
      </c>
      <c r="I1103" s="17" t="s">
        <v>222</v>
      </c>
      <c r="J1103" s="17" t="s">
        <v>222</v>
      </c>
      <c r="K1103" s="17" t="s">
        <v>222</v>
      </c>
      <c r="L1103" s="17" t="s">
        <v>222</v>
      </c>
      <c r="M1103" s="17" t="s">
        <v>222</v>
      </c>
      <c r="N1103" s="17" t="s">
        <v>222</v>
      </c>
      <c r="O1103" s="17" t="s">
        <v>222</v>
      </c>
      <c r="P1103" s="17" t="s">
        <v>222</v>
      </c>
      <c r="Q1103" s="17" t="s">
        <v>222</v>
      </c>
      <c r="R1103" s="17" t="s">
        <v>222</v>
      </c>
      <c r="S1103" s="17" t="s">
        <v>222</v>
      </c>
      <c r="T1103" s="17" t="s">
        <v>222</v>
      </c>
      <c r="U1103" s="17" t="s">
        <v>222</v>
      </c>
      <c r="V1103" s="17" t="s">
        <v>222</v>
      </c>
      <c r="W1103" s="17" t="s">
        <v>222</v>
      </c>
      <c r="X1103" s="17" t="s">
        <v>222</v>
      </c>
      <c r="Y1103" s="149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7">
        <v>1</v>
      </c>
    </row>
    <row r="1104" spans="1:65">
      <c r="A1104" s="29"/>
      <c r="B1104" s="19" t="s">
        <v>223</v>
      </c>
      <c r="C1104" s="9" t="s">
        <v>223</v>
      </c>
      <c r="D1104" s="147" t="s">
        <v>225</v>
      </c>
      <c r="E1104" s="148" t="s">
        <v>226</v>
      </c>
      <c r="F1104" s="148" t="s">
        <v>228</v>
      </c>
      <c r="G1104" s="148" t="s">
        <v>229</v>
      </c>
      <c r="H1104" s="148" t="s">
        <v>230</v>
      </c>
      <c r="I1104" s="148" t="s">
        <v>231</v>
      </c>
      <c r="J1104" s="148" t="s">
        <v>233</v>
      </c>
      <c r="K1104" s="148" t="s">
        <v>234</v>
      </c>
      <c r="L1104" s="148" t="s">
        <v>235</v>
      </c>
      <c r="M1104" s="148" t="s">
        <v>236</v>
      </c>
      <c r="N1104" s="148" t="s">
        <v>263</v>
      </c>
      <c r="O1104" s="148" t="s">
        <v>237</v>
      </c>
      <c r="P1104" s="148" t="s">
        <v>238</v>
      </c>
      <c r="Q1104" s="148" t="s">
        <v>239</v>
      </c>
      <c r="R1104" s="148" t="s">
        <v>240</v>
      </c>
      <c r="S1104" s="148" t="s">
        <v>241</v>
      </c>
      <c r="T1104" s="148" t="s">
        <v>242</v>
      </c>
      <c r="U1104" s="148" t="s">
        <v>243</v>
      </c>
      <c r="V1104" s="148" t="s">
        <v>244</v>
      </c>
      <c r="W1104" s="148" t="s">
        <v>245</v>
      </c>
      <c r="X1104" s="148" t="s">
        <v>247</v>
      </c>
      <c r="Y1104" s="149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7" t="s">
        <v>3</v>
      </c>
    </row>
    <row r="1105" spans="1:65">
      <c r="A1105" s="29"/>
      <c r="B1105" s="19"/>
      <c r="C1105" s="9"/>
      <c r="D1105" s="10" t="s">
        <v>291</v>
      </c>
      <c r="E1105" s="11" t="s">
        <v>114</v>
      </c>
      <c r="F1105" s="11" t="s">
        <v>114</v>
      </c>
      <c r="G1105" s="11" t="s">
        <v>292</v>
      </c>
      <c r="H1105" s="11" t="s">
        <v>291</v>
      </c>
      <c r="I1105" s="11" t="s">
        <v>291</v>
      </c>
      <c r="J1105" s="11" t="s">
        <v>292</v>
      </c>
      <c r="K1105" s="11" t="s">
        <v>292</v>
      </c>
      <c r="L1105" s="11" t="s">
        <v>292</v>
      </c>
      <c r="M1105" s="11" t="s">
        <v>292</v>
      </c>
      <c r="N1105" s="11" t="s">
        <v>292</v>
      </c>
      <c r="O1105" s="11" t="s">
        <v>291</v>
      </c>
      <c r="P1105" s="11" t="s">
        <v>292</v>
      </c>
      <c r="Q1105" s="11" t="s">
        <v>291</v>
      </c>
      <c r="R1105" s="11" t="s">
        <v>291</v>
      </c>
      <c r="S1105" s="11" t="s">
        <v>291</v>
      </c>
      <c r="T1105" s="11" t="s">
        <v>114</v>
      </c>
      <c r="U1105" s="11" t="s">
        <v>292</v>
      </c>
      <c r="V1105" s="11" t="s">
        <v>292</v>
      </c>
      <c r="W1105" s="11" t="s">
        <v>292</v>
      </c>
      <c r="X1105" s="11" t="s">
        <v>291</v>
      </c>
      <c r="Y1105" s="149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7">
        <v>0</v>
      </c>
    </row>
    <row r="1106" spans="1:65">
      <c r="A1106" s="29"/>
      <c r="B1106" s="19"/>
      <c r="C1106" s="9"/>
      <c r="D1106" s="25"/>
      <c r="E1106" s="25"/>
      <c r="F1106" s="25"/>
      <c r="G1106" s="25"/>
      <c r="H1106" s="25"/>
      <c r="I1106" s="25"/>
      <c r="J1106" s="25"/>
      <c r="K1106" s="25"/>
      <c r="L1106" s="25"/>
      <c r="M1106" s="25"/>
      <c r="N1106" s="25"/>
      <c r="O1106" s="25"/>
      <c r="P1106" s="25"/>
      <c r="Q1106" s="25"/>
      <c r="R1106" s="25"/>
      <c r="S1106" s="25"/>
      <c r="T1106" s="25"/>
      <c r="U1106" s="25"/>
      <c r="V1106" s="25"/>
      <c r="W1106" s="25"/>
      <c r="X1106" s="25"/>
      <c r="Y1106" s="149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27">
        <v>0</v>
      </c>
    </row>
    <row r="1107" spans="1:65">
      <c r="A1107" s="29"/>
      <c r="B1107" s="18">
        <v>1</v>
      </c>
      <c r="C1107" s="14">
        <v>1</v>
      </c>
      <c r="D1107" s="218">
        <v>196</v>
      </c>
      <c r="E1107" s="217">
        <v>180</v>
      </c>
      <c r="F1107" s="217">
        <v>176.07</v>
      </c>
      <c r="G1107" s="217">
        <v>176</v>
      </c>
      <c r="H1107" s="217">
        <v>173.2</v>
      </c>
      <c r="I1107" s="217">
        <v>182.8</v>
      </c>
      <c r="J1107" s="217">
        <v>191</v>
      </c>
      <c r="K1107" s="217">
        <v>174</v>
      </c>
      <c r="L1107" s="217">
        <v>180.5</v>
      </c>
      <c r="M1107" s="217">
        <v>184.5</v>
      </c>
      <c r="N1107" s="217">
        <v>175.5</v>
      </c>
      <c r="O1107" s="217">
        <v>184</v>
      </c>
      <c r="P1107" s="217">
        <v>174.6</v>
      </c>
      <c r="Q1107" s="217">
        <v>179.9</v>
      </c>
      <c r="R1107" s="217">
        <v>180.58449239014061</v>
      </c>
      <c r="S1107" s="218">
        <v>193.78006645237761</v>
      </c>
      <c r="T1107" s="217">
        <v>168.64024671977509</v>
      </c>
      <c r="U1107" s="217">
        <v>182.5</v>
      </c>
      <c r="V1107" s="217">
        <v>180</v>
      </c>
      <c r="W1107" s="218">
        <v>136.30000000000001</v>
      </c>
      <c r="X1107" s="217">
        <v>185.7</v>
      </c>
      <c r="Y1107" s="219"/>
      <c r="Z1107" s="220"/>
      <c r="AA1107" s="220"/>
      <c r="AB1107" s="220"/>
      <c r="AC1107" s="220"/>
      <c r="AD1107" s="220"/>
      <c r="AE1107" s="220"/>
      <c r="AF1107" s="220"/>
      <c r="AG1107" s="220"/>
      <c r="AH1107" s="220"/>
      <c r="AI1107" s="220"/>
      <c r="AJ1107" s="220"/>
      <c r="AK1107" s="220"/>
      <c r="AL1107" s="220"/>
      <c r="AM1107" s="220"/>
      <c r="AN1107" s="220"/>
      <c r="AO1107" s="220"/>
      <c r="AP1107" s="220"/>
      <c r="AQ1107" s="220"/>
      <c r="AR1107" s="220"/>
      <c r="AS1107" s="220"/>
      <c r="AT1107" s="220"/>
      <c r="AU1107" s="220"/>
      <c r="AV1107" s="220"/>
      <c r="AW1107" s="220"/>
      <c r="AX1107" s="220"/>
      <c r="AY1107" s="220"/>
      <c r="AZ1107" s="220"/>
      <c r="BA1107" s="220"/>
      <c r="BB1107" s="220"/>
      <c r="BC1107" s="220"/>
      <c r="BD1107" s="220"/>
      <c r="BE1107" s="220"/>
      <c r="BF1107" s="220"/>
      <c r="BG1107" s="220"/>
      <c r="BH1107" s="220"/>
      <c r="BI1107" s="220"/>
      <c r="BJ1107" s="220"/>
      <c r="BK1107" s="220"/>
      <c r="BL1107" s="220"/>
      <c r="BM1107" s="221">
        <v>1</v>
      </c>
    </row>
    <row r="1108" spans="1:65">
      <c r="A1108" s="29"/>
      <c r="B1108" s="19">
        <v>1</v>
      </c>
      <c r="C1108" s="9">
        <v>2</v>
      </c>
      <c r="D1108" s="224">
        <v>200</v>
      </c>
      <c r="E1108" s="222">
        <v>176</v>
      </c>
      <c r="F1108" s="222">
        <v>175.69</v>
      </c>
      <c r="G1108" s="222">
        <v>177</v>
      </c>
      <c r="H1108" s="222">
        <v>174.7</v>
      </c>
      <c r="I1108" s="222">
        <v>191</v>
      </c>
      <c r="J1108" s="222">
        <v>192.5</v>
      </c>
      <c r="K1108" s="222">
        <v>185</v>
      </c>
      <c r="L1108" s="222">
        <v>176.5</v>
      </c>
      <c r="M1108" s="222">
        <v>179</v>
      </c>
      <c r="N1108" s="222">
        <v>177.5</v>
      </c>
      <c r="O1108" s="222">
        <v>183.4</v>
      </c>
      <c r="P1108" s="222">
        <v>174.9</v>
      </c>
      <c r="Q1108" s="222">
        <v>169.7</v>
      </c>
      <c r="R1108" s="222">
        <v>171.5966604752291</v>
      </c>
      <c r="S1108" s="224">
        <v>216.54605515467401</v>
      </c>
      <c r="T1108" s="222">
        <v>168.43090142545159</v>
      </c>
      <c r="U1108" s="222">
        <v>177.1</v>
      </c>
      <c r="V1108" s="222">
        <v>179</v>
      </c>
      <c r="W1108" s="224">
        <v>138.19999999999999</v>
      </c>
      <c r="X1108" s="222">
        <v>186.1</v>
      </c>
      <c r="Y1108" s="219"/>
      <c r="Z1108" s="220"/>
      <c r="AA1108" s="220"/>
      <c r="AB1108" s="220"/>
      <c r="AC1108" s="220"/>
      <c r="AD1108" s="220"/>
      <c r="AE1108" s="220"/>
      <c r="AF1108" s="220"/>
      <c r="AG1108" s="220"/>
      <c r="AH1108" s="220"/>
      <c r="AI1108" s="220"/>
      <c r="AJ1108" s="220"/>
      <c r="AK1108" s="220"/>
      <c r="AL1108" s="220"/>
      <c r="AM1108" s="220"/>
      <c r="AN1108" s="220"/>
      <c r="AO1108" s="220"/>
      <c r="AP1108" s="220"/>
      <c r="AQ1108" s="220"/>
      <c r="AR1108" s="220"/>
      <c r="AS1108" s="220"/>
      <c r="AT1108" s="220"/>
      <c r="AU1108" s="220"/>
      <c r="AV1108" s="220"/>
      <c r="AW1108" s="220"/>
      <c r="AX1108" s="220"/>
      <c r="AY1108" s="220"/>
      <c r="AZ1108" s="220"/>
      <c r="BA1108" s="220"/>
      <c r="BB1108" s="220"/>
      <c r="BC1108" s="220"/>
      <c r="BD1108" s="220"/>
      <c r="BE1108" s="220"/>
      <c r="BF1108" s="220"/>
      <c r="BG1108" s="220"/>
      <c r="BH1108" s="220"/>
      <c r="BI1108" s="220"/>
      <c r="BJ1108" s="220"/>
      <c r="BK1108" s="220"/>
      <c r="BL1108" s="220"/>
      <c r="BM1108" s="221" t="e">
        <v>#N/A</v>
      </c>
    </row>
    <row r="1109" spans="1:65">
      <c r="A1109" s="29"/>
      <c r="B1109" s="19">
        <v>1</v>
      </c>
      <c r="C1109" s="9">
        <v>3</v>
      </c>
      <c r="D1109" s="224">
        <v>202</v>
      </c>
      <c r="E1109" s="222">
        <v>179</v>
      </c>
      <c r="F1109" s="222">
        <v>175.91</v>
      </c>
      <c r="G1109" s="222">
        <v>179</v>
      </c>
      <c r="H1109" s="222">
        <v>190</v>
      </c>
      <c r="I1109" s="222">
        <v>181.7</v>
      </c>
      <c r="J1109" s="222">
        <v>189</v>
      </c>
      <c r="K1109" s="222">
        <v>174.5</v>
      </c>
      <c r="L1109" s="222">
        <v>180.5</v>
      </c>
      <c r="M1109" s="222">
        <v>189</v>
      </c>
      <c r="N1109" s="222">
        <v>168</v>
      </c>
      <c r="O1109" s="222">
        <v>186</v>
      </c>
      <c r="P1109" s="222">
        <v>167</v>
      </c>
      <c r="Q1109" s="222">
        <v>183.2</v>
      </c>
      <c r="R1109" s="222">
        <v>177.1026846393957</v>
      </c>
      <c r="S1109" s="224">
        <v>186.77432804789458</v>
      </c>
      <c r="T1109" s="222">
        <v>168.64024671977509</v>
      </c>
      <c r="U1109" s="222">
        <v>186.8</v>
      </c>
      <c r="V1109" s="222">
        <v>175</v>
      </c>
      <c r="W1109" s="224">
        <v>137.80000000000001</v>
      </c>
      <c r="X1109" s="222">
        <v>187.7</v>
      </c>
      <c r="Y1109" s="219"/>
      <c r="Z1109" s="220"/>
      <c r="AA1109" s="220"/>
      <c r="AB1109" s="220"/>
      <c r="AC1109" s="220"/>
      <c r="AD1109" s="220"/>
      <c r="AE1109" s="220"/>
      <c r="AF1109" s="220"/>
      <c r="AG1109" s="220"/>
      <c r="AH1109" s="220"/>
      <c r="AI1109" s="220"/>
      <c r="AJ1109" s="220"/>
      <c r="AK1109" s="220"/>
      <c r="AL1109" s="220"/>
      <c r="AM1109" s="220"/>
      <c r="AN1109" s="220"/>
      <c r="AO1109" s="220"/>
      <c r="AP1109" s="220"/>
      <c r="AQ1109" s="220"/>
      <c r="AR1109" s="220"/>
      <c r="AS1109" s="220"/>
      <c r="AT1109" s="220"/>
      <c r="AU1109" s="220"/>
      <c r="AV1109" s="220"/>
      <c r="AW1109" s="220"/>
      <c r="AX1109" s="220"/>
      <c r="AY1109" s="220"/>
      <c r="AZ1109" s="220"/>
      <c r="BA1109" s="220"/>
      <c r="BB1109" s="220"/>
      <c r="BC1109" s="220"/>
      <c r="BD1109" s="220"/>
      <c r="BE1109" s="220"/>
      <c r="BF1109" s="220"/>
      <c r="BG1109" s="220"/>
      <c r="BH1109" s="220"/>
      <c r="BI1109" s="220"/>
      <c r="BJ1109" s="220"/>
      <c r="BK1109" s="220"/>
      <c r="BL1109" s="220"/>
      <c r="BM1109" s="221">
        <v>16</v>
      </c>
    </row>
    <row r="1110" spans="1:65">
      <c r="A1110" s="29"/>
      <c r="B1110" s="19">
        <v>1</v>
      </c>
      <c r="C1110" s="9">
        <v>4</v>
      </c>
      <c r="D1110" s="224">
        <v>198</v>
      </c>
      <c r="E1110" s="222">
        <v>180</v>
      </c>
      <c r="F1110" s="222">
        <v>175.65</v>
      </c>
      <c r="G1110" s="222">
        <v>194</v>
      </c>
      <c r="H1110" s="222">
        <v>185.7</v>
      </c>
      <c r="I1110" s="222">
        <v>180</v>
      </c>
      <c r="J1110" s="222">
        <v>193</v>
      </c>
      <c r="K1110" s="222">
        <v>180</v>
      </c>
      <c r="L1110" s="222">
        <v>173.5</v>
      </c>
      <c r="M1110" s="222">
        <v>187</v>
      </c>
      <c r="N1110" s="222">
        <v>183.5</v>
      </c>
      <c r="O1110" s="222">
        <v>183.3</v>
      </c>
      <c r="P1110" s="222">
        <v>175.5</v>
      </c>
      <c r="Q1110" s="222">
        <v>183.3</v>
      </c>
      <c r="R1110" s="222">
        <v>176.30848809642563</v>
      </c>
      <c r="S1110" s="224">
        <v>204.23891537009351</v>
      </c>
      <c r="T1110" s="222">
        <v>172.36504704333606</v>
      </c>
      <c r="U1110" s="222">
        <v>180.8</v>
      </c>
      <c r="V1110" s="222">
        <v>181</v>
      </c>
      <c r="W1110" s="224">
        <v>138.6</v>
      </c>
      <c r="X1110" s="222">
        <v>185.8</v>
      </c>
      <c r="Y1110" s="219"/>
      <c r="Z1110" s="220"/>
      <c r="AA1110" s="220"/>
      <c r="AB1110" s="220"/>
      <c r="AC1110" s="220"/>
      <c r="AD1110" s="220"/>
      <c r="AE1110" s="220"/>
      <c r="AF1110" s="220"/>
      <c r="AG1110" s="220"/>
      <c r="AH1110" s="220"/>
      <c r="AI1110" s="220"/>
      <c r="AJ1110" s="220"/>
      <c r="AK1110" s="220"/>
      <c r="AL1110" s="220"/>
      <c r="AM1110" s="220"/>
      <c r="AN1110" s="220"/>
      <c r="AO1110" s="220"/>
      <c r="AP1110" s="220"/>
      <c r="AQ1110" s="220"/>
      <c r="AR1110" s="220"/>
      <c r="AS1110" s="220"/>
      <c r="AT1110" s="220"/>
      <c r="AU1110" s="220"/>
      <c r="AV1110" s="220"/>
      <c r="AW1110" s="220"/>
      <c r="AX1110" s="220"/>
      <c r="AY1110" s="220"/>
      <c r="AZ1110" s="220"/>
      <c r="BA1110" s="220"/>
      <c r="BB1110" s="220"/>
      <c r="BC1110" s="220"/>
      <c r="BD1110" s="220"/>
      <c r="BE1110" s="220"/>
      <c r="BF1110" s="220"/>
      <c r="BG1110" s="220"/>
      <c r="BH1110" s="220"/>
      <c r="BI1110" s="220"/>
      <c r="BJ1110" s="220"/>
      <c r="BK1110" s="220"/>
      <c r="BL1110" s="220"/>
      <c r="BM1110" s="221">
        <v>179.56927226518744</v>
      </c>
    </row>
    <row r="1111" spans="1:65">
      <c r="A1111" s="29"/>
      <c r="B1111" s="19">
        <v>1</v>
      </c>
      <c r="C1111" s="9">
        <v>5</v>
      </c>
      <c r="D1111" s="224">
        <v>201</v>
      </c>
      <c r="E1111" s="222">
        <v>181</v>
      </c>
      <c r="F1111" s="222">
        <v>175.64</v>
      </c>
      <c r="G1111" s="222">
        <v>189</v>
      </c>
      <c r="H1111" s="222">
        <v>179.9</v>
      </c>
      <c r="I1111" s="222">
        <v>186.8</v>
      </c>
      <c r="J1111" s="222">
        <v>193.5</v>
      </c>
      <c r="K1111" s="222">
        <v>177.5</v>
      </c>
      <c r="L1111" s="222">
        <v>169.5</v>
      </c>
      <c r="M1111" s="222">
        <v>183.5</v>
      </c>
      <c r="N1111" s="222">
        <v>179.5</v>
      </c>
      <c r="O1111" s="222">
        <v>180.4</v>
      </c>
      <c r="P1111" s="222">
        <v>172.8</v>
      </c>
      <c r="Q1111" s="222">
        <v>174.1</v>
      </c>
      <c r="R1111" s="222">
        <v>179.86700076140139</v>
      </c>
      <c r="S1111" s="224">
        <v>204.5034362903402</v>
      </c>
      <c r="T1111" s="222">
        <v>169.93472871024946</v>
      </c>
      <c r="U1111" s="222">
        <v>175.4</v>
      </c>
      <c r="V1111" s="222">
        <v>180</v>
      </c>
      <c r="W1111" s="224">
        <v>140.69999999999999</v>
      </c>
      <c r="X1111" s="222">
        <v>190.9</v>
      </c>
      <c r="Y1111" s="219"/>
      <c r="Z1111" s="220"/>
      <c r="AA1111" s="220"/>
      <c r="AB1111" s="220"/>
      <c r="AC1111" s="220"/>
      <c r="AD1111" s="220"/>
      <c r="AE1111" s="220"/>
      <c r="AF1111" s="220"/>
      <c r="AG1111" s="220"/>
      <c r="AH1111" s="220"/>
      <c r="AI1111" s="220"/>
      <c r="AJ1111" s="220"/>
      <c r="AK1111" s="220"/>
      <c r="AL1111" s="220"/>
      <c r="AM1111" s="220"/>
      <c r="AN1111" s="220"/>
      <c r="AO1111" s="220"/>
      <c r="AP1111" s="220"/>
      <c r="AQ1111" s="220"/>
      <c r="AR1111" s="220"/>
      <c r="AS1111" s="220"/>
      <c r="AT1111" s="220"/>
      <c r="AU1111" s="220"/>
      <c r="AV1111" s="220"/>
      <c r="AW1111" s="220"/>
      <c r="AX1111" s="220"/>
      <c r="AY1111" s="220"/>
      <c r="AZ1111" s="220"/>
      <c r="BA1111" s="220"/>
      <c r="BB1111" s="220"/>
      <c r="BC1111" s="220"/>
      <c r="BD1111" s="220"/>
      <c r="BE1111" s="220"/>
      <c r="BF1111" s="220"/>
      <c r="BG1111" s="220"/>
      <c r="BH1111" s="220"/>
      <c r="BI1111" s="220"/>
      <c r="BJ1111" s="220"/>
      <c r="BK1111" s="220"/>
      <c r="BL1111" s="220"/>
      <c r="BM1111" s="221">
        <v>128</v>
      </c>
    </row>
    <row r="1112" spans="1:65">
      <c r="A1112" s="29"/>
      <c r="B1112" s="19">
        <v>1</v>
      </c>
      <c r="C1112" s="9">
        <v>6</v>
      </c>
      <c r="D1112" s="224">
        <v>199</v>
      </c>
      <c r="E1112" s="222">
        <v>180</v>
      </c>
      <c r="F1112" s="222">
        <v>175.61</v>
      </c>
      <c r="G1112" s="222">
        <v>179</v>
      </c>
      <c r="H1112" s="222">
        <v>174.7</v>
      </c>
      <c r="I1112" s="222">
        <v>184.3</v>
      </c>
      <c r="J1112" s="222">
        <v>184</v>
      </c>
      <c r="K1112" s="222">
        <v>180</v>
      </c>
      <c r="L1112" s="222">
        <v>174</v>
      </c>
      <c r="M1112" s="222">
        <v>185</v>
      </c>
      <c r="N1112" s="222">
        <v>179</v>
      </c>
      <c r="O1112" s="222">
        <v>181.4</v>
      </c>
      <c r="P1112" s="222">
        <v>163.6</v>
      </c>
      <c r="Q1112" s="222">
        <v>176.9</v>
      </c>
      <c r="R1112" s="222">
        <v>175.45961861015383</v>
      </c>
      <c r="S1112" s="224">
        <v>216.5388736745403</v>
      </c>
      <c r="T1112" s="222">
        <v>172.48128904890669</v>
      </c>
      <c r="U1112" s="222">
        <v>179.6</v>
      </c>
      <c r="V1112" s="222">
        <v>179</v>
      </c>
      <c r="W1112" s="224">
        <v>138.5</v>
      </c>
      <c r="X1112" s="222">
        <v>176.8</v>
      </c>
      <c r="Y1112" s="219"/>
      <c r="Z1112" s="220"/>
      <c r="AA1112" s="220"/>
      <c r="AB1112" s="220"/>
      <c r="AC1112" s="220"/>
      <c r="AD1112" s="220"/>
      <c r="AE1112" s="220"/>
      <c r="AF1112" s="220"/>
      <c r="AG1112" s="220"/>
      <c r="AH1112" s="220"/>
      <c r="AI1112" s="220"/>
      <c r="AJ1112" s="220"/>
      <c r="AK1112" s="220"/>
      <c r="AL1112" s="220"/>
      <c r="AM1112" s="220"/>
      <c r="AN1112" s="220"/>
      <c r="AO1112" s="220"/>
      <c r="AP1112" s="220"/>
      <c r="AQ1112" s="220"/>
      <c r="AR1112" s="220"/>
      <c r="AS1112" s="220"/>
      <c r="AT1112" s="220"/>
      <c r="AU1112" s="220"/>
      <c r="AV1112" s="220"/>
      <c r="AW1112" s="220"/>
      <c r="AX1112" s="220"/>
      <c r="AY1112" s="220"/>
      <c r="AZ1112" s="220"/>
      <c r="BA1112" s="220"/>
      <c r="BB1112" s="220"/>
      <c r="BC1112" s="220"/>
      <c r="BD1112" s="220"/>
      <c r="BE1112" s="220"/>
      <c r="BF1112" s="220"/>
      <c r="BG1112" s="220"/>
      <c r="BH1112" s="220"/>
      <c r="BI1112" s="220"/>
      <c r="BJ1112" s="220"/>
      <c r="BK1112" s="220"/>
      <c r="BL1112" s="220"/>
      <c r="BM1112" s="225"/>
    </row>
    <row r="1113" spans="1:65">
      <c r="A1113" s="29"/>
      <c r="B1113" s="20" t="s">
        <v>257</v>
      </c>
      <c r="C1113" s="12"/>
      <c r="D1113" s="226">
        <v>199.33333333333334</v>
      </c>
      <c r="E1113" s="226">
        <v>179.33333333333334</v>
      </c>
      <c r="F1113" s="226">
        <v>175.76166666666666</v>
      </c>
      <c r="G1113" s="226">
        <v>182.33333333333334</v>
      </c>
      <c r="H1113" s="226">
        <v>179.69999999999996</v>
      </c>
      <c r="I1113" s="226">
        <v>184.43333333333331</v>
      </c>
      <c r="J1113" s="226">
        <v>190.5</v>
      </c>
      <c r="K1113" s="226">
        <v>178.5</v>
      </c>
      <c r="L1113" s="226">
        <v>175.75</v>
      </c>
      <c r="M1113" s="226">
        <v>184.66666666666666</v>
      </c>
      <c r="N1113" s="226">
        <v>177.16666666666666</v>
      </c>
      <c r="O1113" s="226">
        <v>183.08333333333334</v>
      </c>
      <c r="P1113" s="226">
        <v>171.39999999999998</v>
      </c>
      <c r="Q1113" s="226">
        <v>177.85</v>
      </c>
      <c r="R1113" s="226">
        <v>176.81982416212441</v>
      </c>
      <c r="S1113" s="226">
        <v>203.73027916498674</v>
      </c>
      <c r="T1113" s="226">
        <v>170.08207661124899</v>
      </c>
      <c r="U1113" s="226">
        <v>180.36666666666667</v>
      </c>
      <c r="V1113" s="226">
        <v>179</v>
      </c>
      <c r="W1113" s="226">
        <v>138.35</v>
      </c>
      <c r="X1113" s="226">
        <v>185.5</v>
      </c>
      <c r="Y1113" s="219"/>
      <c r="Z1113" s="220"/>
      <c r="AA1113" s="220"/>
      <c r="AB1113" s="220"/>
      <c r="AC1113" s="220"/>
      <c r="AD1113" s="220"/>
      <c r="AE1113" s="220"/>
      <c r="AF1113" s="220"/>
      <c r="AG1113" s="220"/>
      <c r="AH1113" s="220"/>
      <c r="AI1113" s="220"/>
      <c r="AJ1113" s="220"/>
      <c r="AK1113" s="220"/>
      <c r="AL1113" s="220"/>
      <c r="AM1113" s="220"/>
      <c r="AN1113" s="220"/>
      <c r="AO1113" s="220"/>
      <c r="AP1113" s="220"/>
      <c r="AQ1113" s="220"/>
      <c r="AR1113" s="220"/>
      <c r="AS1113" s="220"/>
      <c r="AT1113" s="220"/>
      <c r="AU1113" s="220"/>
      <c r="AV1113" s="220"/>
      <c r="AW1113" s="220"/>
      <c r="AX1113" s="220"/>
      <c r="AY1113" s="220"/>
      <c r="AZ1113" s="220"/>
      <c r="BA1113" s="220"/>
      <c r="BB1113" s="220"/>
      <c r="BC1113" s="220"/>
      <c r="BD1113" s="220"/>
      <c r="BE1113" s="220"/>
      <c r="BF1113" s="220"/>
      <c r="BG1113" s="220"/>
      <c r="BH1113" s="220"/>
      <c r="BI1113" s="220"/>
      <c r="BJ1113" s="220"/>
      <c r="BK1113" s="220"/>
      <c r="BL1113" s="220"/>
      <c r="BM1113" s="225"/>
    </row>
    <row r="1114" spans="1:65">
      <c r="A1114" s="29"/>
      <c r="B1114" s="3" t="s">
        <v>258</v>
      </c>
      <c r="C1114" s="28"/>
      <c r="D1114" s="222">
        <v>199.5</v>
      </c>
      <c r="E1114" s="222">
        <v>180</v>
      </c>
      <c r="F1114" s="222">
        <v>175.67000000000002</v>
      </c>
      <c r="G1114" s="222">
        <v>179</v>
      </c>
      <c r="H1114" s="222">
        <v>177.3</v>
      </c>
      <c r="I1114" s="222">
        <v>183.55</v>
      </c>
      <c r="J1114" s="222">
        <v>191.75</v>
      </c>
      <c r="K1114" s="222">
        <v>178.75</v>
      </c>
      <c r="L1114" s="222">
        <v>175.25</v>
      </c>
      <c r="M1114" s="222">
        <v>184.75</v>
      </c>
      <c r="N1114" s="222">
        <v>178.25</v>
      </c>
      <c r="O1114" s="222">
        <v>183.35000000000002</v>
      </c>
      <c r="P1114" s="222">
        <v>173.7</v>
      </c>
      <c r="Q1114" s="222">
        <v>178.4</v>
      </c>
      <c r="R1114" s="222">
        <v>176.70558636791066</v>
      </c>
      <c r="S1114" s="222">
        <v>204.37117583021686</v>
      </c>
      <c r="T1114" s="222">
        <v>169.28748771501228</v>
      </c>
      <c r="U1114" s="222">
        <v>180.2</v>
      </c>
      <c r="V1114" s="222">
        <v>179.5</v>
      </c>
      <c r="W1114" s="222">
        <v>138.35</v>
      </c>
      <c r="X1114" s="222">
        <v>185.95</v>
      </c>
      <c r="Y1114" s="219"/>
      <c r="Z1114" s="220"/>
      <c r="AA1114" s="220"/>
      <c r="AB1114" s="220"/>
      <c r="AC1114" s="220"/>
      <c r="AD1114" s="220"/>
      <c r="AE1114" s="220"/>
      <c r="AF1114" s="220"/>
      <c r="AG1114" s="220"/>
      <c r="AH1114" s="220"/>
      <c r="AI1114" s="220"/>
      <c r="AJ1114" s="220"/>
      <c r="AK1114" s="220"/>
      <c r="AL1114" s="220"/>
      <c r="AM1114" s="220"/>
      <c r="AN1114" s="220"/>
      <c r="AO1114" s="220"/>
      <c r="AP1114" s="220"/>
      <c r="AQ1114" s="220"/>
      <c r="AR1114" s="220"/>
      <c r="AS1114" s="220"/>
      <c r="AT1114" s="220"/>
      <c r="AU1114" s="220"/>
      <c r="AV1114" s="220"/>
      <c r="AW1114" s="220"/>
      <c r="AX1114" s="220"/>
      <c r="AY1114" s="220"/>
      <c r="AZ1114" s="220"/>
      <c r="BA1114" s="220"/>
      <c r="BB1114" s="220"/>
      <c r="BC1114" s="220"/>
      <c r="BD1114" s="220"/>
      <c r="BE1114" s="220"/>
      <c r="BF1114" s="220"/>
      <c r="BG1114" s="220"/>
      <c r="BH1114" s="220"/>
      <c r="BI1114" s="220"/>
      <c r="BJ1114" s="220"/>
      <c r="BK1114" s="220"/>
      <c r="BL1114" s="220"/>
      <c r="BM1114" s="225"/>
    </row>
    <row r="1115" spans="1:65">
      <c r="A1115" s="29"/>
      <c r="B1115" s="3" t="s">
        <v>259</v>
      </c>
      <c r="C1115" s="28"/>
      <c r="D1115" s="222">
        <v>2.1602468994692869</v>
      </c>
      <c r="E1115" s="222">
        <v>1.7511900715418265</v>
      </c>
      <c r="F1115" s="222">
        <v>0.18573278296161203</v>
      </c>
      <c r="G1115" s="222">
        <v>7.3665912514993437</v>
      </c>
      <c r="H1115" s="222">
        <v>6.8466049980994264</v>
      </c>
      <c r="I1115" s="222">
        <v>3.9631637193871616</v>
      </c>
      <c r="J1115" s="222">
        <v>3.5777087639996634</v>
      </c>
      <c r="K1115" s="222">
        <v>4.0987803063838397</v>
      </c>
      <c r="L1115" s="222">
        <v>4.30987238790199</v>
      </c>
      <c r="M1115" s="222">
        <v>3.4009802508492553</v>
      </c>
      <c r="N1115" s="222">
        <v>5.2121652570372961</v>
      </c>
      <c r="O1115" s="222">
        <v>1.9762759591379588</v>
      </c>
      <c r="P1115" s="222">
        <v>4.9286915099243149</v>
      </c>
      <c r="Q1115" s="222">
        <v>5.3649790307139176</v>
      </c>
      <c r="R1115" s="222">
        <v>3.2536467159055755</v>
      </c>
      <c r="S1115" s="222">
        <v>11.96387647519839</v>
      </c>
      <c r="T1115" s="222">
        <v>1.890714789957096</v>
      </c>
      <c r="U1115" s="222">
        <v>4.051008104986547</v>
      </c>
      <c r="V1115" s="222">
        <v>2.0976176963403033</v>
      </c>
      <c r="W1115" s="222">
        <v>1.4237275020171443</v>
      </c>
      <c r="X1115" s="222">
        <v>4.6942518040684567</v>
      </c>
      <c r="Y1115" s="219"/>
      <c r="Z1115" s="220"/>
      <c r="AA1115" s="220"/>
      <c r="AB1115" s="220"/>
      <c r="AC1115" s="220"/>
      <c r="AD1115" s="220"/>
      <c r="AE1115" s="220"/>
      <c r="AF1115" s="220"/>
      <c r="AG1115" s="220"/>
      <c r="AH1115" s="220"/>
      <c r="AI1115" s="220"/>
      <c r="AJ1115" s="220"/>
      <c r="AK1115" s="220"/>
      <c r="AL1115" s="220"/>
      <c r="AM1115" s="220"/>
      <c r="AN1115" s="220"/>
      <c r="AO1115" s="220"/>
      <c r="AP1115" s="220"/>
      <c r="AQ1115" s="220"/>
      <c r="AR1115" s="220"/>
      <c r="AS1115" s="220"/>
      <c r="AT1115" s="220"/>
      <c r="AU1115" s="220"/>
      <c r="AV1115" s="220"/>
      <c r="AW1115" s="220"/>
      <c r="AX1115" s="220"/>
      <c r="AY1115" s="220"/>
      <c r="AZ1115" s="220"/>
      <c r="BA1115" s="220"/>
      <c r="BB1115" s="220"/>
      <c r="BC1115" s="220"/>
      <c r="BD1115" s="220"/>
      <c r="BE1115" s="220"/>
      <c r="BF1115" s="220"/>
      <c r="BG1115" s="220"/>
      <c r="BH1115" s="220"/>
      <c r="BI1115" s="220"/>
      <c r="BJ1115" s="220"/>
      <c r="BK1115" s="220"/>
      <c r="BL1115" s="220"/>
      <c r="BM1115" s="225"/>
    </row>
    <row r="1116" spans="1:65">
      <c r="A1116" s="29"/>
      <c r="B1116" s="3" t="s">
        <v>86</v>
      </c>
      <c r="C1116" s="28"/>
      <c r="D1116" s="13">
        <v>1.0837359027437894E-2</v>
      </c>
      <c r="E1116" s="13">
        <v>9.7650003989321176E-3</v>
      </c>
      <c r="F1116" s="13">
        <v>1.0567308929418362E-3</v>
      </c>
      <c r="G1116" s="13">
        <v>4.0401780172756911E-2</v>
      </c>
      <c r="H1116" s="13">
        <v>3.8100194758483183E-2</v>
      </c>
      <c r="I1116" s="13">
        <v>2.1488326691056363E-2</v>
      </c>
      <c r="J1116" s="13">
        <v>1.8780623433069098E-2</v>
      </c>
      <c r="K1116" s="13">
        <v>2.2962354657612549E-2</v>
      </c>
      <c r="L1116" s="13">
        <v>2.4522744739129389E-2</v>
      </c>
      <c r="M1116" s="13">
        <v>1.8416860564165641E-2</v>
      </c>
      <c r="N1116" s="13">
        <v>2.9419559305948993E-2</v>
      </c>
      <c r="O1116" s="13">
        <v>1.0794406695337053E-2</v>
      </c>
      <c r="P1116" s="13">
        <v>2.8755493056734631E-2</v>
      </c>
      <c r="Q1116" s="13">
        <v>3.0165752210930097E-2</v>
      </c>
      <c r="R1116" s="13">
        <v>1.8400915911568477E-2</v>
      </c>
      <c r="S1116" s="13">
        <v>5.8724096016722641E-2</v>
      </c>
      <c r="T1116" s="13">
        <v>1.1116484626881883E-2</v>
      </c>
      <c r="U1116" s="13">
        <v>2.2459849038920052E-2</v>
      </c>
      <c r="V1116" s="13">
        <v>1.1718534616426276E-2</v>
      </c>
      <c r="W1116" s="13">
        <v>1.0290766187330281E-2</v>
      </c>
      <c r="X1116" s="13">
        <v>2.530593964457389E-2</v>
      </c>
      <c r="Y1116" s="149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55"/>
    </row>
    <row r="1117" spans="1:65">
      <c r="A1117" s="29"/>
      <c r="B1117" s="3" t="s">
        <v>260</v>
      </c>
      <c r="C1117" s="28"/>
      <c r="D1117" s="13">
        <v>0.11006371423590999</v>
      </c>
      <c r="E1117" s="13">
        <v>-1.3139159549839796E-3</v>
      </c>
      <c r="F1117" s="13">
        <v>-2.1204104413241276E-2</v>
      </c>
      <c r="G1117" s="13">
        <v>1.539272857365015E-2</v>
      </c>
      <c r="H1117" s="13">
        <v>7.2800726518207348E-4</v>
      </c>
      <c r="I1117" s="13">
        <v>2.7087379743693685E-2</v>
      </c>
      <c r="J1117" s="13">
        <v>6.0871927568265205E-2</v>
      </c>
      <c r="K1117" s="13">
        <v>-5.9546505462713117E-3</v>
      </c>
      <c r="L1117" s="13">
        <v>-2.1269074697519263E-2</v>
      </c>
      <c r="M1117" s="13">
        <v>2.8386785429254324E-2</v>
      </c>
      <c r="N1117" s="13">
        <v>-1.3379825892330888E-2</v>
      </c>
      <c r="O1117" s="13">
        <v>1.9569389705808682E-2</v>
      </c>
      <c r="P1117" s="13">
        <v>-4.5493709264038729E-2</v>
      </c>
      <c r="Q1117" s="13">
        <v>-9.5744235274753953E-3</v>
      </c>
      <c r="R1117" s="13">
        <v>-1.5311350702600479E-2</v>
      </c>
      <c r="S1117" s="13">
        <v>0.1345497845762742</v>
      </c>
      <c r="T1117" s="13">
        <v>-5.2833068454650634E-2</v>
      </c>
      <c r="U1117" s="13">
        <v>4.44059493821225E-3</v>
      </c>
      <c r="V1117" s="13">
        <v>-3.1702097914989569E-3</v>
      </c>
      <c r="W1117" s="13">
        <v>-0.22954524315449099</v>
      </c>
      <c r="X1117" s="13">
        <v>3.3027520020541656E-2</v>
      </c>
      <c r="Y1117" s="149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55"/>
    </row>
    <row r="1118" spans="1:65">
      <c r="A1118" s="29"/>
      <c r="B1118" s="45" t="s">
        <v>261</v>
      </c>
      <c r="C1118" s="46"/>
      <c r="D1118" s="44">
        <v>3.76</v>
      </c>
      <c r="E1118" s="44">
        <v>0</v>
      </c>
      <c r="F1118" s="44">
        <v>0.67</v>
      </c>
      <c r="G1118" s="44">
        <v>0.56000000000000005</v>
      </c>
      <c r="H1118" s="44">
        <v>7.0000000000000007E-2</v>
      </c>
      <c r="I1118" s="44">
        <v>0.96</v>
      </c>
      <c r="J1118" s="44">
        <v>2.1</v>
      </c>
      <c r="K1118" s="44">
        <v>0.16</v>
      </c>
      <c r="L1118" s="44">
        <v>0.67</v>
      </c>
      <c r="M1118" s="44">
        <v>1</v>
      </c>
      <c r="N1118" s="44">
        <v>0.41</v>
      </c>
      <c r="O1118" s="44">
        <v>0.71</v>
      </c>
      <c r="P1118" s="44">
        <v>1.49</v>
      </c>
      <c r="Q1118" s="44">
        <v>0.28000000000000003</v>
      </c>
      <c r="R1118" s="44">
        <v>0.47</v>
      </c>
      <c r="S1118" s="44">
        <v>4.59</v>
      </c>
      <c r="T1118" s="44">
        <v>1.74</v>
      </c>
      <c r="U1118" s="44">
        <v>0.19</v>
      </c>
      <c r="V1118" s="44">
        <v>0.06</v>
      </c>
      <c r="W1118" s="44">
        <v>7.71</v>
      </c>
      <c r="X1118" s="44">
        <v>1.1599999999999999</v>
      </c>
      <c r="Y1118" s="149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55"/>
    </row>
    <row r="1119" spans="1:65">
      <c r="B1119" s="30"/>
      <c r="C1119" s="20"/>
      <c r="D1119" s="20"/>
      <c r="E1119" s="20"/>
      <c r="F1119" s="20"/>
      <c r="G1119" s="20"/>
      <c r="H1119" s="20"/>
      <c r="I1119" s="20"/>
      <c r="J1119" s="20"/>
      <c r="K1119" s="20"/>
      <c r="L1119" s="20"/>
      <c r="M1119" s="20"/>
      <c r="N1119" s="20"/>
      <c r="O1119" s="20"/>
      <c r="P1119" s="20"/>
      <c r="Q1119" s="20"/>
      <c r="R1119" s="20"/>
      <c r="S1119" s="20"/>
      <c r="T1119" s="20"/>
      <c r="U1119" s="20"/>
      <c r="V1119" s="20"/>
      <c r="W1119" s="20"/>
      <c r="X1119" s="20"/>
      <c r="BM1119" s="55"/>
    </row>
    <row r="1120" spans="1:65">
      <c r="BM1120" s="55"/>
    </row>
    <row r="1121" spans="65:65">
      <c r="BM1121" s="55"/>
    </row>
    <row r="1122" spans="65:65">
      <c r="BM1122" s="55"/>
    </row>
    <row r="1123" spans="65:65">
      <c r="BM1123" s="55"/>
    </row>
    <row r="1124" spans="65:65">
      <c r="BM1124" s="55"/>
    </row>
    <row r="1125" spans="65:65">
      <c r="BM1125" s="55"/>
    </row>
    <row r="1126" spans="65:65">
      <c r="BM1126" s="55"/>
    </row>
    <row r="1127" spans="65:65">
      <c r="BM1127" s="55"/>
    </row>
    <row r="1128" spans="65:65">
      <c r="BM1128" s="55"/>
    </row>
    <row r="1129" spans="65:65">
      <c r="BM1129" s="55"/>
    </row>
    <row r="1130" spans="65:65">
      <c r="BM1130" s="55"/>
    </row>
    <row r="1131" spans="65:65">
      <c r="BM1131" s="55"/>
    </row>
    <row r="1132" spans="65:65">
      <c r="BM1132" s="55"/>
    </row>
    <row r="1133" spans="65:65">
      <c r="BM1133" s="55"/>
    </row>
    <row r="1134" spans="65:65">
      <c r="BM1134" s="55"/>
    </row>
    <row r="1135" spans="65:65">
      <c r="BM1135" s="55"/>
    </row>
    <row r="1136" spans="65:65">
      <c r="BM1136" s="55"/>
    </row>
    <row r="1137" spans="65:65">
      <c r="BM1137" s="55"/>
    </row>
    <row r="1138" spans="65:65">
      <c r="BM1138" s="55"/>
    </row>
    <row r="1139" spans="65:65">
      <c r="BM1139" s="55"/>
    </row>
    <row r="1140" spans="65:65">
      <c r="BM1140" s="55"/>
    </row>
    <row r="1141" spans="65:65">
      <c r="BM1141" s="55"/>
    </row>
    <row r="1142" spans="65:65">
      <c r="BM1142" s="55"/>
    </row>
    <row r="1143" spans="65:65">
      <c r="BM1143" s="55"/>
    </row>
    <row r="1144" spans="65:65">
      <c r="BM1144" s="55"/>
    </row>
    <row r="1145" spans="65:65">
      <c r="BM1145" s="55"/>
    </row>
    <row r="1146" spans="65:65">
      <c r="BM1146" s="55"/>
    </row>
    <row r="1147" spans="65:65">
      <c r="BM1147" s="55"/>
    </row>
    <row r="1148" spans="65:65">
      <c r="BM1148" s="55"/>
    </row>
    <row r="1149" spans="65:65">
      <c r="BM1149" s="55"/>
    </row>
    <row r="1150" spans="65:65">
      <c r="BM1150" s="55"/>
    </row>
    <row r="1151" spans="65:65">
      <c r="BM1151" s="55"/>
    </row>
    <row r="1152" spans="65:65">
      <c r="BM1152" s="55"/>
    </row>
    <row r="1153" spans="65:65">
      <c r="BM1153" s="55"/>
    </row>
    <row r="1154" spans="65:65">
      <c r="BM1154" s="55"/>
    </row>
    <row r="1155" spans="65:65">
      <c r="BM1155" s="55"/>
    </row>
    <row r="1156" spans="65:65">
      <c r="BM1156" s="55"/>
    </row>
    <row r="1157" spans="65:65">
      <c r="BM1157" s="55"/>
    </row>
    <row r="1158" spans="65:65">
      <c r="BM1158" s="55"/>
    </row>
    <row r="1159" spans="65:65">
      <c r="BM1159" s="55"/>
    </row>
    <row r="1160" spans="65:65">
      <c r="BM1160" s="55"/>
    </row>
    <row r="1161" spans="65:65">
      <c r="BM1161" s="55"/>
    </row>
    <row r="1162" spans="65:65">
      <c r="BM1162" s="55"/>
    </row>
    <row r="1163" spans="65:65">
      <c r="BM1163" s="55"/>
    </row>
    <row r="1164" spans="65:65">
      <c r="BM1164" s="55"/>
    </row>
    <row r="1165" spans="65:65">
      <c r="BM1165" s="55"/>
    </row>
    <row r="1166" spans="65:65">
      <c r="BM1166" s="55"/>
    </row>
    <row r="1167" spans="65:65">
      <c r="BM1167" s="55"/>
    </row>
    <row r="1168" spans="65:65">
      <c r="BM1168" s="56"/>
    </row>
    <row r="1169" spans="65:65">
      <c r="BM1169" s="57"/>
    </row>
    <row r="1170" spans="65:65">
      <c r="BM1170" s="57"/>
    </row>
    <row r="1171" spans="65:65">
      <c r="BM1171" s="57"/>
    </row>
    <row r="1172" spans="65:65">
      <c r="BM1172" s="57"/>
    </row>
    <row r="1173" spans="65:65">
      <c r="BM1173" s="57"/>
    </row>
    <row r="1174" spans="65:65">
      <c r="BM1174" s="57"/>
    </row>
    <row r="1175" spans="65:65">
      <c r="BM1175" s="57"/>
    </row>
    <row r="1176" spans="65:65">
      <c r="BM1176" s="57"/>
    </row>
    <row r="1177" spans="65:65">
      <c r="BM1177" s="57"/>
    </row>
    <row r="1178" spans="65:65">
      <c r="BM1178" s="57"/>
    </row>
    <row r="1179" spans="65:65">
      <c r="BM1179" s="57"/>
    </row>
    <row r="1180" spans="65:65">
      <c r="BM1180" s="57"/>
    </row>
    <row r="1181" spans="65:65">
      <c r="BM1181" s="57"/>
    </row>
    <row r="1182" spans="65:65">
      <c r="BM1182" s="57"/>
    </row>
    <row r="1183" spans="65:65">
      <c r="BM1183" s="57"/>
    </row>
    <row r="1184" spans="65:65">
      <c r="BM1184" s="57"/>
    </row>
    <row r="1185" spans="65:65">
      <c r="BM1185" s="57"/>
    </row>
    <row r="1186" spans="65:65">
      <c r="BM1186" s="57"/>
    </row>
    <row r="1187" spans="65:65">
      <c r="BM1187" s="57"/>
    </row>
    <row r="1188" spans="65:65">
      <c r="BM1188" s="57"/>
    </row>
    <row r="1189" spans="65:65">
      <c r="BM1189" s="57"/>
    </row>
    <row r="1190" spans="65:65">
      <c r="BM1190" s="57"/>
    </row>
    <row r="1191" spans="65:65">
      <c r="BM1191" s="57"/>
    </row>
    <row r="1192" spans="65:65">
      <c r="BM1192" s="57"/>
    </row>
    <row r="1193" spans="65:65">
      <c r="BM1193" s="57"/>
    </row>
    <row r="1194" spans="65:65">
      <c r="BM1194" s="57"/>
    </row>
    <row r="1195" spans="65:65">
      <c r="BM1195" s="57"/>
    </row>
    <row r="1196" spans="65:65">
      <c r="BM1196" s="57"/>
    </row>
    <row r="1197" spans="65:65">
      <c r="BM1197" s="57"/>
    </row>
    <row r="1198" spans="65:65">
      <c r="BM1198" s="57"/>
    </row>
    <row r="1199" spans="65:65">
      <c r="BM1199" s="57"/>
    </row>
    <row r="1200" spans="65:65">
      <c r="BM1200" s="57"/>
    </row>
    <row r="1201" spans="65:65">
      <c r="BM1201" s="57"/>
    </row>
    <row r="1202" spans="65:65">
      <c r="BM1202" s="57"/>
    </row>
  </sheetData>
  <dataConsolidate/>
  <conditionalFormatting sqref="B6:X11 B25:Y30 B43:X48 B61:V66 B79:X84 B98:Y103 B116:Y121 B135:X140 B153:W158 B171:Y176 B190:Y195 B208:X213 B226:Y231 B244:M249 B262:M267 B281:M286 B300:Y305 B318:X323 B337:M342 B355:S360 B374:V379 B392:E397 B410:L415 B429:W434 B448:X453 B466:W471 B484:X489 B503:M508 B521:Y526 B540:Y545 B559:Y564 B578:X583 B596:X601 B614:M619 B632:Y637 B650:Y655 B668:X673 B686:M691 B704:W709 B722:T727 B740:X745 B758:X763 B777:Y782 B796:V801 B814:M819 B832:X837 B851:Y856 B869:U874 B888:N893 B907:X912 B925:Y930 B943:Y948 B961:V966 B980:K985 B998:Y1003 B1016:Y1021 B1034:X1039 B1052:Y1057 B1070:O1075 B1089:Y1094 B1107:X1112">
    <cfRule type="expression" dxfId="5" priority="183">
      <formula>AND($B6&lt;&gt;$B5,NOT(ISBLANK(INDIRECT(Anlyt_LabRefThisCol))))</formula>
    </cfRule>
  </conditionalFormatting>
  <conditionalFormatting sqref="C2:X17 C21:Y36 C39:X54 C57:V72 C75:X90 C94:Y109 C112:Y127 C131:X146 C149:W164 C167:Y182 C186:Y201 C204:X219 C222:Y237 C240:M255 C258:M273 C277:M292 C296:Y311 C314:X329 C333:M348 C351:S366 C370:V385 C388:E403 C406:L421 C425:W440 C444:X459 C462:W477 C480:X495 C499:M514 C517:Y532 C536:Y551 C555:Y570 C574:X589 C592:X607 C610:M625 C628:Y643 C646:Y661 C664:X679 C682:M697 C700:W715 C718:T733 C736:X751 C754:X769 C773:Y788 C792:V807 C810:M825 C828:X843 C847:Y862 C865:U880 C884:N899 C903:X918 C921:Y936 C939:Y954 C957:V972 C976:K991 C994:Y1009 C1012:Y1027 C1030:X1045 C1048:Y1063 C1066:O1081 C1085:Y1100 C1103:X1118">
    <cfRule type="expression" dxfId="4" priority="181" stopIfTrue="1">
      <formula>AND(ISBLANK(INDIRECT(Anlyt_LabRefLastCol)),ISBLANK(INDIRECT(Anlyt_LabRefThisCol)))</formula>
    </cfRule>
    <cfRule type="expression" dxfId="3" priority="18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F4840-3155-4D6B-9B63-DE8514DE71DD}">
  <sheetPr codeName="Sheet16"/>
  <dimension ref="A1:BN1255"/>
  <sheetViews>
    <sheetView zoomScale="91" zoomScaleNormal="9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5" width="11.28515625" style="2" bestFit="1" customWidth="1"/>
    <col min="26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550</v>
      </c>
      <c r="BM1" s="27" t="s">
        <v>66</v>
      </c>
    </row>
    <row r="2" spans="1:66" ht="15">
      <c r="A2" s="24" t="s">
        <v>4</v>
      </c>
      <c r="B2" s="18" t="s">
        <v>111</v>
      </c>
      <c r="C2" s="15" t="s">
        <v>112</v>
      </c>
      <c r="D2" s="16" t="s">
        <v>222</v>
      </c>
      <c r="E2" s="17" t="s">
        <v>222</v>
      </c>
      <c r="F2" s="17" t="s">
        <v>222</v>
      </c>
      <c r="G2" s="17" t="s">
        <v>222</v>
      </c>
      <c r="H2" s="17" t="s">
        <v>222</v>
      </c>
      <c r="I2" s="17" t="s">
        <v>222</v>
      </c>
      <c r="J2" s="17" t="s">
        <v>222</v>
      </c>
      <c r="K2" s="17" t="s">
        <v>222</v>
      </c>
      <c r="L2" s="17" t="s">
        <v>222</v>
      </c>
      <c r="M2" s="17" t="s">
        <v>222</v>
      </c>
      <c r="N2" s="17" t="s">
        <v>222</v>
      </c>
      <c r="O2" s="17" t="s">
        <v>222</v>
      </c>
      <c r="P2" s="17" t="s">
        <v>222</v>
      </c>
      <c r="Q2" s="17" t="s">
        <v>222</v>
      </c>
      <c r="R2" s="17" t="s">
        <v>222</v>
      </c>
      <c r="S2" s="17" t="s">
        <v>222</v>
      </c>
      <c r="T2" s="17" t="s">
        <v>222</v>
      </c>
      <c r="U2" s="17" t="s">
        <v>222</v>
      </c>
      <c r="V2" s="17" t="s">
        <v>222</v>
      </c>
      <c r="W2" s="17" t="s">
        <v>222</v>
      </c>
      <c r="X2" s="17" t="s">
        <v>222</v>
      </c>
      <c r="Y2" s="17" t="s">
        <v>222</v>
      </c>
      <c r="Z2" s="149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223</v>
      </c>
      <c r="C3" s="9" t="s">
        <v>223</v>
      </c>
      <c r="D3" s="147" t="s">
        <v>225</v>
      </c>
      <c r="E3" s="148" t="s">
        <v>226</v>
      </c>
      <c r="F3" s="148" t="s">
        <v>227</v>
      </c>
      <c r="G3" s="148" t="s">
        <v>228</v>
      </c>
      <c r="H3" s="148" t="s">
        <v>229</v>
      </c>
      <c r="I3" s="148" t="s">
        <v>230</v>
      </c>
      <c r="J3" s="148" t="s">
        <v>231</v>
      </c>
      <c r="K3" s="148" t="s">
        <v>233</v>
      </c>
      <c r="L3" s="148" t="s">
        <v>234</v>
      </c>
      <c r="M3" s="148" t="s">
        <v>235</v>
      </c>
      <c r="N3" s="148" t="s">
        <v>236</v>
      </c>
      <c r="O3" s="148" t="s">
        <v>263</v>
      </c>
      <c r="P3" s="148" t="s">
        <v>237</v>
      </c>
      <c r="Q3" s="148" t="s">
        <v>238</v>
      </c>
      <c r="R3" s="148" t="s">
        <v>239</v>
      </c>
      <c r="S3" s="148" t="s">
        <v>240</v>
      </c>
      <c r="T3" s="148" t="s">
        <v>241</v>
      </c>
      <c r="U3" s="148" t="s">
        <v>242</v>
      </c>
      <c r="V3" s="148" t="s">
        <v>243</v>
      </c>
      <c r="W3" s="148" t="s">
        <v>244</v>
      </c>
      <c r="X3" s="148" t="s">
        <v>245</v>
      </c>
      <c r="Y3" s="148" t="s">
        <v>248</v>
      </c>
      <c r="Z3" s="149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309</v>
      </c>
      <c r="E4" s="11" t="s">
        <v>265</v>
      </c>
      <c r="F4" s="11" t="s">
        <v>265</v>
      </c>
      <c r="G4" s="11" t="s">
        <v>310</v>
      </c>
      <c r="H4" s="11" t="s">
        <v>309</v>
      </c>
      <c r="I4" s="11" t="s">
        <v>265</v>
      </c>
      <c r="J4" s="11" t="s">
        <v>310</v>
      </c>
      <c r="K4" s="11" t="s">
        <v>265</v>
      </c>
      <c r="L4" s="11" t="s">
        <v>265</v>
      </c>
      <c r="M4" s="11" t="s">
        <v>265</v>
      </c>
      <c r="N4" s="11" t="s">
        <v>265</v>
      </c>
      <c r="O4" s="11" t="s">
        <v>265</v>
      </c>
      <c r="P4" s="11" t="s">
        <v>265</v>
      </c>
      <c r="Q4" s="11" t="s">
        <v>309</v>
      </c>
      <c r="R4" s="11" t="s">
        <v>265</v>
      </c>
      <c r="S4" s="11" t="s">
        <v>265</v>
      </c>
      <c r="T4" s="11" t="s">
        <v>264</v>
      </c>
      <c r="U4" s="11" t="s">
        <v>309</v>
      </c>
      <c r="V4" s="11" t="s">
        <v>309</v>
      </c>
      <c r="W4" s="11" t="s">
        <v>265</v>
      </c>
      <c r="X4" s="11" t="s">
        <v>309</v>
      </c>
      <c r="Y4" s="11" t="s">
        <v>310</v>
      </c>
      <c r="Z4" s="149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 t="s">
        <v>311</v>
      </c>
      <c r="E5" s="25" t="s">
        <v>312</v>
      </c>
      <c r="F5" s="25" t="s">
        <v>313</v>
      </c>
      <c r="G5" s="25" t="s">
        <v>314</v>
      </c>
      <c r="H5" s="25" t="s">
        <v>312</v>
      </c>
      <c r="I5" s="25" t="s">
        <v>312</v>
      </c>
      <c r="J5" s="25" t="s">
        <v>311</v>
      </c>
      <c r="K5" s="25" t="s">
        <v>312</v>
      </c>
      <c r="L5" s="25" t="s">
        <v>312</v>
      </c>
      <c r="M5" s="25" t="s">
        <v>312</v>
      </c>
      <c r="N5" s="25" t="s">
        <v>312</v>
      </c>
      <c r="O5" s="25" t="s">
        <v>312</v>
      </c>
      <c r="P5" s="25" t="s">
        <v>116</v>
      </c>
      <c r="Q5" s="25" t="s">
        <v>312</v>
      </c>
      <c r="R5" s="25" t="s">
        <v>115</v>
      </c>
      <c r="S5" s="25" t="s">
        <v>313</v>
      </c>
      <c r="T5" s="25" t="s">
        <v>115</v>
      </c>
      <c r="U5" s="25" t="s">
        <v>311</v>
      </c>
      <c r="V5" s="25" t="s">
        <v>314</v>
      </c>
      <c r="W5" s="25" t="s">
        <v>314</v>
      </c>
      <c r="X5" s="25" t="s">
        <v>314</v>
      </c>
      <c r="Y5" s="25" t="s">
        <v>313</v>
      </c>
      <c r="Z5" s="149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197">
        <v>0.84</v>
      </c>
      <c r="E6" s="197">
        <v>0.76</v>
      </c>
      <c r="F6" s="197">
        <v>0.732075969489006</v>
      </c>
      <c r="G6" s="197"/>
      <c r="H6" s="197">
        <v>1.01</v>
      </c>
      <c r="I6" s="197">
        <v>1.014</v>
      </c>
      <c r="J6" s="198">
        <v>1</v>
      </c>
      <c r="K6" s="197">
        <v>1.03</v>
      </c>
      <c r="L6" s="197">
        <v>1.08</v>
      </c>
      <c r="M6" s="197">
        <v>0.88</v>
      </c>
      <c r="N6" s="197">
        <v>0.94</v>
      </c>
      <c r="O6" s="197">
        <v>1.02</v>
      </c>
      <c r="P6" s="197">
        <v>1</v>
      </c>
      <c r="Q6" s="198">
        <v>0.8</v>
      </c>
      <c r="R6" s="197">
        <v>0.93500000000000005</v>
      </c>
      <c r="S6" s="197">
        <v>1.0613852681087692</v>
      </c>
      <c r="T6" s="197">
        <v>0.80700103110246002</v>
      </c>
      <c r="U6" s="197">
        <v>0.94120519667072733</v>
      </c>
      <c r="V6" s="197">
        <v>0.89800000000000002</v>
      </c>
      <c r="W6" s="197">
        <v>1.02</v>
      </c>
      <c r="X6" s="198">
        <v>1</v>
      </c>
      <c r="Y6" s="197">
        <v>0.84599999999999997</v>
      </c>
      <c r="Z6" s="199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0"/>
      <c r="AT6" s="200"/>
      <c r="AU6" s="200"/>
      <c r="AV6" s="200"/>
      <c r="AW6" s="200"/>
      <c r="AX6" s="200"/>
      <c r="AY6" s="200"/>
      <c r="AZ6" s="200"/>
      <c r="BA6" s="200"/>
      <c r="BB6" s="200"/>
      <c r="BC6" s="200"/>
      <c r="BD6" s="200"/>
      <c r="BE6" s="200"/>
      <c r="BF6" s="200"/>
      <c r="BG6" s="200"/>
      <c r="BH6" s="200"/>
      <c r="BI6" s="200"/>
      <c r="BJ6" s="200"/>
      <c r="BK6" s="200"/>
      <c r="BL6" s="200"/>
      <c r="BM6" s="201">
        <v>1</v>
      </c>
    </row>
    <row r="7" spans="1:66">
      <c r="A7" s="29"/>
      <c r="B7" s="19">
        <v>1</v>
      </c>
      <c r="C7" s="9">
        <v>2</v>
      </c>
      <c r="D7" s="23">
        <v>0.85</v>
      </c>
      <c r="E7" s="23">
        <v>0.77</v>
      </c>
      <c r="F7" s="23">
        <v>0.73163123243511197</v>
      </c>
      <c r="G7" s="23"/>
      <c r="H7" s="23">
        <v>0.97399999999999987</v>
      </c>
      <c r="I7" s="23">
        <v>1.0550000000000002</v>
      </c>
      <c r="J7" s="203">
        <v>0.9</v>
      </c>
      <c r="K7" s="23">
        <v>1.08</v>
      </c>
      <c r="L7" s="23">
        <v>1.02</v>
      </c>
      <c r="M7" s="23">
        <v>1.02</v>
      </c>
      <c r="N7" s="23">
        <v>0.95</v>
      </c>
      <c r="O7" s="23">
        <v>0.98</v>
      </c>
      <c r="P7" s="23">
        <v>1.02</v>
      </c>
      <c r="Q7" s="203">
        <v>0.9</v>
      </c>
      <c r="R7" s="23">
        <v>0.94699999999999995</v>
      </c>
      <c r="S7" s="23">
        <v>1.0209340266539988</v>
      </c>
      <c r="T7" s="204">
        <v>0.88266804578240754</v>
      </c>
      <c r="U7" s="23">
        <v>0.94373871322905933</v>
      </c>
      <c r="V7" s="23">
        <v>0.87560000000000004</v>
      </c>
      <c r="W7" s="23">
        <v>1.02</v>
      </c>
      <c r="X7" s="203">
        <v>1</v>
      </c>
      <c r="Y7" s="23">
        <v>0.82199999999999995</v>
      </c>
      <c r="Z7" s="199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  <c r="BH7" s="200"/>
      <c r="BI7" s="200"/>
      <c r="BJ7" s="200"/>
      <c r="BK7" s="200"/>
      <c r="BL7" s="200"/>
      <c r="BM7" s="201">
        <v>3</v>
      </c>
    </row>
    <row r="8" spans="1:66">
      <c r="A8" s="29"/>
      <c r="B8" s="19">
        <v>1</v>
      </c>
      <c r="C8" s="9">
        <v>3</v>
      </c>
      <c r="D8" s="23">
        <v>0.85</v>
      </c>
      <c r="E8" s="23">
        <v>0.77</v>
      </c>
      <c r="F8" s="23">
        <v>0.71368714691610402</v>
      </c>
      <c r="G8" s="23"/>
      <c r="H8" s="23">
        <v>1.01</v>
      </c>
      <c r="I8" s="23">
        <v>1.054</v>
      </c>
      <c r="J8" s="203">
        <v>1</v>
      </c>
      <c r="K8" s="23">
        <v>1.0900000000000001</v>
      </c>
      <c r="L8" s="23">
        <v>1.1000000000000001</v>
      </c>
      <c r="M8" s="23">
        <v>0.89</v>
      </c>
      <c r="N8" s="23">
        <v>0.96</v>
      </c>
      <c r="O8" s="23">
        <v>0.98</v>
      </c>
      <c r="P8" s="23">
        <v>1.03</v>
      </c>
      <c r="Q8" s="203">
        <v>0.8</v>
      </c>
      <c r="R8" s="23">
        <v>0.93099999999999994</v>
      </c>
      <c r="S8" s="23">
        <v>1.0917421689334139</v>
      </c>
      <c r="T8" s="23">
        <v>0.78450741028589488</v>
      </c>
      <c r="U8" s="23">
        <v>0.91228770431708361</v>
      </c>
      <c r="V8" s="23">
        <v>0.87</v>
      </c>
      <c r="W8" s="23">
        <v>0.98</v>
      </c>
      <c r="X8" s="203">
        <v>1.1000000000000001</v>
      </c>
      <c r="Y8" s="23">
        <v>0.72799999999999998</v>
      </c>
      <c r="Z8" s="199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0"/>
      <c r="BG8" s="200"/>
      <c r="BH8" s="200"/>
      <c r="BI8" s="200"/>
      <c r="BJ8" s="200"/>
      <c r="BK8" s="200"/>
      <c r="BL8" s="200"/>
      <c r="BM8" s="201">
        <v>16</v>
      </c>
    </row>
    <row r="9" spans="1:66">
      <c r="A9" s="29"/>
      <c r="B9" s="19">
        <v>1</v>
      </c>
      <c r="C9" s="9">
        <v>4</v>
      </c>
      <c r="D9" s="23">
        <v>0.85</v>
      </c>
      <c r="E9" s="23">
        <v>0.76</v>
      </c>
      <c r="F9" s="23">
        <v>0.68506801080951796</v>
      </c>
      <c r="G9" s="23"/>
      <c r="H9" s="23">
        <v>0.96899999999999997</v>
      </c>
      <c r="I9" s="23">
        <v>1.0899999999999999</v>
      </c>
      <c r="J9" s="203">
        <v>1</v>
      </c>
      <c r="K9" s="23">
        <v>1.02</v>
      </c>
      <c r="L9" s="23">
        <v>1.1100000000000001</v>
      </c>
      <c r="M9" s="23">
        <v>0.98</v>
      </c>
      <c r="N9" s="23">
        <v>0.95</v>
      </c>
      <c r="O9" s="23">
        <v>0.95</v>
      </c>
      <c r="P9" s="23">
        <v>0.98</v>
      </c>
      <c r="Q9" s="203">
        <v>0.9</v>
      </c>
      <c r="R9" s="23">
        <v>0.93799999999999994</v>
      </c>
      <c r="S9" s="23">
        <v>1.0312156206124179</v>
      </c>
      <c r="T9" s="23">
        <v>0.77527966927927594</v>
      </c>
      <c r="U9" s="23">
        <v>0.94250274233170195</v>
      </c>
      <c r="V9" s="23">
        <v>0.96</v>
      </c>
      <c r="W9" s="23">
        <v>1.01</v>
      </c>
      <c r="X9" s="203">
        <v>1</v>
      </c>
      <c r="Y9" s="23">
        <v>0.73099999999999998</v>
      </c>
      <c r="Z9" s="199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  <c r="BI9" s="200"/>
      <c r="BJ9" s="200"/>
      <c r="BK9" s="200"/>
      <c r="BL9" s="200"/>
      <c r="BM9" s="201">
        <v>0.93040893417112613</v>
      </c>
      <c r="BN9" s="27"/>
    </row>
    <row r="10" spans="1:66">
      <c r="A10" s="29"/>
      <c r="B10" s="19">
        <v>1</v>
      </c>
      <c r="C10" s="9">
        <v>5</v>
      </c>
      <c r="D10" s="23">
        <v>0.85</v>
      </c>
      <c r="E10" s="23">
        <v>0.77</v>
      </c>
      <c r="F10" s="23">
        <v>0.68940845868956502</v>
      </c>
      <c r="G10" s="23"/>
      <c r="H10" s="23">
        <v>1.04</v>
      </c>
      <c r="I10" s="23">
        <v>1.038</v>
      </c>
      <c r="J10" s="203">
        <v>1</v>
      </c>
      <c r="K10" s="23">
        <v>1.01</v>
      </c>
      <c r="L10" s="23">
        <v>1.05</v>
      </c>
      <c r="M10" s="23">
        <v>1.01</v>
      </c>
      <c r="N10" s="23">
        <v>0.9900000000000001</v>
      </c>
      <c r="O10" s="23">
        <v>0.94</v>
      </c>
      <c r="P10" s="23">
        <v>1.04</v>
      </c>
      <c r="Q10" s="203">
        <v>1</v>
      </c>
      <c r="R10" s="23">
        <v>0.92200000000000004</v>
      </c>
      <c r="S10" s="23">
        <v>1.0506572620376451</v>
      </c>
      <c r="T10" s="23">
        <v>0.77792349776691339</v>
      </c>
      <c r="U10" s="23">
        <v>0.96210327472644819</v>
      </c>
      <c r="V10" s="23">
        <v>0.81</v>
      </c>
      <c r="W10" s="23">
        <v>0.9900000000000001</v>
      </c>
      <c r="X10" s="203">
        <v>1</v>
      </c>
      <c r="Y10" s="23">
        <v>0.84699999999999998</v>
      </c>
      <c r="Z10" s="199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  <c r="BI10" s="200"/>
      <c r="BJ10" s="200"/>
      <c r="BK10" s="200"/>
      <c r="BL10" s="200"/>
      <c r="BM10" s="201">
        <v>130</v>
      </c>
    </row>
    <row r="11" spans="1:66">
      <c r="A11" s="29"/>
      <c r="B11" s="19">
        <v>1</v>
      </c>
      <c r="C11" s="9">
        <v>6</v>
      </c>
      <c r="D11" s="23">
        <v>0.85</v>
      </c>
      <c r="E11" s="23">
        <v>0.77</v>
      </c>
      <c r="F11" s="23">
        <v>0.69355456790930003</v>
      </c>
      <c r="G11" s="23"/>
      <c r="H11" s="23">
        <v>0.91100000000000003</v>
      </c>
      <c r="I11" s="23">
        <v>1.0580000000000001</v>
      </c>
      <c r="J11" s="203">
        <v>1</v>
      </c>
      <c r="K11" s="23">
        <v>1.03</v>
      </c>
      <c r="L11" s="23">
        <v>1.07</v>
      </c>
      <c r="M11" s="23">
        <v>0.95</v>
      </c>
      <c r="N11" s="204">
        <v>1.04</v>
      </c>
      <c r="O11" s="23">
        <v>0.95</v>
      </c>
      <c r="P11" s="23">
        <v>1</v>
      </c>
      <c r="Q11" s="203">
        <v>0.8</v>
      </c>
      <c r="R11" s="23">
        <v>0.92600000000000005</v>
      </c>
      <c r="S11" s="23">
        <v>0.99096625306562958</v>
      </c>
      <c r="T11" s="23">
        <v>0.79168158102026465</v>
      </c>
      <c r="U11" s="23">
        <v>0.90172944620033246</v>
      </c>
      <c r="V11" s="23">
        <v>0.84</v>
      </c>
      <c r="W11" s="23">
        <v>0.9900000000000001</v>
      </c>
      <c r="X11" s="203">
        <v>1</v>
      </c>
      <c r="Y11" s="23">
        <v>0.85699999999999998</v>
      </c>
      <c r="Z11" s="199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200"/>
      <c r="BK11" s="200"/>
      <c r="BL11" s="200"/>
      <c r="BM11" s="56"/>
    </row>
    <row r="12" spans="1:66">
      <c r="A12" s="29"/>
      <c r="B12" s="20" t="s">
        <v>257</v>
      </c>
      <c r="C12" s="12"/>
      <c r="D12" s="205">
        <v>0.84833333333333327</v>
      </c>
      <c r="E12" s="205">
        <v>0.76666666666666661</v>
      </c>
      <c r="F12" s="205">
        <v>0.70757089770810078</v>
      </c>
      <c r="G12" s="205" t="s">
        <v>612</v>
      </c>
      <c r="H12" s="205">
        <v>0.98566666666666658</v>
      </c>
      <c r="I12" s="205">
        <v>1.0515000000000001</v>
      </c>
      <c r="J12" s="205">
        <v>0.98333333333333339</v>
      </c>
      <c r="K12" s="205">
        <v>1.0433333333333334</v>
      </c>
      <c r="L12" s="205">
        <v>1.0716666666666668</v>
      </c>
      <c r="M12" s="205">
        <v>0.95500000000000007</v>
      </c>
      <c r="N12" s="205">
        <v>0.97166666666666668</v>
      </c>
      <c r="O12" s="205">
        <v>0.96999999999999986</v>
      </c>
      <c r="P12" s="205">
        <v>1.0116666666666665</v>
      </c>
      <c r="Q12" s="205">
        <v>0.8666666666666667</v>
      </c>
      <c r="R12" s="205">
        <v>0.9331666666666667</v>
      </c>
      <c r="S12" s="205">
        <v>1.0411500999019792</v>
      </c>
      <c r="T12" s="205">
        <v>0.80317687253953596</v>
      </c>
      <c r="U12" s="205">
        <v>0.9339278462458922</v>
      </c>
      <c r="V12" s="205">
        <v>0.87560000000000004</v>
      </c>
      <c r="W12" s="205">
        <v>1.0016666666666667</v>
      </c>
      <c r="X12" s="205">
        <v>1.0166666666666666</v>
      </c>
      <c r="Y12" s="205">
        <v>0.80516666666666659</v>
      </c>
      <c r="Z12" s="199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  <c r="BK12" s="200"/>
      <c r="BL12" s="200"/>
      <c r="BM12" s="56"/>
    </row>
    <row r="13" spans="1:66">
      <c r="A13" s="29"/>
      <c r="B13" s="3" t="s">
        <v>258</v>
      </c>
      <c r="C13" s="28"/>
      <c r="D13" s="23">
        <v>0.85</v>
      </c>
      <c r="E13" s="23">
        <v>0.77</v>
      </c>
      <c r="F13" s="23">
        <v>0.70362085741270208</v>
      </c>
      <c r="G13" s="23" t="s">
        <v>612</v>
      </c>
      <c r="H13" s="23">
        <v>0.99199999999999999</v>
      </c>
      <c r="I13" s="23">
        <v>1.0545</v>
      </c>
      <c r="J13" s="23">
        <v>1</v>
      </c>
      <c r="K13" s="23">
        <v>1.03</v>
      </c>
      <c r="L13" s="23">
        <v>1.0750000000000002</v>
      </c>
      <c r="M13" s="23">
        <v>0.96499999999999997</v>
      </c>
      <c r="N13" s="23">
        <v>0.95499999999999996</v>
      </c>
      <c r="O13" s="23">
        <v>0.96499999999999997</v>
      </c>
      <c r="P13" s="23">
        <v>1.01</v>
      </c>
      <c r="Q13" s="23">
        <v>0.85000000000000009</v>
      </c>
      <c r="R13" s="23">
        <v>0.93300000000000005</v>
      </c>
      <c r="S13" s="23">
        <v>1.0409364413250315</v>
      </c>
      <c r="T13" s="23">
        <v>0.78809449565307976</v>
      </c>
      <c r="U13" s="23">
        <v>0.94185396950121469</v>
      </c>
      <c r="V13" s="23">
        <v>0.87280000000000002</v>
      </c>
      <c r="W13" s="23">
        <v>1</v>
      </c>
      <c r="X13" s="23">
        <v>1</v>
      </c>
      <c r="Y13" s="23">
        <v>0.83399999999999996</v>
      </c>
      <c r="Z13" s="199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200"/>
      <c r="BK13" s="200"/>
      <c r="BL13" s="200"/>
      <c r="BM13" s="56"/>
    </row>
    <row r="14" spans="1:66">
      <c r="A14" s="29"/>
      <c r="B14" s="3" t="s">
        <v>259</v>
      </c>
      <c r="C14" s="28"/>
      <c r="D14" s="23">
        <v>4.0824829046386341E-3</v>
      </c>
      <c r="E14" s="23">
        <v>5.1639777949432268E-3</v>
      </c>
      <c r="F14" s="23">
        <v>2.1210932866985027E-2</v>
      </c>
      <c r="G14" s="23" t="s">
        <v>612</v>
      </c>
      <c r="H14" s="23">
        <v>4.5000740734644218E-2</v>
      </c>
      <c r="I14" s="23">
        <v>2.5025986494042505E-2</v>
      </c>
      <c r="J14" s="23">
        <v>4.0824829046386298E-2</v>
      </c>
      <c r="K14" s="23">
        <v>3.3266599866332423E-2</v>
      </c>
      <c r="L14" s="23">
        <v>3.3115957885386141E-2</v>
      </c>
      <c r="M14" s="23">
        <v>5.9581876439064922E-2</v>
      </c>
      <c r="N14" s="23">
        <v>3.763863263545409E-2</v>
      </c>
      <c r="O14" s="23">
        <v>2.966479394838268E-2</v>
      </c>
      <c r="P14" s="23">
        <v>2.2286019533929058E-2</v>
      </c>
      <c r="Q14" s="23">
        <v>8.1649658092772581E-2</v>
      </c>
      <c r="R14" s="23">
        <v>8.931218655181726E-3</v>
      </c>
      <c r="S14" s="23">
        <v>3.4886122148295617E-2</v>
      </c>
      <c r="T14" s="23">
        <v>4.0571290951475922E-2</v>
      </c>
      <c r="U14" s="23">
        <v>2.2457200454667047E-2</v>
      </c>
      <c r="V14" s="23">
        <v>5.1433840999870875E-2</v>
      </c>
      <c r="W14" s="23">
        <v>1.7224014243685068E-2</v>
      </c>
      <c r="X14" s="23">
        <v>4.0824829046386339E-2</v>
      </c>
      <c r="Y14" s="23">
        <v>5.9737481254792342E-2</v>
      </c>
      <c r="Z14" s="199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56"/>
    </row>
    <row r="15" spans="1:66">
      <c r="A15" s="29"/>
      <c r="B15" s="3" t="s">
        <v>86</v>
      </c>
      <c r="C15" s="28"/>
      <c r="D15" s="13">
        <v>4.8123570585131246E-3</v>
      </c>
      <c r="E15" s="13">
        <v>6.7356232107955135E-3</v>
      </c>
      <c r="F15" s="13">
        <v>2.9977113156702106E-2</v>
      </c>
      <c r="G15" s="13" t="s">
        <v>612</v>
      </c>
      <c r="H15" s="13">
        <v>4.5655130944853795E-2</v>
      </c>
      <c r="I15" s="13">
        <v>2.3800272462237284E-2</v>
      </c>
      <c r="J15" s="13">
        <v>4.1516775301409792E-2</v>
      </c>
      <c r="K15" s="13">
        <v>3.1884919999679635E-2</v>
      </c>
      <c r="L15" s="13">
        <v>3.0901360390718013E-2</v>
      </c>
      <c r="M15" s="13">
        <v>6.2389399412633419E-2</v>
      </c>
      <c r="N15" s="13">
        <v>3.8736157086230627E-2</v>
      </c>
      <c r="O15" s="13">
        <v>3.0582261802456375E-2</v>
      </c>
      <c r="P15" s="13">
        <v>2.2029014366321972E-2</v>
      </c>
      <c r="Q15" s="13">
        <v>9.4211143953199128E-2</v>
      </c>
      <c r="R15" s="13">
        <v>9.5708719291106182E-3</v>
      </c>
      <c r="S15" s="13">
        <v>3.3507293666475209E-2</v>
      </c>
      <c r="T15" s="13">
        <v>5.0513519921452699E-2</v>
      </c>
      <c r="U15" s="13">
        <v>2.4045969445003923E-2</v>
      </c>
      <c r="V15" s="13">
        <v>5.8741252855037542E-2</v>
      </c>
      <c r="W15" s="13">
        <v>1.719535531815481E-2</v>
      </c>
      <c r="X15" s="13">
        <v>4.0155569553822629E-2</v>
      </c>
      <c r="Y15" s="13">
        <v>7.4192690442714565E-2</v>
      </c>
      <c r="Z15" s="149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3" t="s">
        <v>260</v>
      </c>
      <c r="C16" s="28"/>
      <c r="D16" s="13">
        <v>-8.8214545049389081E-2</v>
      </c>
      <c r="E16" s="13">
        <v>-0.17598956919984077</v>
      </c>
      <c r="F16" s="13">
        <v>-0.23950547794507715</v>
      </c>
      <c r="G16" s="13" t="s">
        <v>612</v>
      </c>
      <c r="H16" s="13">
        <v>5.939080168524824E-2</v>
      </c>
      <c r="I16" s="13">
        <v>0.13014821911265329</v>
      </c>
      <c r="J16" s="13">
        <v>5.6882943852378354E-2</v>
      </c>
      <c r="K16" s="13">
        <v>0.12137071669760813</v>
      </c>
      <c r="L16" s="13">
        <v>0.1518232760967444</v>
      </c>
      <c r="M16" s="13">
        <v>2.6430384453241862E-2</v>
      </c>
      <c r="N16" s="13">
        <v>4.4343654688028034E-2</v>
      </c>
      <c r="O16" s="13">
        <v>4.2552327664549194E-2</v>
      </c>
      <c r="P16" s="13">
        <v>8.7335503251514401E-2</v>
      </c>
      <c r="Q16" s="13">
        <v>-6.8509947791124293E-2</v>
      </c>
      <c r="R16" s="13">
        <v>2.9640004456721325E-3</v>
      </c>
      <c r="S16" s="13">
        <v>0.11902418567112005</v>
      </c>
      <c r="T16" s="13">
        <v>-0.13674853815213783</v>
      </c>
      <c r="U16" s="13">
        <v>3.7821133756641423E-3</v>
      </c>
      <c r="V16" s="13">
        <v>-5.8908434945278976E-2</v>
      </c>
      <c r="W16" s="13">
        <v>7.658754111064292E-2</v>
      </c>
      <c r="X16" s="13">
        <v>9.2709484321950253E-2</v>
      </c>
      <c r="Y16" s="13">
        <v>-0.13460991495748498</v>
      </c>
      <c r="Z16" s="149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45" t="s">
        <v>261</v>
      </c>
      <c r="C17" s="46"/>
      <c r="D17" s="44">
        <v>0.97</v>
      </c>
      <c r="E17" s="44">
        <v>1.66</v>
      </c>
      <c r="F17" s="44">
        <v>2.16</v>
      </c>
      <c r="G17" s="44" t="s">
        <v>262</v>
      </c>
      <c r="H17" s="44">
        <v>0.2</v>
      </c>
      <c r="I17" s="44">
        <v>0.75</v>
      </c>
      <c r="J17" s="44" t="s">
        <v>262</v>
      </c>
      <c r="K17" s="44">
        <v>0.68</v>
      </c>
      <c r="L17" s="44">
        <v>0.92</v>
      </c>
      <c r="M17" s="44">
        <v>0.06</v>
      </c>
      <c r="N17" s="44">
        <v>0.08</v>
      </c>
      <c r="O17" s="44">
        <v>0.06</v>
      </c>
      <c r="P17" s="44">
        <v>0.42</v>
      </c>
      <c r="Q17" s="44" t="s">
        <v>262</v>
      </c>
      <c r="R17" s="44">
        <v>0.25</v>
      </c>
      <c r="S17" s="44">
        <v>0.67</v>
      </c>
      <c r="T17" s="44">
        <v>1.35</v>
      </c>
      <c r="U17" s="44">
        <v>0.24</v>
      </c>
      <c r="V17" s="44">
        <v>0.73</v>
      </c>
      <c r="W17" s="44">
        <v>0.33</v>
      </c>
      <c r="X17" s="44" t="s">
        <v>262</v>
      </c>
      <c r="Y17" s="44">
        <v>1.33</v>
      </c>
      <c r="Z17" s="149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0" t="s">
        <v>315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BM18" s="55"/>
    </row>
    <row r="19" spans="1:65">
      <c r="BM19" s="55"/>
    </row>
    <row r="20" spans="1:65" ht="15">
      <c r="B20" s="8" t="s">
        <v>551</v>
      </c>
      <c r="BM20" s="27" t="s">
        <v>66</v>
      </c>
    </row>
    <row r="21" spans="1:65" ht="15">
      <c r="A21" s="24" t="s">
        <v>48</v>
      </c>
      <c r="B21" s="18" t="s">
        <v>111</v>
      </c>
      <c r="C21" s="15" t="s">
        <v>112</v>
      </c>
      <c r="D21" s="16" t="s">
        <v>222</v>
      </c>
      <c r="E21" s="17" t="s">
        <v>222</v>
      </c>
      <c r="F21" s="17" t="s">
        <v>222</v>
      </c>
      <c r="G21" s="17" t="s">
        <v>222</v>
      </c>
      <c r="H21" s="17" t="s">
        <v>222</v>
      </c>
      <c r="I21" s="17" t="s">
        <v>222</v>
      </c>
      <c r="J21" s="17" t="s">
        <v>222</v>
      </c>
      <c r="K21" s="17" t="s">
        <v>222</v>
      </c>
      <c r="L21" s="17" t="s">
        <v>222</v>
      </c>
      <c r="M21" s="17" t="s">
        <v>222</v>
      </c>
      <c r="N21" s="17" t="s">
        <v>222</v>
      </c>
      <c r="O21" s="17" t="s">
        <v>222</v>
      </c>
      <c r="P21" s="17" t="s">
        <v>222</v>
      </c>
      <c r="Q21" s="17" t="s">
        <v>222</v>
      </c>
      <c r="R21" s="17" t="s">
        <v>222</v>
      </c>
      <c r="S21" s="17" t="s">
        <v>222</v>
      </c>
      <c r="T21" s="17" t="s">
        <v>222</v>
      </c>
      <c r="U21" s="17" t="s">
        <v>222</v>
      </c>
      <c r="V21" s="17" t="s">
        <v>222</v>
      </c>
      <c r="W21" s="149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>
        <v>1</v>
      </c>
    </row>
    <row r="22" spans="1:65">
      <c r="A22" s="29"/>
      <c r="B22" s="19" t="s">
        <v>223</v>
      </c>
      <c r="C22" s="9" t="s">
        <v>223</v>
      </c>
      <c r="D22" s="147" t="s">
        <v>225</v>
      </c>
      <c r="E22" s="148" t="s">
        <v>226</v>
      </c>
      <c r="F22" s="148" t="s">
        <v>227</v>
      </c>
      <c r="G22" s="148" t="s">
        <v>228</v>
      </c>
      <c r="H22" s="148" t="s">
        <v>229</v>
      </c>
      <c r="I22" s="148" t="s">
        <v>230</v>
      </c>
      <c r="J22" s="148" t="s">
        <v>231</v>
      </c>
      <c r="K22" s="148" t="s">
        <v>233</v>
      </c>
      <c r="L22" s="148" t="s">
        <v>234</v>
      </c>
      <c r="M22" s="148" t="s">
        <v>235</v>
      </c>
      <c r="N22" s="148" t="s">
        <v>236</v>
      </c>
      <c r="O22" s="148" t="s">
        <v>263</v>
      </c>
      <c r="P22" s="148" t="s">
        <v>237</v>
      </c>
      <c r="Q22" s="148" t="s">
        <v>239</v>
      </c>
      <c r="R22" s="148" t="s">
        <v>240</v>
      </c>
      <c r="S22" s="148" t="s">
        <v>242</v>
      </c>
      <c r="T22" s="148" t="s">
        <v>243</v>
      </c>
      <c r="U22" s="148" t="s">
        <v>244</v>
      </c>
      <c r="V22" s="148" t="s">
        <v>245</v>
      </c>
      <c r="W22" s="149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 t="s">
        <v>1</v>
      </c>
    </row>
    <row r="23" spans="1:65">
      <c r="A23" s="29"/>
      <c r="B23" s="19"/>
      <c r="C23" s="9"/>
      <c r="D23" s="10" t="s">
        <v>309</v>
      </c>
      <c r="E23" s="11" t="s">
        <v>309</v>
      </c>
      <c r="F23" s="11" t="s">
        <v>310</v>
      </c>
      <c r="G23" s="11" t="s">
        <v>310</v>
      </c>
      <c r="H23" s="11" t="s">
        <v>309</v>
      </c>
      <c r="I23" s="11" t="s">
        <v>265</v>
      </c>
      <c r="J23" s="11" t="s">
        <v>310</v>
      </c>
      <c r="K23" s="11" t="s">
        <v>265</v>
      </c>
      <c r="L23" s="11" t="s">
        <v>265</v>
      </c>
      <c r="M23" s="11" t="s">
        <v>265</v>
      </c>
      <c r="N23" s="11" t="s">
        <v>265</v>
      </c>
      <c r="O23" s="11" t="s">
        <v>265</v>
      </c>
      <c r="P23" s="11" t="s">
        <v>265</v>
      </c>
      <c r="Q23" s="11" t="s">
        <v>265</v>
      </c>
      <c r="R23" s="11" t="s">
        <v>265</v>
      </c>
      <c r="S23" s="11" t="s">
        <v>309</v>
      </c>
      <c r="T23" s="11" t="s">
        <v>309</v>
      </c>
      <c r="U23" s="11" t="s">
        <v>310</v>
      </c>
      <c r="V23" s="11" t="s">
        <v>309</v>
      </c>
      <c r="W23" s="149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2</v>
      </c>
    </row>
    <row r="24" spans="1:65">
      <c r="A24" s="29"/>
      <c r="B24" s="19"/>
      <c r="C24" s="9"/>
      <c r="D24" s="25" t="s">
        <v>311</v>
      </c>
      <c r="E24" s="25" t="s">
        <v>312</v>
      </c>
      <c r="F24" s="25" t="s">
        <v>313</v>
      </c>
      <c r="G24" s="25" t="s">
        <v>314</v>
      </c>
      <c r="H24" s="25" t="s">
        <v>312</v>
      </c>
      <c r="I24" s="25" t="s">
        <v>312</v>
      </c>
      <c r="J24" s="25" t="s">
        <v>311</v>
      </c>
      <c r="K24" s="25" t="s">
        <v>312</v>
      </c>
      <c r="L24" s="25" t="s">
        <v>312</v>
      </c>
      <c r="M24" s="25" t="s">
        <v>312</v>
      </c>
      <c r="N24" s="25" t="s">
        <v>312</v>
      </c>
      <c r="O24" s="25" t="s">
        <v>312</v>
      </c>
      <c r="P24" s="25" t="s">
        <v>116</v>
      </c>
      <c r="Q24" s="25" t="s">
        <v>115</v>
      </c>
      <c r="R24" s="25" t="s">
        <v>313</v>
      </c>
      <c r="S24" s="25" t="s">
        <v>311</v>
      </c>
      <c r="T24" s="25" t="s">
        <v>314</v>
      </c>
      <c r="U24" s="25" t="s">
        <v>314</v>
      </c>
      <c r="V24" s="25" t="s">
        <v>314</v>
      </c>
      <c r="W24" s="149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3</v>
      </c>
    </row>
    <row r="25" spans="1:65">
      <c r="A25" s="29"/>
      <c r="B25" s="18">
        <v>1</v>
      </c>
      <c r="C25" s="14">
        <v>1</v>
      </c>
      <c r="D25" s="21">
        <v>1.87</v>
      </c>
      <c r="E25" s="21">
        <v>1.78</v>
      </c>
      <c r="F25" s="21">
        <v>1.92293371666667</v>
      </c>
      <c r="G25" s="21">
        <v>1.8520352</v>
      </c>
      <c r="H25" s="143">
        <v>1.4</v>
      </c>
      <c r="I25" s="21">
        <v>1.73</v>
      </c>
      <c r="J25" s="143">
        <v>1.9674</v>
      </c>
      <c r="K25" s="21">
        <v>1.77</v>
      </c>
      <c r="L25" s="21">
        <v>1.8000000000000003</v>
      </c>
      <c r="M25" s="21">
        <v>1.87</v>
      </c>
      <c r="N25" s="21">
        <v>1.76</v>
      </c>
      <c r="O25" s="21">
        <v>1.83</v>
      </c>
      <c r="P25" s="21">
        <v>1.72</v>
      </c>
      <c r="Q25" s="21">
        <v>1.81</v>
      </c>
      <c r="R25" s="21">
        <v>1.765285847552819</v>
      </c>
      <c r="S25" s="21">
        <v>1.6818593277440526</v>
      </c>
      <c r="T25" s="21">
        <v>1.72</v>
      </c>
      <c r="U25" s="21">
        <v>1.8360000000000001</v>
      </c>
      <c r="V25" s="21">
        <v>1.71</v>
      </c>
      <c r="W25" s="149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>
        <v>1</v>
      </c>
    </row>
    <row r="26" spans="1:65">
      <c r="A26" s="29"/>
      <c r="B26" s="19">
        <v>1</v>
      </c>
      <c r="C26" s="9">
        <v>2</v>
      </c>
      <c r="D26" s="11">
        <v>1.8599999999999999</v>
      </c>
      <c r="E26" s="11">
        <v>1.79</v>
      </c>
      <c r="F26" s="11">
        <v>1.93491880666667</v>
      </c>
      <c r="G26" s="11">
        <v>1.8638015999999999</v>
      </c>
      <c r="H26" s="144">
        <v>1.48</v>
      </c>
      <c r="I26" s="11">
        <v>1.81</v>
      </c>
      <c r="J26" s="144">
        <v>1.9785000000000001</v>
      </c>
      <c r="K26" s="11">
        <v>1.83</v>
      </c>
      <c r="L26" s="11">
        <v>1.76</v>
      </c>
      <c r="M26" s="11">
        <v>1.86</v>
      </c>
      <c r="N26" s="11">
        <v>1.78</v>
      </c>
      <c r="O26" s="11">
        <v>1.8000000000000003</v>
      </c>
      <c r="P26" s="11">
        <v>1.6993</v>
      </c>
      <c r="Q26" s="11">
        <v>1.82</v>
      </c>
      <c r="R26" s="11">
        <v>1.8134871659980427</v>
      </c>
      <c r="S26" s="11">
        <v>1.8597330157824017</v>
      </c>
      <c r="T26" s="11">
        <v>1.7399999999999998</v>
      </c>
      <c r="U26" s="11">
        <v>1.8360000000000001</v>
      </c>
      <c r="V26" s="11">
        <v>1.7000000000000002</v>
      </c>
      <c r="W26" s="149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 t="e">
        <v>#N/A</v>
      </c>
    </row>
    <row r="27" spans="1:65">
      <c r="A27" s="29"/>
      <c r="B27" s="19">
        <v>1</v>
      </c>
      <c r="C27" s="9">
        <v>3</v>
      </c>
      <c r="D27" s="11">
        <v>1.8499999999999999</v>
      </c>
      <c r="E27" s="11">
        <v>1.79</v>
      </c>
      <c r="F27" s="11">
        <v>1.9344498666666698</v>
      </c>
      <c r="G27" s="11">
        <v>1.8896528000000004</v>
      </c>
      <c r="H27" s="144">
        <v>1.41</v>
      </c>
      <c r="I27" s="11">
        <v>1.78</v>
      </c>
      <c r="J27" s="144">
        <v>1.9671999999999998</v>
      </c>
      <c r="K27" s="11">
        <v>1.8799999999999997</v>
      </c>
      <c r="L27" s="11">
        <v>1.8399999999999999</v>
      </c>
      <c r="M27" s="11">
        <v>1.8799999999999997</v>
      </c>
      <c r="N27" s="11">
        <v>1.77</v>
      </c>
      <c r="O27" s="11">
        <v>1.82</v>
      </c>
      <c r="P27" s="11">
        <v>1.7340000000000002</v>
      </c>
      <c r="Q27" s="11">
        <v>1.81</v>
      </c>
      <c r="R27" s="11">
        <v>1.7630600528968958</v>
      </c>
      <c r="S27" s="11">
        <v>1.716594881967257</v>
      </c>
      <c r="T27" s="11">
        <v>1.7399999999999998</v>
      </c>
      <c r="U27" s="11">
        <v>1.78</v>
      </c>
      <c r="V27" s="11">
        <v>1.69</v>
      </c>
      <c r="W27" s="149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16</v>
      </c>
    </row>
    <row r="28" spans="1:65">
      <c r="A28" s="29"/>
      <c r="B28" s="19">
        <v>1</v>
      </c>
      <c r="C28" s="9">
        <v>4</v>
      </c>
      <c r="D28" s="11">
        <v>1.8599999999999999</v>
      </c>
      <c r="E28" s="11">
        <v>1.78</v>
      </c>
      <c r="F28" s="11">
        <v>1.9323757966666668</v>
      </c>
      <c r="G28" s="11">
        <v>1.9079632000000002</v>
      </c>
      <c r="H28" s="144">
        <v>1.46</v>
      </c>
      <c r="I28" s="11">
        <v>1.8000000000000003</v>
      </c>
      <c r="J28" s="144">
        <v>2.0318000000000001</v>
      </c>
      <c r="K28" s="11">
        <v>1.76</v>
      </c>
      <c r="L28" s="11">
        <v>1.82</v>
      </c>
      <c r="M28" s="11">
        <v>1.8799999999999997</v>
      </c>
      <c r="N28" s="11">
        <v>1.79</v>
      </c>
      <c r="O28" s="11">
        <v>1.82</v>
      </c>
      <c r="P28" s="145">
        <v>1.5657999999999999</v>
      </c>
      <c r="Q28" s="11">
        <v>1.81</v>
      </c>
      <c r="R28" s="11">
        <v>1.7751050298978883</v>
      </c>
      <c r="S28" s="11">
        <v>1.841846381843536</v>
      </c>
      <c r="T28" s="11">
        <v>1.77</v>
      </c>
      <c r="U28" s="11">
        <v>1.8420000000000003</v>
      </c>
      <c r="V28" s="11">
        <v>1.68</v>
      </c>
      <c r="W28" s="149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1.8033365467884082</v>
      </c>
    </row>
    <row r="29" spans="1:65">
      <c r="A29" s="29"/>
      <c r="B29" s="19">
        <v>1</v>
      </c>
      <c r="C29" s="9">
        <v>5</v>
      </c>
      <c r="D29" s="11">
        <v>1.91</v>
      </c>
      <c r="E29" s="11">
        <v>1.76</v>
      </c>
      <c r="F29" s="11">
        <v>1.922900606666667</v>
      </c>
      <c r="G29" s="11">
        <v>1.8663151999999998</v>
      </c>
      <c r="H29" s="145">
        <v>1.67</v>
      </c>
      <c r="I29" s="11">
        <v>1.81</v>
      </c>
      <c r="J29" s="144">
        <v>1.9049</v>
      </c>
      <c r="K29" s="11">
        <v>1.78</v>
      </c>
      <c r="L29" s="11">
        <v>1.8399999999999999</v>
      </c>
      <c r="M29" s="11">
        <v>1.8799999999999997</v>
      </c>
      <c r="N29" s="11">
        <v>1.76</v>
      </c>
      <c r="O29" s="11">
        <v>1.81</v>
      </c>
      <c r="P29" s="11">
        <v>1.738</v>
      </c>
      <c r="Q29" s="11">
        <v>1.8000000000000003</v>
      </c>
      <c r="R29" s="11">
        <v>1.7895108467738094</v>
      </c>
      <c r="S29" s="11">
        <v>1.8221618758696008</v>
      </c>
      <c r="T29" s="11">
        <v>1.7000000000000002</v>
      </c>
      <c r="U29" s="11">
        <v>1.7889999999999999</v>
      </c>
      <c r="V29" s="11">
        <v>1.72</v>
      </c>
      <c r="W29" s="149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7">
        <v>131</v>
      </c>
    </row>
    <row r="30" spans="1:65">
      <c r="A30" s="29"/>
      <c r="B30" s="19">
        <v>1</v>
      </c>
      <c r="C30" s="9">
        <v>6</v>
      </c>
      <c r="D30" s="11">
        <v>1.87</v>
      </c>
      <c r="E30" s="11">
        <v>1.78</v>
      </c>
      <c r="F30" s="11">
        <v>1.9385120566666703</v>
      </c>
      <c r="G30" s="11">
        <v>1.8535360000000001</v>
      </c>
      <c r="H30" s="144">
        <v>1.47</v>
      </c>
      <c r="I30" s="11">
        <v>1.76</v>
      </c>
      <c r="J30" s="144">
        <v>2.0424000000000002</v>
      </c>
      <c r="K30" s="11">
        <v>1.83</v>
      </c>
      <c r="L30" s="11">
        <v>1.82</v>
      </c>
      <c r="M30" s="11">
        <v>1.8500000000000003</v>
      </c>
      <c r="N30" s="11">
        <v>1.77</v>
      </c>
      <c r="O30" s="11">
        <v>1.8000000000000003</v>
      </c>
      <c r="P30" s="11">
        <v>1.6976000000000002</v>
      </c>
      <c r="Q30" s="11">
        <v>1.81</v>
      </c>
      <c r="R30" s="11">
        <v>1.7927844715315988</v>
      </c>
      <c r="S30" s="11">
        <v>1.7908240245597256</v>
      </c>
      <c r="T30" s="11">
        <v>1.7000000000000002</v>
      </c>
      <c r="U30" s="11">
        <v>1.8089999999999999</v>
      </c>
      <c r="V30" s="11">
        <v>1.73</v>
      </c>
      <c r="W30" s="149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20" t="s">
        <v>257</v>
      </c>
      <c r="C31" s="12"/>
      <c r="D31" s="22">
        <v>1.8699999999999999</v>
      </c>
      <c r="E31" s="22">
        <v>1.78</v>
      </c>
      <c r="F31" s="22">
        <v>1.9310151416666692</v>
      </c>
      <c r="G31" s="22">
        <v>1.8722173333333334</v>
      </c>
      <c r="H31" s="22">
        <v>1.4816666666666667</v>
      </c>
      <c r="I31" s="22">
        <v>1.781666666666667</v>
      </c>
      <c r="J31" s="22">
        <v>1.9820333333333335</v>
      </c>
      <c r="K31" s="22">
        <v>1.8083333333333333</v>
      </c>
      <c r="L31" s="22">
        <v>1.8133333333333335</v>
      </c>
      <c r="M31" s="22">
        <v>1.8699999999999999</v>
      </c>
      <c r="N31" s="22">
        <v>1.7716666666666667</v>
      </c>
      <c r="O31" s="22">
        <v>1.8133333333333335</v>
      </c>
      <c r="P31" s="22">
        <v>1.6924499999999998</v>
      </c>
      <c r="Q31" s="22">
        <v>1.8100000000000003</v>
      </c>
      <c r="R31" s="22">
        <v>1.7832055691085091</v>
      </c>
      <c r="S31" s="22">
        <v>1.7855032512944289</v>
      </c>
      <c r="T31" s="22">
        <v>1.7283333333333328</v>
      </c>
      <c r="U31" s="22">
        <v>1.8153333333333332</v>
      </c>
      <c r="V31" s="22">
        <v>1.7050000000000001</v>
      </c>
      <c r="W31" s="149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29"/>
      <c r="B32" s="3" t="s">
        <v>258</v>
      </c>
      <c r="C32" s="28"/>
      <c r="D32" s="11">
        <v>1.865</v>
      </c>
      <c r="E32" s="11">
        <v>1.78</v>
      </c>
      <c r="F32" s="11">
        <v>1.9334128316666683</v>
      </c>
      <c r="G32" s="11">
        <v>1.8650583999999999</v>
      </c>
      <c r="H32" s="11">
        <v>1.4649999999999999</v>
      </c>
      <c r="I32" s="11">
        <v>1.79</v>
      </c>
      <c r="J32" s="11">
        <v>1.97295</v>
      </c>
      <c r="K32" s="11">
        <v>1.8050000000000002</v>
      </c>
      <c r="L32" s="11">
        <v>1.82</v>
      </c>
      <c r="M32" s="11">
        <v>1.875</v>
      </c>
      <c r="N32" s="11">
        <v>1.77</v>
      </c>
      <c r="O32" s="11">
        <v>1.8149999999999999</v>
      </c>
      <c r="P32" s="11">
        <v>1.7096499999999999</v>
      </c>
      <c r="Q32" s="11">
        <v>1.81</v>
      </c>
      <c r="R32" s="11">
        <v>1.7823079383358489</v>
      </c>
      <c r="S32" s="11">
        <v>1.8064929502146632</v>
      </c>
      <c r="T32" s="11">
        <v>1.73</v>
      </c>
      <c r="U32" s="11">
        <v>1.8225</v>
      </c>
      <c r="V32" s="11">
        <v>1.7050000000000001</v>
      </c>
      <c r="W32" s="149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5"/>
    </row>
    <row r="33" spans="1:65">
      <c r="A33" s="29"/>
      <c r="B33" s="3" t="s">
        <v>259</v>
      </c>
      <c r="C33" s="28"/>
      <c r="D33" s="23">
        <v>2.0976176963403051E-2</v>
      </c>
      <c r="E33" s="23">
        <v>1.0954451150103333E-2</v>
      </c>
      <c r="F33" s="23">
        <v>6.5764148455065346E-3</v>
      </c>
      <c r="G33" s="23">
        <v>2.2107613838012279E-2</v>
      </c>
      <c r="H33" s="23">
        <v>9.7860444852180539E-2</v>
      </c>
      <c r="I33" s="23">
        <v>3.1885210782848374E-2</v>
      </c>
      <c r="J33" s="23">
        <v>5.0034095041947869E-2</v>
      </c>
      <c r="K33" s="23">
        <v>4.6224091842530103E-2</v>
      </c>
      <c r="L33" s="23">
        <v>3.0110906108363169E-2</v>
      </c>
      <c r="M33" s="23">
        <v>1.2649110640673249E-2</v>
      </c>
      <c r="N33" s="23">
        <v>1.1690451944500132E-2</v>
      </c>
      <c r="O33" s="23">
        <v>1.211060141638988E-2</v>
      </c>
      <c r="P33" s="23">
        <v>6.4302216135993406E-2</v>
      </c>
      <c r="Q33" s="23">
        <v>6.3245553203366937E-3</v>
      </c>
      <c r="R33" s="23">
        <v>1.9188871711575243E-2</v>
      </c>
      <c r="S33" s="23">
        <v>7.1480344056452205E-2</v>
      </c>
      <c r="T33" s="23">
        <v>2.714160398109627E-2</v>
      </c>
      <c r="U33" s="23">
        <v>2.6635815487171997E-2</v>
      </c>
      <c r="V33" s="23">
        <v>1.8708286933869712E-2</v>
      </c>
      <c r="W33" s="199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0"/>
      <c r="AL33" s="200"/>
      <c r="AM33" s="200"/>
      <c r="AN33" s="200"/>
      <c r="AO33" s="200"/>
      <c r="AP33" s="200"/>
      <c r="AQ33" s="200"/>
      <c r="AR33" s="200"/>
      <c r="AS33" s="200"/>
      <c r="AT33" s="200"/>
      <c r="AU33" s="200"/>
      <c r="AV33" s="200"/>
      <c r="AW33" s="200"/>
      <c r="AX33" s="200"/>
      <c r="AY33" s="200"/>
      <c r="AZ33" s="200"/>
      <c r="BA33" s="200"/>
      <c r="BB33" s="200"/>
      <c r="BC33" s="200"/>
      <c r="BD33" s="200"/>
      <c r="BE33" s="200"/>
      <c r="BF33" s="200"/>
      <c r="BG33" s="200"/>
      <c r="BH33" s="200"/>
      <c r="BI33" s="200"/>
      <c r="BJ33" s="200"/>
      <c r="BK33" s="200"/>
      <c r="BL33" s="200"/>
      <c r="BM33" s="56"/>
    </row>
    <row r="34" spans="1:65">
      <c r="A34" s="29"/>
      <c r="B34" s="3" t="s">
        <v>86</v>
      </c>
      <c r="C34" s="28"/>
      <c r="D34" s="13">
        <v>1.1217206932301098E-2</v>
      </c>
      <c r="E34" s="13">
        <v>6.1541860393838944E-3</v>
      </c>
      <c r="F34" s="13">
        <v>3.4056775131397453E-3</v>
      </c>
      <c r="G34" s="13">
        <v>1.1808251875679111E-2</v>
      </c>
      <c r="H34" s="13">
        <v>6.6047544332180338E-2</v>
      </c>
      <c r="I34" s="13">
        <v>1.7896282946406942E-2</v>
      </c>
      <c r="J34" s="13">
        <v>2.524382118125218E-2</v>
      </c>
      <c r="K34" s="13">
        <v>2.5561709774671024E-2</v>
      </c>
      <c r="L34" s="13">
        <v>1.6605279103876748E-2</v>
      </c>
      <c r="M34" s="13">
        <v>6.7642302891300797E-3</v>
      </c>
      <c r="N34" s="13">
        <v>6.5985617748824821E-3</v>
      </c>
      <c r="O34" s="13">
        <v>6.6786404869797122E-3</v>
      </c>
      <c r="P34" s="13">
        <v>3.7993569166588921E-2</v>
      </c>
      <c r="Q34" s="13">
        <v>3.4942294587495541E-3</v>
      </c>
      <c r="R34" s="13">
        <v>1.0760885925882608E-2</v>
      </c>
      <c r="S34" s="13">
        <v>4.0033723828075587E-2</v>
      </c>
      <c r="T34" s="13">
        <v>1.5703917443257248E-2</v>
      </c>
      <c r="U34" s="13">
        <v>1.4672685725581343E-2</v>
      </c>
      <c r="V34" s="13">
        <v>1.0972602307254962E-2</v>
      </c>
      <c r="W34" s="149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29"/>
      <c r="B35" s="3" t="s">
        <v>260</v>
      </c>
      <c r="C35" s="28"/>
      <c r="D35" s="13">
        <v>3.6966728883920164E-2</v>
      </c>
      <c r="E35" s="13">
        <v>-1.2940760741509183E-2</v>
      </c>
      <c r="F35" s="13">
        <v>7.0801312769735558E-2</v>
      </c>
      <c r="G35" s="13">
        <v>3.8196301554247469E-2</v>
      </c>
      <c r="H35" s="13">
        <v>-0.17837484672209891</v>
      </c>
      <c r="I35" s="13">
        <v>-1.2016547970667757E-2</v>
      </c>
      <c r="J35" s="13">
        <v>9.9092311339871397E-2</v>
      </c>
      <c r="K35" s="13">
        <v>2.7708563627926175E-3</v>
      </c>
      <c r="L35" s="13">
        <v>5.5434946753165626E-3</v>
      </c>
      <c r="M35" s="13">
        <v>3.6966728883920164E-2</v>
      </c>
      <c r="N35" s="13">
        <v>-1.7561824595715536E-2</v>
      </c>
      <c r="O35" s="13">
        <v>5.5434946753165626E-3</v>
      </c>
      <c r="P35" s="13">
        <v>-6.1489657593801872E-2</v>
      </c>
      <c r="Q35" s="13">
        <v>3.6950691336341546E-3</v>
      </c>
      <c r="R35" s="13">
        <v>-1.1163183996770076E-2</v>
      </c>
      <c r="S35" s="13">
        <v>-9.8890556650331751E-3</v>
      </c>
      <c r="T35" s="13">
        <v>-4.1591356637589283E-2</v>
      </c>
      <c r="U35" s="13">
        <v>6.6525500003260518E-3</v>
      </c>
      <c r="V35" s="13">
        <v>-5.4530335429366916E-2</v>
      </c>
      <c r="W35" s="149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A36" s="29"/>
      <c r="B36" s="45" t="s">
        <v>261</v>
      </c>
      <c r="C36" s="46"/>
      <c r="D36" s="44">
        <v>1.1299999999999999</v>
      </c>
      <c r="E36" s="44">
        <v>0.52</v>
      </c>
      <c r="F36" s="44">
        <v>2.2599999999999998</v>
      </c>
      <c r="G36" s="44">
        <v>1.17</v>
      </c>
      <c r="H36" s="44">
        <v>6.01</v>
      </c>
      <c r="I36" s="44">
        <v>0.49</v>
      </c>
      <c r="J36" s="44">
        <v>3.19</v>
      </c>
      <c r="K36" s="44">
        <v>0</v>
      </c>
      <c r="L36" s="44">
        <v>0.09</v>
      </c>
      <c r="M36" s="44">
        <v>1.1299999999999999</v>
      </c>
      <c r="N36" s="44">
        <v>0.67</v>
      </c>
      <c r="O36" s="44">
        <v>0.09</v>
      </c>
      <c r="P36" s="44">
        <v>2.13</v>
      </c>
      <c r="Q36" s="44">
        <v>0.03</v>
      </c>
      <c r="R36" s="44">
        <v>0.46</v>
      </c>
      <c r="S36" s="44">
        <v>0.42</v>
      </c>
      <c r="T36" s="44">
        <v>1.47</v>
      </c>
      <c r="U36" s="44">
        <v>0.13</v>
      </c>
      <c r="V36" s="44">
        <v>1.9</v>
      </c>
      <c r="W36" s="149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5"/>
    </row>
    <row r="37" spans="1:65">
      <c r="B37" s="3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BM37" s="55"/>
    </row>
    <row r="38" spans="1:65" ht="15">
      <c r="B38" s="8" t="s">
        <v>552</v>
      </c>
      <c r="BM38" s="27" t="s">
        <v>66</v>
      </c>
    </row>
    <row r="39" spans="1:65" ht="15">
      <c r="A39" s="24" t="s">
        <v>7</v>
      </c>
      <c r="B39" s="18" t="s">
        <v>111</v>
      </c>
      <c r="C39" s="15" t="s">
        <v>112</v>
      </c>
      <c r="D39" s="16" t="s">
        <v>222</v>
      </c>
      <c r="E39" s="17" t="s">
        <v>222</v>
      </c>
      <c r="F39" s="17" t="s">
        <v>222</v>
      </c>
      <c r="G39" s="17" t="s">
        <v>222</v>
      </c>
      <c r="H39" s="17" t="s">
        <v>222</v>
      </c>
      <c r="I39" s="17" t="s">
        <v>222</v>
      </c>
      <c r="J39" s="17" t="s">
        <v>222</v>
      </c>
      <c r="K39" s="17" t="s">
        <v>222</v>
      </c>
      <c r="L39" s="17" t="s">
        <v>222</v>
      </c>
      <c r="M39" s="17" t="s">
        <v>222</v>
      </c>
      <c r="N39" s="17" t="s">
        <v>222</v>
      </c>
      <c r="O39" s="17" t="s">
        <v>222</v>
      </c>
      <c r="P39" s="17" t="s">
        <v>222</v>
      </c>
      <c r="Q39" s="17" t="s">
        <v>222</v>
      </c>
      <c r="R39" s="17" t="s">
        <v>222</v>
      </c>
      <c r="S39" s="17" t="s">
        <v>222</v>
      </c>
      <c r="T39" s="17" t="s">
        <v>222</v>
      </c>
      <c r="U39" s="17" t="s">
        <v>222</v>
      </c>
      <c r="V39" s="17" t="s">
        <v>222</v>
      </c>
      <c r="W39" s="17" t="s">
        <v>222</v>
      </c>
      <c r="X39" s="17" t="s">
        <v>222</v>
      </c>
      <c r="Y39" s="149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>
        <v>1</v>
      </c>
    </row>
    <row r="40" spans="1:65">
      <c r="A40" s="29"/>
      <c r="B40" s="19" t="s">
        <v>223</v>
      </c>
      <c r="C40" s="9" t="s">
        <v>223</v>
      </c>
      <c r="D40" s="147" t="s">
        <v>225</v>
      </c>
      <c r="E40" s="148" t="s">
        <v>226</v>
      </c>
      <c r="F40" s="148" t="s">
        <v>227</v>
      </c>
      <c r="G40" s="148" t="s">
        <v>228</v>
      </c>
      <c r="H40" s="148" t="s">
        <v>229</v>
      </c>
      <c r="I40" s="148" t="s">
        <v>230</v>
      </c>
      <c r="J40" s="148" t="s">
        <v>231</v>
      </c>
      <c r="K40" s="148" t="s">
        <v>233</v>
      </c>
      <c r="L40" s="148" t="s">
        <v>234</v>
      </c>
      <c r="M40" s="148" t="s">
        <v>235</v>
      </c>
      <c r="N40" s="148" t="s">
        <v>236</v>
      </c>
      <c r="O40" s="148" t="s">
        <v>263</v>
      </c>
      <c r="P40" s="148" t="s">
        <v>237</v>
      </c>
      <c r="Q40" s="148" t="s">
        <v>238</v>
      </c>
      <c r="R40" s="148" t="s">
        <v>239</v>
      </c>
      <c r="S40" s="148" t="s">
        <v>240</v>
      </c>
      <c r="T40" s="148" t="s">
        <v>242</v>
      </c>
      <c r="U40" s="148" t="s">
        <v>243</v>
      </c>
      <c r="V40" s="148" t="s">
        <v>244</v>
      </c>
      <c r="W40" s="148" t="s">
        <v>245</v>
      </c>
      <c r="X40" s="148" t="s">
        <v>248</v>
      </c>
      <c r="Y40" s="149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 t="s">
        <v>3</v>
      </c>
    </row>
    <row r="41" spans="1:65">
      <c r="A41" s="29"/>
      <c r="B41" s="19"/>
      <c r="C41" s="9"/>
      <c r="D41" s="10" t="s">
        <v>309</v>
      </c>
      <c r="E41" s="11" t="s">
        <v>309</v>
      </c>
      <c r="F41" s="11" t="s">
        <v>310</v>
      </c>
      <c r="G41" s="11" t="s">
        <v>310</v>
      </c>
      <c r="H41" s="11" t="s">
        <v>309</v>
      </c>
      <c r="I41" s="11" t="s">
        <v>265</v>
      </c>
      <c r="J41" s="11" t="s">
        <v>310</v>
      </c>
      <c r="K41" s="11" t="s">
        <v>265</v>
      </c>
      <c r="L41" s="11" t="s">
        <v>265</v>
      </c>
      <c r="M41" s="11" t="s">
        <v>265</v>
      </c>
      <c r="N41" s="11" t="s">
        <v>265</v>
      </c>
      <c r="O41" s="11" t="s">
        <v>265</v>
      </c>
      <c r="P41" s="11" t="s">
        <v>265</v>
      </c>
      <c r="Q41" s="11" t="s">
        <v>309</v>
      </c>
      <c r="R41" s="11" t="s">
        <v>265</v>
      </c>
      <c r="S41" s="11" t="s">
        <v>265</v>
      </c>
      <c r="T41" s="11" t="s">
        <v>309</v>
      </c>
      <c r="U41" s="11" t="s">
        <v>309</v>
      </c>
      <c r="V41" s="11" t="s">
        <v>265</v>
      </c>
      <c r="W41" s="11" t="s">
        <v>309</v>
      </c>
      <c r="X41" s="11" t="s">
        <v>310</v>
      </c>
      <c r="Y41" s="149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1</v>
      </c>
    </row>
    <row r="42" spans="1:65">
      <c r="A42" s="29"/>
      <c r="B42" s="19"/>
      <c r="C42" s="9"/>
      <c r="D42" s="25" t="s">
        <v>311</v>
      </c>
      <c r="E42" s="25" t="s">
        <v>312</v>
      </c>
      <c r="F42" s="25" t="s">
        <v>313</v>
      </c>
      <c r="G42" s="25" t="s">
        <v>314</v>
      </c>
      <c r="H42" s="25" t="s">
        <v>312</v>
      </c>
      <c r="I42" s="25" t="s">
        <v>312</v>
      </c>
      <c r="J42" s="25" t="s">
        <v>311</v>
      </c>
      <c r="K42" s="25" t="s">
        <v>312</v>
      </c>
      <c r="L42" s="25" t="s">
        <v>312</v>
      </c>
      <c r="M42" s="25" t="s">
        <v>312</v>
      </c>
      <c r="N42" s="25" t="s">
        <v>312</v>
      </c>
      <c r="O42" s="25" t="s">
        <v>312</v>
      </c>
      <c r="P42" s="25" t="s">
        <v>116</v>
      </c>
      <c r="Q42" s="25" t="s">
        <v>312</v>
      </c>
      <c r="R42" s="25" t="s">
        <v>312</v>
      </c>
      <c r="S42" s="25" t="s">
        <v>313</v>
      </c>
      <c r="T42" s="25" t="s">
        <v>311</v>
      </c>
      <c r="U42" s="25" t="s">
        <v>314</v>
      </c>
      <c r="V42" s="25" t="s">
        <v>314</v>
      </c>
      <c r="W42" s="25" t="s">
        <v>314</v>
      </c>
      <c r="X42" s="25" t="s">
        <v>313</v>
      </c>
      <c r="Y42" s="149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7">
        <v>2</v>
      </c>
    </row>
    <row r="43" spans="1:65">
      <c r="A43" s="29"/>
      <c r="B43" s="18">
        <v>1</v>
      </c>
      <c r="C43" s="14">
        <v>1</v>
      </c>
      <c r="D43" s="208">
        <v>16</v>
      </c>
      <c r="E43" s="208">
        <v>17</v>
      </c>
      <c r="F43" s="208">
        <v>16.222166666666666</v>
      </c>
      <c r="G43" s="208">
        <v>15.570000000000002</v>
      </c>
      <c r="H43" s="208">
        <v>16.899999999999999</v>
      </c>
      <c r="I43" s="208">
        <v>16</v>
      </c>
      <c r="J43" s="207">
        <v>14</v>
      </c>
      <c r="K43" s="208">
        <v>17.2</v>
      </c>
      <c r="L43" s="208">
        <v>18.100000000000001</v>
      </c>
      <c r="M43" s="208">
        <v>15.7</v>
      </c>
      <c r="N43" s="208">
        <v>17.3</v>
      </c>
      <c r="O43" s="208">
        <v>18.5</v>
      </c>
      <c r="P43" s="208">
        <v>17</v>
      </c>
      <c r="Q43" s="207">
        <v>12.9</v>
      </c>
      <c r="R43" s="208">
        <v>17.2</v>
      </c>
      <c r="S43" s="208">
        <v>15.848986149683281</v>
      </c>
      <c r="T43" s="208">
        <v>15.336163642354082</v>
      </c>
      <c r="U43" s="208">
        <v>16</v>
      </c>
      <c r="V43" s="208">
        <v>16</v>
      </c>
      <c r="W43" s="208">
        <v>16</v>
      </c>
      <c r="X43" s="207">
        <v>13</v>
      </c>
      <c r="Y43" s="209"/>
      <c r="Z43" s="210"/>
      <c r="AA43" s="210"/>
      <c r="AB43" s="210"/>
      <c r="AC43" s="210"/>
      <c r="AD43" s="210"/>
      <c r="AE43" s="210"/>
      <c r="AF43" s="210"/>
      <c r="AG43" s="210"/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  <c r="BI43" s="210"/>
      <c r="BJ43" s="210"/>
      <c r="BK43" s="210"/>
      <c r="BL43" s="210"/>
      <c r="BM43" s="211">
        <v>1</v>
      </c>
    </row>
    <row r="44" spans="1:65">
      <c r="A44" s="29"/>
      <c r="B44" s="19">
        <v>1</v>
      </c>
      <c r="C44" s="9">
        <v>2</v>
      </c>
      <c r="D44" s="213">
        <v>16</v>
      </c>
      <c r="E44" s="216">
        <v>11</v>
      </c>
      <c r="F44" s="213">
        <v>15.702566666666698</v>
      </c>
      <c r="G44" s="213">
        <v>15.540000000000001</v>
      </c>
      <c r="H44" s="213">
        <v>17.100000000000001</v>
      </c>
      <c r="I44" s="213">
        <v>16.399999999999999</v>
      </c>
      <c r="J44" s="212">
        <v>13</v>
      </c>
      <c r="K44" s="213">
        <v>17</v>
      </c>
      <c r="L44" s="213">
        <v>17</v>
      </c>
      <c r="M44" s="213">
        <v>16.8</v>
      </c>
      <c r="N44" s="213">
        <v>17.5</v>
      </c>
      <c r="O44" s="213">
        <v>17.600000000000001</v>
      </c>
      <c r="P44" s="213">
        <v>18</v>
      </c>
      <c r="Q44" s="212">
        <v>13.2</v>
      </c>
      <c r="R44" s="213">
        <v>16.399999999999999</v>
      </c>
      <c r="S44" s="213">
        <v>15.906569138305322</v>
      </c>
      <c r="T44" s="213">
        <v>16.873063500534506</v>
      </c>
      <c r="U44" s="213">
        <v>17</v>
      </c>
      <c r="V44" s="213">
        <v>16</v>
      </c>
      <c r="W44" s="213">
        <v>16</v>
      </c>
      <c r="X44" s="212">
        <v>13</v>
      </c>
      <c r="Y44" s="209"/>
      <c r="Z44" s="210"/>
      <c r="AA44" s="210"/>
      <c r="AB44" s="210"/>
      <c r="AC44" s="210"/>
      <c r="AD44" s="210"/>
      <c r="AE44" s="210"/>
      <c r="AF44" s="210"/>
      <c r="AG44" s="210"/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  <c r="BI44" s="210"/>
      <c r="BJ44" s="210"/>
      <c r="BK44" s="210"/>
      <c r="BL44" s="210"/>
      <c r="BM44" s="211" t="e">
        <v>#N/A</v>
      </c>
    </row>
    <row r="45" spans="1:65">
      <c r="A45" s="29"/>
      <c r="B45" s="19">
        <v>1</v>
      </c>
      <c r="C45" s="9">
        <v>3</v>
      </c>
      <c r="D45" s="213">
        <v>17</v>
      </c>
      <c r="E45" s="213">
        <v>17</v>
      </c>
      <c r="F45" s="213">
        <v>14.786366666666668</v>
      </c>
      <c r="G45" s="213">
        <v>15.649999999999997</v>
      </c>
      <c r="H45" s="213">
        <v>16.899999999999999</v>
      </c>
      <c r="I45" s="213">
        <v>16.5</v>
      </c>
      <c r="J45" s="212">
        <v>14</v>
      </c>
      <c r="K45" s="213">
        <v>17.8</v>
      </c>
      <c r="L45" s="213">
        <v>17.7</v>
      </c>
      <c r="M45" s="213">
        <v>15.9</v>
      </c>
      <c r="N45" s="213">
        <v>17.7</v>
      </c>
      <c r="O45" s="213">
        <v>17.399999999999999</v>
      </c>
      <c r="P45" s="213">
        <v>18</v>
      </c>
      <c r="Q45" s="212">
        <v>13.1</v>
      </c>
      <c r="R45" s="213">
        <v>16.399999999999999</v>
      </c>
      <c r="S45" s="213">
        <v>15.320927839442191</v>
      </c>
      <c r="T45" s="213">
        <v>15.37411947229989</v>
      </c>
      <c r="U45" s="213">
        <v>17</v>
      </c>
      <c r="V45" s="213">
        <v>15</v>
      </c>
      <c r="W45" s="213">
        <v>16.2</v>
      </c>
      <c r="X45" s="212">
        <v>14</v>
      </c>
      <c r="Y45" s="209"/>
      <c r="Z45" s="210"/>
      <c r="AA45" s="210"/>
      <c r="AB45" s="210"/>
      <c r="AC45" s="210"/>
      <c r="AD45" s="210"/>
      <c r="AE45" s="210"/>
      <c r="AF45" s="210"/>
      <c r="AG45" s="210"/>
      <c r="AH45" s="210"/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  <c r="BI45" s="210"/>
      <c r="BJ45" s="210"/>
      <c r="BK45" s="210"/>
      <c r="BL45" s="210"/>
      <c r="BM45" s="211">
        <v>16</v>
      </c>
    </row>
    <row r="46" spans="1:65">
      <c r="A46" s="29"/>
      <c r="B46" s="19">
        <v>1</v>
      </c>
      <c r="C46" s="9">
        <v>4</v>
      </c>
      <c r="D46" s="213">
        <v>16</v>
      </c>
      <c r="E46" s="213">
        <v>16</v>
      </c>
      <c r="F46" s="213">
        <v>16.354066666666668</v>
      </c>
      <c r="G46" s="213">
        <v>15.79</v>
      </c>
      <c r="H46" s="213">
        <v>16.7</v>
      </c>
      <c r="I46" s="213">
        <v>16.600000000000001</v>
      </c>
      <c r="J46" s="212">
        <v>14</v>
      </c>
      <c r="K46" s="213">
        <v>16.600000000000001</v>
      </c>
      <c r="L46" s="213">
        <v>17.399999999999999</v>
      </c>
      <c r="M46" s="213">
        <v>17.5</v>
      </c>
      <c r="N46" s="213">
        <v>17.8</v>
      </c>
      <c r="O46" s="213">
        <v>17.399999999999999</v>
      </c>
      <c r="P46" s="213">
        <v>16</v>
      </c>
      <c r="Q46" s="212">
        <v>12.3</v>
      </c>
      <c r="R46" s="213">
        <v>16.7</v>
      </c>
      <c r="S46" s="213">
        <v>15.790498754532127</v>
      </c>
      <c r="T46" s="213">
        <v>15.712260200803081</v>
      </c>
      <c r="U46" s="213">
        <v>17</v>
      </c>
      <c r="V46" s="213">
        <v>16</v>
      </c>
      <c r="W46" s="213">
        <v>15.6</v>
      </c>
      <c r="X46" s="212">
        <v>13</v>
      </c>
      <c r="Y46" s="209"/>
      <c r="Z46" s="210"/>
      <c r="AA46" s="210"/>
      <c r="AB46" s="210"/>
      <c r="AC46" s="210"/>
      <c r="AD46" s="210"/>
      <c r="AE46" s="210"/>
      <c r="AF46" s="210"/>
      <c r="AG46" s="210"/>
      <c r="AH46" s="210"/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  <c r="BI46" s="210"/>
      <c r="BJ46" s="210"/>
      <c r="BK46" s="210"/>
      <c r="BL46" s="210"/>
      <c r="BM46" s="211">
        <v>16.562406656179949</v>
      </c>
    </row>
    <row r="47" spans="1:65">
      <c r="A47" s="29"/>
      <c r="B47" s="19">
        <v>1</v>
      </c>
      <c r="C47" s="9">
        <v>5</v>
      </c>
      <c r="D47" s="213">
        <v>16</v>
      </c>
      <c r="E47" s="213">
        <v>17</v>
      </c>
      <c r="F47" s="213">
        <v>17.354366666666699</v>
      </c>
      <c r="G47" s="213">
        <v>15.5</v>
      </c>
      <c r="H47" s="216">
        <v>17.899999999999999</v>
      </c>
      <c r="I47" s="213">
        <v>16.399999999999999</v>
      </c>
      <c r="J47" s="212">
        <v>14</v>
      </c>
      <c r="K47" s="213">
        <v>17.2</v>
      </c>
      <c r="L47" s="213">
        <v>17.100000000000001</v>
      </c>
      <c r="M47" s="213">
        <v>18</v>
      </c>
      <c r="N47" s="213">
        <v>17.5</v>
      </c>
      <c r="O47" s="213">
        <v>17.2</v>
      </c>
      <c r="P47" s="213">
        <v>18</v>
      </c>
      <c r="Q47" s="212">
        <v>13.3</v>
      </c>
      <c r="R47" s="213">
        <v>16.600000000000001</v>
      </c>
      <c r="S47" s="213">
        <v>15.408310364257726</v>
      </c>
      <c r="T47" s="213">
        <v>15.947521391273332</v>
      </c>
      <c r="U47" s="213">
        <v>16</v>
      </c>
      <c r="V47" s="213">
        <v>16</v>
      </c>
      <c r="W47" s="213">
        <v>15.7</v>
      </c>
      <c r="X47" s="212">
        <v>15</v>
      </c>
      <c r="Y47" s="209"/>
      <c r="Z47" s="210"/>
      <c r="AA47" s="210"/>
      <c r="AB47" s="210"/>
      <c r="AC47" s="210"/>
      <c r="AD47" s="210"/>
      <c r="AE47" s="210"/>
      <c r="AF47" s="210"/>
      <c r="AG47" s="210"/>
      <c r="AH47" s="210"/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  <c r="BI47" s="210"/>
      <c r="BJ47" s="210"/>
      <c r="BK47" s="210"/>
      <c r="BL47" s="210"/>
      <c r="BM47" s="211">
        <v>132</v>
      </c>
    </row>
    <row r="48" spans="1:65">
      <c r="A48" s="29"/>
      <c r="B48" s="19">
        <v>1</v>
      </c>
      <c r="C48" s="9">
        <v>6</v>
      </c>
      <c r="D48" s="213">
        <v>16</v>
      </c>
      <c r="E48" s="213">
        <v>16</v>
      </c>
      <c r="F48" s="213">
        <v>16.421466666666667</v>
      </c>
      <c r="G48" s="213">
        <v>15.609999999999998</v>
      </c>
      <c r="H48" s="213">
        <v>16.7</v>
      </c>
      <c r="I48" s="213">
        <v>16.100000000000001</v>
      </c>
      <c r="J48" s="212">
        <v>15</v>
      </c>
      <c r="K48" s="213">
        <v>16.899999999999999</v>
      </c>
      <c r="L48" s="213">
        <v>17.7</v>
      </c>
      <c r="M48" s="213">
        <v>16.399999999999999</v>
      </c>
      <c r="N48" s="213">
        <v>17.8</v>
      </c>
      <c r="O48" s="213">
        <v>17.899999999999999</v>
      </c>
      <c r="P48" s="213">
        <v>17</v>
      </c>
      <c r="Q48" s="212">
        <v>12.2</v>
      </c>
      <c r="R48" s="213">
        <v>16.600000000000001</v>
      </c>
      <c r="S48" s="213">
        <v>15.783251631404347</v>
      </c>
      <c r="T48" s="213">
        <v>16.677246782544394</v>
      </c>
      <c r="U48" s="213">
        <v>16</v>
      </c>
      <c r="V48" s="213">
        <v>16</v>
      </c>
      <c r="W48" s="213">
        <v>15.5</v>
      </c>
      <c r="X48" s="212">
        <v>16</v>
      </c>
      <c r="Y48" s="209"/>
      <c r="Z48" s="210"/>
      <c r="AA48" s="210"/>
      <c r="AB48" s="210"/>
      <c r="AC48" s="210"/>
      <c r="AD48" s="210"/>
      <c r="AE48" s="210"/>
      <c r="AF48" s="210"/>
      <c r="AG48" s="210"/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  <c r="BI48" s="210"/>
      <c r="BJ48" s="210"/>
      <c r="BK48" s="210"/>
      <c r="BL48" s="210"/>
      <c r="BM48" s="214"/>
    </row>
    <row r="49" spans="1:65">
      <c r="A49" s="29"/>
      <c r="B49" s="20" t="s">
        <v>257</v>
      </c>
      <c r="C49" s="12"/>
      <c r="D49" s="215">
        <v>16.166666666666668</v>
      </c>
      <c r="E49" s="215">
        <v>15.666666666666666</v>
      </c>
      <c r="F49" s="215">
        <v>16.140166666666676</v>
      </c>
      <c r="G49" s="215">
        <v>15.61</v>
      </c>
      <c r="H49" s="215">
        <v>17.033333333333335</v>
      </c>
      <c r="I49" s="215">
        <v>16.333333333333332</v>
      </c>
      <c r="J49" s="215">
        <v>14</v>
      </c>
      <c r="K49" s="215">
        <v>17.116666666666664</v>
      </c>
      <c r="L49" s="215">
        <v>17.499999999999996</v>
      </c>
      <c r="M49" s="215">
        <v>16.716666666666669</v>
      </c>
      <c r="N49" s="215">
        <v>17.599999999999998</v>
      </c>
      <c r="O49" s="215">
        <v>17.666666666666668</v>
      </c>
      <c r="P49" s="215">
        <v>17.333333333333332</v>
      </c>
      <c r="Q49" s="215">
        <v>12.833333333333334</v>
      </c>
      <c r="R49" s="215">
        <v>16.649999999999995</v>
      </c>
      <c r="S49" s="215">
        <v>15.676423979604166</v>
      </c>
      <c r="T49" s="215">
        <v>15.986729164968215</v>
      </c>
      <c r="U49" s="215">
        <v>16.5</v>
      </c>
      <c r="V49" s="215">
        <v>15.833333333333334</v>
      </c>
      <c r="W49" s="215">
        <v>15.833333333333334</v>
      </c>
      <c r="X49" s="215">
        <v>14</v>
      </c>
      <c r="Y49" s="209"/>
      <c r="Z49" s="210"/>
      <c r="AA49" s="210"/>
      <c r="AB49" s="210"/>
      <c r="AC49" s="210"/>
      <c r="AD49" s="210"/>
      <c r="AE49" s="210"/>
      <c r="AF49" s="210"/>
      <c r="AG49" s="210"/>
      <c r="AH49" s="210"/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  <c r="BI49" s="210"/>
      <c r="BJ49" s="210"/>
      <c r="BK49" s="210"/>
      <c r="BL49" s="210"/>
      <c r="BM49" s="214"/>
    </row>
    <row r="50" spans="1:65">
      <c r="A50" s="29"/>
      <c r="B50" s="3" t="s">
        <v>258</v>
      </c>
      <c r="C50" s="28"/>
      <c r="D50" s="213">
        <v>16</v>
      </c>
      <c r="E50" s="213">
        <v>16.5</v>
      </c>
      <c r="F50" s="213">
        <v>16.288116666666667</v>
      </c>
      <c r="G50" s="213">
        <v>15.59</v>
      </c>
      <c r="H50" s="213">
        <v>16.899999999999999</v>
      </c>
      <c r="I50" s="213">
        <v>16.399999999999999</v>
      </c>
      <c r="J50" s="213">
        <v>14</v>
      </c>
      <c r="K50" s="213">
        <v>17.100000000000001</v>
      </c>
      <c r="L50" s="213">
        <v>17.549999999999997</v>
      </c>
      <c r="M50" s="213">
        <v>16.600000000000001</v>
      </c>
      <c r="N50" s="213">
        <v>17.600000000000001</v>
      </c>
      <c r="O50" s="213">
        <v>17.5</v>
      </c>
      <c r="P50" s="213">
        <v>17.5</v>
      </c>
      <c r="Q50" s="213">
        <v>13</v>
      </c>
      <c r="R50" s="213">
        <v>16.600000000000001</v>
      </c>
      <c r="S50" s="213">
        <v>15.786875192968237</v>
      </c>
      <c r="T50" s="213">
        <v>15.829890796038207</v>
      </c>
      <c r="U50" s="213">
        <v>16.5</v>
      </c>
      <c r="V50" s="213">
        <v>16</v>
      </c>
      <c r="W50" s="213">
        <v>15.85</v>
      </c>
      <c r="X50" s="213">
        <v>13.5</v>
      </c>
      <c r="Y50" s="209"/>
      <c r="Z50" s="210"/>
      <c r="AA50" s="210"/>
      <c r="AB50" s="210"/>
      <c r="AC50" s="210"/>
      <c r="AD50" s="210"/>
      <c r="AE50" s="210"/>
      <c r="AF50" s="210"/>
      <c r="AG50" s="210"/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  <c r="BI50" s="210"/>
      <c r="BJ50" s="210"/>
      <c r="BK50" s="210"/>
      <c r="BL50" s="210"/>
      <c r="BM50" s="214"/>
    </row>
    <row r="51" spans="1:65">
      <c r="A51" s="29"/>
      <c r="B51" s="3" t="s">
        <v>259</v>
      </c>
      <c r="C51" s="28"/>
      <c r="D51" s="23">
        <v>0.40824829046386296</v>
      </c>
      <c r="E51" s="23">
        <v>2.3380903889000209</v>
      </c>
      <c r="F51" s="23">
        <v>0.85207473146432999</v>
      </c>
      <c r="G51" s="23">
        <v>0.10256705123966385</v>
      </c>
      <c r="H51" s="23">
        <v>0.45018514709691004</v>
      </c>
      <c r="I51" s="23">
        <v>0.23380903889000232</v>
      </c>
      <c r="J51" s="23">
        <v>0.63245553203367588</v>
      </c>
      <c r="K51" s="23">
        <v>0.40207793606049391</v>
      </c>
      <c r="L51" s="23">
        <v>0.41472882706655451</v>
      </c>
      <c r="M51" s="23">
        <v>0.90203473695122571</v>
      </c>
      <c r="N51" s="23">
        <v>0.2</v>
      </c>
      <c r="O51" s="23">
        <v>0.47187568984497058</v>
      </c>
      <c r="P51" s="23">
        <v>0.81649658092772603</v>
      </c>
      <c r="Q51" s="23">
        <v>0.47187568984497041</v>
      </c>
      <c r="R51" s="23">
        <v>0.2949576240750526</v>
      </c>
      <c r="S51" s="23">
        <v>0.24715667682027131</v>
      </c>
      <c r="T51" s="23">
        <v>0.65388068195354909</v>
      </c>
      <c r="U51" s="23">
        <v>0.54772255750516607</v>
      </c>
      <c r="V51" s="23">
        <v>0.40824829046386302</v>
      </c>
      <c r="W51" s="23">
        <v>0.27325202042558921</v>
      </c>
      <c r="X51" s="23">
        <v>1.2649110640673518</v>
      </c>
      <c r="Y51" s="149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5"/>
    </row>
    <row r="52" spans="1:65">
      <c r="A52" s="29"/>
      <c r="B52" s="3" t="s">
        <v>86</v>
      </c>
      <c r="C52" s="28"/>
      <c r="D52" s="13">
        <v>2.5252471575084305E-2</v>
      </c>
      <c r="E52" s="13">
        <v>0.14923981205744816</v>
      </c>
      <c r="F52" s="13">
        <v>5.2792189142883458E-2</v>
      </c>
      <c r="G52" s="13">
        <v>6.5705990544307402E-3</v>
      </c>
      <c r="H52" s="13">
        <v>2.6429656385337182E-2</v>
      </c>
      <c r="I52" s="13">
        <v>1.4314839115714429E-2</v>
      </c>
      <c r="J52" s="13">
        <v>4.5175395145262566E-2</v>
      </c>
      <c r="K52" s="13">
        <v>2.3490434433913961E-2</v>
      </c>
      <c r="L52" s="13">
        <v>2.3698790118088835E-2</v>
      </c>
      <c r="M52" s="13">
        <v>5.3960203606254774E-2</v>
      </c>
      <c r="N52" s="13">
        <v>1.1363636363636366E-2</v>
      </c>
      <c r="O52" s="13">
        <v>2.6709944708205879E-2</v>
      </c>
      <c r="P52" s="13">
        <v>4.7105571976599585E-2</v>
      </c>
      <c r="Q52" s="13">
        <v>3.6769534273634059E-2</v>
      </c>
      <c r="R52" s="13">
        <v>1.7715172617120283E-2</v>
      </c>
      <c r="S52" s="13">
        <v>1.5766138829993042E-2</v>
      </c>
      <c r="T52" s="13">
        <v>4.0901467411257615E-2</v>
      </c>
      <c r="U52" s="13">
        <v>3.3195306515464609E-2</v>
      </c>
      <c r="V52" s="13">
        <v>2.57841025556124E-2</v>
      </c>
      <c r="W52" s="13">
        <v>1.7258022342668791E-2</v>
      </c>
      <c r="X52" s="13">
        <v>9.0350790290525132E-2</v>
      </c>
      <c r="Y52" s="149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5"/>
    </row>
    <row r="53" spans="1:65">
      <c r="A53" s="29"/>
      <c r="B53" s="3" t="s">
        <v>260</v>
      </c>
      <c r="C53" s="28"/>
      <c r="D53" s="13">
        <v>-2.389386987824127E-2</v>
      </c>
      <c r="E53" s="13">
        <v>-5.4082719263450429E-2</v>
      </c>
      <c r="F53" s="13">
        <v>-2.5493878895656796E-2</v>
      </c>
      <c r="G53" s="13">
        <v>-5.7504122193774099E-2</v>
      </c>
      <c r="H53" s="13">
        <v>2.8433469056120986E-2</v>
      </c>
      <c r="I53" s="13">
        <v>-1.3830920083171772E-2</v>
      </c>
      <c r="J53" s="13">
        <v>-0.15471221721414719</v>
      </c>
      <c r="K53" s="13">
        <v>3.3464943953655624E-2</v>
      </c>
      <c r="L53" s="13">
        <v>5.6609728482315935E-2</v>
      </c>
      <c r="M53" s="13">
        <v>9.313864445488651E-3</v>
      </c>
      <c r="N53" s="13">
        <v>6.2647498359357678E-2</v>
      </c>
      <c r="O53" s="13">
        <v>6.6672678277385877E-2</v>
      </c>
      <c r="P53" s="13">
        <v>4.6546778687246215E-2</v>
      </c>
      <c r="Q53" s="13">
        <v>-0.22515286577963489</v>
      </c>
      <c r="R53" s="13">
        <v>5.2886845274604521E-3</v>
      </c>
      <c r="S53" s="13">
        <v>-5.3493595162101282E-2</v>
      </c>
      <c r="T53" s="13">
        <v>-3.4758082153292014E-2</v>
      </c>
      <c r="U53" s="13">
        <v>-3.7679702881020516E-3</v>
      </c>
      <c r="V53" s="13">
        <v>-4.4019769468380709E-2</v>
      </c>
      <c r="W53" s="13">
        <v>-4.4019769468380709E-2</v>
      </c>
      <c r="X53" s="13">
        <v>-0.15471221721414719</v>
      </c>
      <c r="Y53" s="149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5"/>
    </row>
    <row r="54" spans="1:65">
      <c r="A54" s="29"/>
      <c r="B54" s="45" t="s">
        <v>261</v>
      </c>
      <c r="C54" s="46"/>
      <c r="D54" s="44">
        <v>0</v>
      </c>
      <c r="E54" s="44">
        <v>0.61</v>
      </c>
      <c r="F54" s="44">
        <v>0.03</v>
      </c>
      <c r="G54" s="44">
        <v>0.68</v>
      </c>
      <c r="H54" s="44">
        <v>1.06</v>
      </c>
      <c r="I54" s="44">
        <v>0.2</v>
      </c>
      <c r="J54" s="44">
        <v>2.66</v>
      </c>
      <c r="K54" s="44">
        <v>1.1599999999999999</v>
      </c>
      <c r="L54" s="44">
        <v>1.63</v>
      </c>
      <c r="M54" s="44">
        <v>0.67</v>
      </c>
      <c r="N54" s="44">
        <v>1.76</v>
      </c>
      <c r="O54" s="44">
        <v>1.84</v>
      </c>
      <c r="P54" s="44">
        <v>1.43</v>
      </c>
      <c r="Q54" s="44">
        <v>4.09</v>
      </c>
      <c r="R54" s="44">
        <v>0.59</v>
      </c>
      <c r="S54" s="44">
        <v>0.6</v>
      </c>
      <c r="T54" s="44">
        <v>0.22</v>
      </c>
      <c r="U54" s="44">
        <v>0.41</v>
      </c>
      <c r="V54" s="44">
        <v>0.41</v>
      </c>
      <c r="W54" s="44">
        <v>0.41</v>
      </c>
      <c r="X54" s="44">
        <v>2.66</v>
      </c>
      <c r="Y54" s="149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5"/>
    </row>
    <row r="55" spans="1:65">
      <c r="B55" s="3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BM55" s="55"/>
    </row>
    <row r="56" spans="1:65" ht="15">
      <c r="B56" s="8" t="s">
        <v>553</v>
      </c>
      <c r="BM56" s="27" t="s">
        <v>66</v>
      </c>
    </row>
    <row r="57" spans="1:65" ht="15">
      <c r="A57" s="24" t="s">
        <v>49</v>
      </c>
      <c r="B57" s="18" t="s">
        <v>111</v>
      </c>
      <c r="C57" s="15" t="s">
        <v>112</v>
      </c>
      <c r="D57" s="16" t="s">
        <v>222</v>
      </c>
      <c r="E57" s="17" t="s">
        <v>222</v>
      </c>
      <c r="F57" s="17" t="s">
        <v>222</v>
      </c>
      <c r="G57" s="17" t="s">
        <v>222</v>
      </c>
      <c r="H57" s="17" t="s">
        <v>222</v>
      </c>
      <c r="I57" s="17" t="s">
        <v>222</v>
      </c>
      <c r="J57" s="17" t="s">
        <v>222</v>
      </c>
      <c r="K57" s="17" t="s">
        <v>222</v>
      </c>
      <c r="L57" s="17" t="s">
        <v>222</v>
      </c>
      <c r="M57" s="17" t="s">
        <v>222</v>
      </c>
      <c r="N57" s="17" t="s">
        <v>222</v>
      </c>
      <c r="O57" s="17" t="s">
        <v>222</v>
      </c>
      <c r="P57" s="149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>
        <v>1</v>
      </c>
    </row>
    <row r="58" spans="1:65">
      <c r="A58" s="29"/>
      <c r="B58" s="19" t="s">
        <v>223</v>
      </c>
      <c r="C58" s="9" t="s">
        <v>223</v>
      </c>
      <c r="D58" s="147" t="s">
        <v>226</v>
      </c>
      <c r="E58" s="148" t="s">
        <v>229</v>
      </c>
      <c r="F58" s="148" t="s">
        <v>230</v>
      </c>
      <c r="G58" s="148" t="s">
        <v>233</v>
      </c>
      <c r="H58" s="148" t="s">
        <v>234</v>
      </c>
      <c r="I58" s="148" t="s">
        <v>235</v>
      </c>
      <c r="J58" s="148" t="s">
        <v>236</v>
      </c>
      <c r="K58" s="148" t="s">
        <v>263</v>
      </c>
      <c r="L58" s="148" t="s">
        <v>237</v>
      </c>
      <c r="M58" s="148" t="s">
        <v>239</v>
      </c>
      <c r="N58" s="148" t="s">
        <v>242</v>
      </c>
      <c r="O58" s="148" t="s">
        <v>243</v>
      </c>
      <c r="P58" s="149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 t="s">
        <v>3</v>
      </c>
    </row>
    <row r="59" spans="1:65">
      <c r="A59" s="29"/>
      <c r="B59" s="19"/>
      <c r="C59" s="9"/>
      <c r="D59" s="10" t="s">
        <v>265</v>
      </c>
      <c r="E59" s="11" t="s">
        <v>309</v>
      </c>
      <c r="F59" s="11" t="s">
        <v>265</v>
      </c>
      <c r="G59" s="11" t="s">
        <v>265</v>
      </c>
      <c r="H59" s="11" t="s">
        <v>265</v>
      </c>
      <c r="I59" s="11" t="s">
        <v>265</v>
      </c>
      <c r="J59" s="11" t="s">
        <v>265</v>
      </c>
      <c r="K59" s="11" t="s">
        <v>265</v>
      </c>
      <c r="L59" s="11" t="s">
        <v>265</v>
      </c>
      <c r="M59" s="11" t="s">
        <v>265</v>
      </c>
      <c r="N59" s="11" t="s">
        <v>309</v>
      </c>
      <c r="O59" s="11" t="s">
        <v>309</v>
      </c>
      <c r="P59" s="149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1</v>
      </c>
    </row>
    <row r="60" spans="1:65">
      <c r="A60" s="29"/>
      <c r="B60" s="19"/>
      <c r="C60" s="9"/>
      <c r="D60" s="25" t="s">
        <v>312</v>
      </c>
      <c r="E60" s="25" t="s">
        <v>312</v>
      </c>
      <c r="F60" s="25" t="s">
        <v>312</v>
      </c>
      <c r="G60" s="25" t="s">
        <v>312</v>
      </c>
      <c r="H60" s="25" t="s">
        <v>312</v>
      </c>
      <c r="I60" s="25" t="s">
        <v>312</v>
      </c>
      <c r="J60" s="25" t="s">
        <v>312</v>
      </c>
      <c r="K60" s="25" t="s">
        <v>312</v>
      </c>
      <c r="L60" s="25" t="s">
        <v>116</v>
      </c>
      <c r="M60" s="25" t="s">
        <v>115</v>
      </c>
      <c r="N60" s="25" t="s">
        <v>311</v>
      </c>
      <c r="O60" s="25" t="s">
        <v>314</v>
      </c>
      <c r="P60" s="149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1</v>
      </c>
    </row>
    <row r="61" spans="1:65">
      <c r="A61" s="29"/>
      <c r="B61" s="18">
        <v>1</v>
      </c>
      <c r="C61" s="14">
        <v>1</v>
      </c>
      <c r="D61" s="208" t="s">
        <v>96</v>
      </c>
      <c r="E61" s="208" t="s">
        <v>105</v>
      </c>
      <c r="F61" s="208" t="s">
        <v>269</v>
      </c>
      <c r="G61" s="208" t="s">
        <v>96</v>
      </c>
      <c r="H61" s="208" t="s">
        <v>96</v>
      </c>
      <c r="I61" s="208" t="s">
        <v>96</v>
      </c>
      <c r="J61" s="208" t="s">
        <v>96</v>
      </c>
      <c r="K61" s="208" t="s">
        <v>96</v>
      </c>
      <c r="L61" s="208" t="s">
        <v>96</v>
      </c>
      <c r="M61" s="208">
        <v>1</v>
      </c>
      <c r="N61" s="208" t="s">
        <v>96</v>
      </c>
      <c r="O61" s="208">
        <v>1.99</v>
      </c>
      <c r="P61" s="209"/>
      <c r="Q61" s="210"/>
      <c r="R61" s="210"/>
      <c r="S61" s="210"/>
      <c r="T61" s="210"/>
      <c r="U61" s="210"/>
      <c r="V61" s="210"/>
      <c r="W61" s="210"/>
      <c r="X61" s="210"/>
      <c r="Y61" s="210"/>
      <c r="Z61" s="210"/>
      <c r="AA61" s="210"/>
      <c r="AB61" s="210"/>
      <c r="AC61" s="210"/>
      <c r="AD61" s="210"/>
      <c r="AE61" s="210"/>
      <c r="AF61" s="210"/>
      <c r="AG61" s="210"/>
      <c r="AH61" s="210"/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  <c r="BI61" s="210"/>
      <c r="BJ61" s="210"/>
      <c r="BK61" s="210"/>
      <c r="BL61" s="210"/>
      <c r="BM61" s="211">
        <v>1</v>
      </c>
    </row>
    <row r="62" spans="1:65">
      <c r="A62" s="29"/>
      <c r="B62" s="19">
        <v>1</v>
      </c>
      <c r="C62" s="9">
        <v>2</v>
      </c>
      <c r="D62" s="213" t="s">
        <v>96</v>
      </c>
      <c r="E62" s="213">
        <v>5</v>
      </c>
      <c r="F62" s="213" t="s">
        <v>269</v>
      </c>
      <c r="G62" s="213" t="s">
        <v>96</v>
      </c>
      <c r="H62" s="213" t="s">
        <v>96</v>
      </c>
      <c r="I62" s="213" t="s">
        <v>96</v>
      </c>
      <c r="J62" s="213" t="s">
        <v>96</v>
      </c>
      <c r="K62" s="213" t="s">
        <v>96</v>
      </c>
      <c r="L62" s="213" t="s">
        <v>96</v>
      </c>
      <c r="M62" s="213">
        <v>1</v>
      </c>
      <c r="N62" s="213" t="s">
        <v>96</v>
      </c>
      <c r="O62" s="213">
        <v>1.75</v>
      </c>
      <c r="P62" s="209"/>
      <c r="Q62" s="210"/>
      <c r="R62" s="210"/>
      <c r="S62" s="210"/>
      <c r="T62" s="210"/>
      <c r="U62" s="210"/>
      <c r="V62" s="210"/>
      <c r="W62" s="210"/>
      <c r="X62" s="210"/>
      <c r="Y62" s="210"/>
      <c r="Z62" s="210"/>
      <c r="AA62" s="210"/>
      <c r="AB62" s="210"/>
      <c r="AC62" s="210"/>
      <c r="AD62" s="210"/>
      <c r="AE62" s="210"/>
      <c r="AF62" s="210"/>
      <c r="AG62" s="210"/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  <c r="BI62" s="210"/>
      <c r="BJ62" s="210"/>
      <c r="BK62" s="210"/>
      <c r="BL62" s="210"/>
      <c r="BM62" s="211">
        <v>4</v>
      </c>
    </row>
    <row r="63" spans="1:65">
      <c r="A63" s="29"/>
      <c r="B63" s="19">
        <v>1</v>
      </c>
      <c r="C63" s="9">
        <v>3</v>
      </c>
      <c r="D63" s="213" t="s">
        <v>96</v>
      </c>
      <c r="E63" s="213" t="s">
        <v>105</v>
      </c>
      <c r="F63" s="213" t="s">
        <v>269</v>
      </c>
      <c r="G63" s="213" t="s">
        <v>96</v>
      </c>
      <c r="H63" s="213" t="s">
        <v>96</v>
      </c>
      <c r="I63" s="213" t="s">
        <v>96</v>
      </c>
      <c r="J63" s="213" t="s">
        <v>96</v>
      </c>
      <c r="K63" s="213" t="s">
        <v>96</v>
      </c>
      <c r="L63" s="213" t="s">
        <v>96</v>
      </c>
      <c r="M63" s="213">
        <v>1</v>
      </c>
      <c r="N63" s="213" t="s">
        <v>96</v>
      </c>
      <c r="O63" s="213">
        <v>2.0099999999999998</v>
      </c>
      <c r="P63" s="209"/>
      <c r="Q63" s="210"/>
      <c r="R63" s="210"/>
      <c r="S63" s="210"/>
      <c r="T63" s="210"/>
      <c r="U63" s="210"/>
      <c r="V63" s="210"/>
      <c r="W63" s="210"/>
      <c r="X63" s="210"/>
      <c r="Y63" s="210"/>
      <c r="Z63" s="210"/>
      <c r="AA63" s="210"/>
      <c r="AB63" s="210"/>
      <c r="AC63" s="210"/>
      <c r="AD63" s="210"/>
      <c r="AE63" s="210"/>
      <c r="AF63" s="210"/>
      <c r="AG63" s="210"/>
      <c r="AH63" s="210"/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  <c r="BI63" s="210"/>
      <c r="BJ63" s="210"/>
      <c r="BK63" s="210"/>
      <c r="BL63" s="210"/>
      <c r="BM63" s="211">
        <v>16</v>
      </c>
    </row>
    <row r="64" spans="1:65">
      <c r="A64" s="29"/>
      <c r="B64" s="19">
        <v>1</v>
      </c>
      <c r="C64" s="9">
        <v>4</v>
      </c>
      <c r="D64" s="213" t="s">
        <v>96</v>
      </c>
      <c r="E64" s="213">
        <v>5</v>
      </c>
      <c r="F64" s="213" t="s">
        <v>269</v>
      </c>
      <c r="G64" s="213" t="s">
        <v>96</v>
      </c>
      <c r="H64" s="213" t="s">
        <v>96</v>
      </c>
      <c r="I64" s="213" t="s">
        <v>96</v>
      </c>
      <c r="J64" s="213" t="s">
        <v>96</v>
      </c>
      <c r="K64" s="213" t="s">
        <v>96</v>
      </c>
      <c r="L64" s="213" t="s">
        <v>96</v>
      </c>
      <c r="M64" s="213">
        <v>1</v>
      </c>
      <c r="N64" s="213" t="s">
        <v>96</v>
      </c>
      <c r="O64" s="213">
        <v>1.79</v>
      </c>
      <c r="P64" s="209"/>
      <c r="Q64" s="210"/>
      <c r="R64" s="210"/>
      <c r="S64" s="210"/>
      <c r="T64" s="210"/>
      <c r="U64" s="210"/>
      <c r="V64" s="210"/>
      <c r="W64" s="210"/>
      <c r="X64" s="210"/>
      <c r="Y64" s="210"/>
      <c r="Z64" s="210"/>
      <c r="AA64" s="210"/>
      <c r="AB64" s="210"/>
      <c r="AC64" s="210"/>
      <c r="AD64" s="210"/>
      <c r="AE64" s="210"/>
      <c r="AF64" s="210"/>
      <c r="AG64" s="210"/>
      <c r="AH64" s="210"/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  <c r="BI64" s="210"/>
      <c r="BJ64" s="210"/>
      <c r="BK64" s="210"/>
      <c r="BL64" s="210"/>
      <c r="BM64" s="211" t="s">
        <v>96</v>
      </c>
    </row>
    <row r="65" spans="1:65">
      <c r="A65" s="29"/>
      <c r="B65" s="19">
        <v>1</v>
      </c>
      <c r="C65" s="9">
        <v>5</v>
      </c>
      <c r="D65" s="213" t="s">
        <v>96</v>
      </c>
      <c r="E65" s="213">
        <v>5</v>
      </c>
      <c r="F65" s="213" t="s">
        <v>269</v>
      </c>
      <c r="G65" s="213" t="s">
        <v>96</v>
      </c>
      <c r="H65" s="213" t="s">
        <v>96</v>
      </c>
      <c r="I65" s="213" t="s">
        <v>96</v>
      </c>
      <c r="J65" s="213" t="s">
        <v>96</v>
      </c>
      <c r="K65" s="213" t="s">
        <v>96</v>
      </c>
      <c r="L65" s="213" t="s">
        <v>96</v>
      </c>
      <c r="M65" s="213">
        <v>1</v>
      </c>
      <c r="N65" s="213" t="s">
        <v>96</v>
      </c>
      <c r="O65" s="213">
        <v>1.8879999999999999</v>
      </c>
      <c r="P65" s="209"/>
      <c r="Q65" s="210"/>
      <c r="R65" s="210"/>
      <c r="S65" s="210"/>
      <c r="T65" s="210"/>
      <c r="U65" s="210"/>
      <c r="V65" s="210"/>
      <c r="W65" s="210"/>
      <c r="X65" s="210"/>
      <c r="Y65" s="210"/>
      <c r="Z65" s="210"/>
      <c r="AA65" s="210"/>
      <c r="AB65" s="210"/>
      <c r="AC65" s="210"/>
      <c r="AD65" s="210"/>
      <c r="AE65" s="210"/>
      <c r="AF65" s="210"/>
      <c r="AG65" s="210"/>
      <c r="AH65" s="210"/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  <c r="BI65" s="210"/>
      <c r="BJ65" s="210"/>
      <c r="BK65" s="210"/>
      <c r="BL65" s="210"/>
      <c r="BM65" s="211">
        <v>133</v>
      </c>
    </row>
    <row r="66" spans="1:65">
      <c r="A66" s="29"/>
      <c r="B66" s="19">
        <v>1</v>
      </c>
      <c r="C66" s="9">
        <v>6</v>
      </c>
      <c r="D66" s="213" t="s">
        <v>96</v>
      </c>
      <c r="E66" s="213">
        <v>5</v>
      </c>
      <c r="F66" s="213" t="s">
        <v>269</v>
      </c>
      <c r="G66" s="213" t="s">
        <v>96</v>
      </c>
      <c r="H66" s="213" t="s">
        <v>96</v>
      </c>
      <c r="I66" s="213" t="s">
        <v>96</v>
      </c>
      <c r="J66" s="213" t="s">
        <v>96</v>
      </c>
      <c r="K66" s="213" t="s">
        <v>96</v>
      </c>
      <c r="L66" s="213" t="s">
        <v>96</v>
      </c>
      <c r="M66" s="213">
        <v>1</v>
      </c>
      <c r="N66" s="213" t="s">
        <v>96</v>
      </c>
      <c r="O66" s="213">
        <v>1.9</v>
      </c>
      <c r="P66" s="209"/>
      <c r="Q66" s="210"/>
      <c r="R66" s="210"/>
      <c r="S66" s="210"/>
      <c r="T66" s="210"/>
      <c r="U66" s="210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0"/>
      <c r="AH66" s="210"/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  <c r="BI66" s="210"/>
      <c r="BJ66" s="210"/>
      <c r="BK66" s="210"/>
      <c r="BL66" s="210"/>
      <c r="BM66" s="214"/>
    </row>
    <row r="67" spans="1:65">
      <c r="A67" s="29"/>
      <c r="B67" s="20" t="s">
        <v>257</v>
      </c>
      <c r="C67" s="12"/>
      <c r="D67" s="215" t="s">
        <v>612</v>
      </c>
      <c r="E67" s="215">
        <v>5</v>
      </c>
      <c r="F67" s="215" t="s">
        <v>612</v>
      </c>
      <c r="G67" s="215" t="s">
        <v>612</v>
      </c>
      <c r="H67" s="215" t="s">
        <v>612</v>
      </c>
      <c r="I67" s="215" t="s">
        <v>612</v>
      </c>
      <c r="J67" s="215" t="s">
        <v>612</v>
      </c>
      <c r="K67" s="215" t="s">
        <v>612</v>
      </c>
      <c r="L67" s="215" t="s">
        <v>612</v>
      </c>
      <c r="M67" s="215">
        <v>1</v>
      </c>
      <c r="N67" s="215" t="s">
        <v>612</v>
      </c>
      <c r="O67" s="215">
        <v>1.8880000000000001</v>
      </c>
      <c r="P67" s="209"/>
      <c r="Q67" s="210"/>
      <c r="R67" s="210"/>
      <c r="S67" s="210"/>
      <c r="T67" s="210"/>
      <c r="U67" s="210"/>
      <c r="V67" s="210"/>
      <c r="W67" s="210"/>
      <c r="X67" s="210"/>
      <c r="Y67" s="210"/>
      <c r="Z67" s="210"/>
      <c r="AA67" s="210"/>
      <c r="AB67" s="210"/>
      <c r="AC67" s="210"/>
      <c r="AD67" s="210"/>
      <c r="AE67" s="210"/>
      <c r="AF67" s="210"/>
      <c r="AG67" s="210"/>
      <c r="AH67" s="210"/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  <c r="BI67" s="210"/>
      <c r="BJ67" s="210"/>
      <c r="BK67" s="210"/>
      <c r="BL67" s="210"/>
      <c r="BM67" s="214"/>
    </row>
    <row r="68" spans="1:65">
      <c r="A68" s="29"/>
      <c r="B68" s="3" t="s">
        <v>258</v>
      </c>
      <c r="C68" s="28"/>
      <c r="D68" s="213" t="s">
        <v>612</v>
      </c>
      <c r="E68" s="213">
        <v>5</v>
      </c>
      <c r="F68" s="213" t="s">
        <v>612</v>
      </c>
      <c r="G68" s="213" t="s">
        <v>612</v>
      </c>
      <c r="H68" s="213" t="s">
        <v>612</v>
      </c>
      <c r="I68" s="213" t="s">
        <v>612</v>
      </c>
      <c r="J68" s="213" t="s">
        <v>612</v>
      </c>
      <c r="K68" s="213" t="s">
        <v>612</v>
      </c>
      <c r="L68" s="213" t="s">
        <v>612</v>
      </c>
      <c r="M68" s="213">
        <v>1</v>
      </c>
      <c r="N68" s="213" t="s">
        <v>612</v>
      </c>
      <c r="O68" s="213">
        <v>1.8939999999999999</v>
      </c>
      <c r="P68" s="209"/>
      <c r="Q68" s="210"/>
      <c r="R68" s="210"/>
      <c r="S68" s="210"/>
      <c r="T68" s="210"/>
      <c r="U68" s="210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0"/>
      <c r="AH68" s="210"/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  <c r="BI68" s="210"/>
      <c r="BJ68" s="210"/>
      <c r="BK68" s="210"/>
      <c r="BL68" s="210"/>
      <c r="BM68" s="214"/>
    </row>
    <row r="69" spans="1:65">
      <c r="A69" s="29"/>
      <c r="B69" s="3" t="s">
        <v>259</v>
      </c>
      <c r="C69" s="28"/>
      <c r="D69" s="213" t="s">
        <v>612</v>
      </c>
      <c r="E69" s="213">
        <v>0</v>
      </c>
      <c r="F69" s="213" t="s">
        <v>612</v>
      </c>
      <c r="G69" s="213" t="s">
        <v>612</v>
      </c>
      <c r="H69" s="213" t="s">
        <v>612</v>
      </c>
      <c r="I69" s="213" t="s">
        <v>612</v>
      </c>
      <c r="J69" s="213" t="s">
        <v>612</v>
      </c>
      <c r="K69" s="213" t="s">
        <v>612</v>
      </c>
      <c r="L69" s="213" t="s">
        <v>612</v>
      </c>
      <c r="M69" s="213">
        <v>0</v>
      </c>
      <c r="N69" s="213" t="s">
        <v>612</v>
      </c>
      <c r="O69" s="213">
        <v>0.10399999999999994</v>
      </c>
      <c r="P69" s="209"/>
      <c r="Q69" s="210"/>
      <c r="R69" s="210"/>
      <c r="S69" s="210"/>
      <c r="T69" s="210"/>
      <c r="U69" s="210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0"/>
      <c r="AH69" s="210"/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  <c r="BI69" s="210"/>
      <c r="BJ69" s="210"/>
      <c r="BK69" s="210"/>
      <c r="BL69" s="210"/>
      <c r="BM69" s="214"/>
    </row>
    <row r="70" spans="1:65">
      <c r="A70" s="29"/>
      <c r="B70" s="3" t="s">
        <v>86</v>
      </c>
      <c r="C70" s="28"/>
      <c r="D70" s="13" t="s">
        <v>612</v>
      </c>
      <c r="E70" s="13">
        <v>0</v>
      </c>
      <c r="F70" s="13" t="s">
        <v>612</v>
      </c>
      <c r="G70" s="13" t="s">
        <v>612</v>
      </c>
      <c r="H70" s="13" t="s">
        <v>612</v>
      </c>
      <c r="I70" s="13" t="s">
        <v>612</v>
      </c>
      <c r="J70" s="13" t="s">
        <v>612</v>
      </c>
      <c r="K70" s="13" t="s">
        <v>612</v>
      </c>
      <c r="L70" s="13" t="s">
        <v>612</v>
      </c>
      <c r="M70" s="13">
        <v>0</v>
      </c>
      <c r="N70" s="13" t="s">
        <v>612</v>
      </c>
      <c r="O70" s="13">
        <v>5.5084745762711829E-2</v>
      </c>
      <c r="P70" s="149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5"/>
    </row>
    <row r="71" spans="1:65">
      <c r="A71" s="29"/>
      <c r="B71" s="3" t="s">
        <v>260</v>
      </c>
      <c r="C71" s="28"/>
      <c r="D71" s="13" t="s">
        <v>612</v>
      </c>
      <c r="E71" s="13" t="s">
        <v>612</v>
      </c>
      <c r="F71" s="13" t="s">
        <v>612</v>
      </c>
      <c r="G71" s="13" t="s">
        <v>612</v>
      </c>
      <c r="H71" s="13" t="s">
        <v>612</v>
      </c>
      <c r="I71" s="13" t="s">
        <v>612</v>
      </c>
      <c r="J71" s="13" t="s">
        <v>612</v>
      </c>
      <c r="K71" s="13" t="s">
        <v>612</v>
      </c>
      <c r="L71" s="13" t="s">
        <v>612</v>
      </c>
      <c r="M71" s="13" t="s">
        <v>612</v>
      </c>
      <c r="N71" s="13" t="s">
        <v>612</v>
      </c>
      <c r="O71" s="13" t="s">
        <v>612</v>
      </c>
      <c r="P71" s="149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5"/>
    </row>
    <row r="72" spans="1:65">
      <c r="A72" s="29"/>
      <c r="B72" s="45" t="s">
        <v>261</v>
      </c>
      <c r="C72" s="46"/>
      <c r="D72" s="44" t="s">
        <v>262</v>
      </c>
      <c r="E72" s="44" t="s">
        <v>262</v>
      </c>
      <c r="F72" s="44" t="s">
        <v>262</v>
      </c>
      <c r="G72" s="44" t="s">
        <v>262</v>
      </c>
      <c r="H72" s="44" t="s">
        <v>262</v>
      </c>
      <c r="I72" s="44" t="s">
        <v>262</v>
      </c>
      <c r="J72" s="44" t="s">
        <v>262</v>
      </c>
      <c r="K72" s="44" t="s">
        <v>262</v>
      </c>
      <c r="L72" s="44" t="s">
        <v>262</v>
      </c>
      <c r="M72" s="44" t="s">
        <v>262</v>
      </c>
      <c r="N72" s="44" t="s">
        <v>262</v>
      </c>
      <c r="O72" s="44" t="s">
        <v>262</v>
      </c>
      <c r="P72" s="149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5"/>
    </row>
    <row r="73" spans="1:65">
      <c r="B73" s="3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BM73" s="55"/>
    </row>
    <row r="74" spans="1:65" ht="15">
      <c r="B74" s="8" t="s">
        <v>554</v>
      </c>
      <c r="BM74" s="27" t="s">
        <v>66</v>
      </c>
    </row>
    <row r="75" spans="1:65" ht="15">
      <c r="A75" s="24" t="s">
        <v>10</v>
      </c>
      <c r="B75" s="18" t="s">
        <v>111</v>
      </c>
      <c r="C75" s="15" t="s">
        <v>112</v>
      </c>
      <c r="D75" s="16" t="s">
        <v>222</v>
      </c>
      <c r="E75" s="17" t="s">
        <v>222</v>
      </c>
      <c r="F75" s="17" t="s">
        <v>222</v>
      </c>
      <c r="G75" s="17" t="s">
        <v>222</v>
      </c>
      <c r="H75" s="17" t="s">
        <v>222</v>
      </c>
      <c r="I75" s="17" t="s">
        <v>222</v>
      </c>
      <c r="J75" s="17" t="s">
        <v>222</v>
      </c>
      <c r="K75" s="17" t="s">
        <v>222</v>
      </c>
      <c r="L75" s="17" t="s">
        <v>222</v>
      </c>
      <c r="M75" s="17" t="s">
        <v>222</v>
      </c>
      <c r="N75" s="17" t="s">
        <v>222</v>
      </c>
      <c r="O75" s="17" t="s">
        <v>222</v>
      </c>
      <c r="P75" s="17" t="s">
        <v>222</v>
      </c>
      <c r="Q75" s="17" t="s">
        <v>222</v>
      </c>
      <c r="R75" s="17" t="s">
        <v>222</v>
      </c>
      <c r="S75" s="17" t="s">
        <v>222</v>
      </c>
      <c r="T75" s="17" t="s">
        <v>222</v>
      </c>
      <c r="U75" s="17" t="s">
        <v>222</v>
      </c>
      <c r="V75" s="17" t="s">
        <v>222</v>
      </c>
      <c r="W75" s="149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1</v>
      </c>
    </row>
    <row r="76" spans="1:65">
      <c r="A76" s="29"/>
      <c r="B76" s="19" t="s">
        <v>223</v>
      </c>
      <c r="C76" s="9" t="s">
        <v>223</v>
      </c>
      <c r="D76" s="147" t="s">
        <v>225</v>
      </c>
      <c r="E76" s="148" t="s">
        <v>226</v>
      </c>
      <c r="F76" s="148" t="s">
        <v>227</v>
      </c>
      <c r="G76" s="148" t="s">
        <v>229</v>
      </c>
      <c r="H76" s="148" t="s">
        <v>230</v>
      </c>
      <c r="I76" s="148" t="s">
        <v>231</v>
      </c>
      <c r="J76" s="148" t="s">
        <v>233</v>
      </c>
      <c r="K76" s="148" t="s">
        <v>234</v>
      </c>
      <c r="L76" s="148" t="s">
        <v>235</v>
      </c>
      <c r="M76" s="148" t="s">
        <v>236</v>
      </c>
      <c r="N76" s="148" t="s">
        <v>263</v>
      </c>
      <c r="O76" s="148" t="s">
        <v>237</v>
      </c>
      <c r="P76" s="148" t="s">
        <v>239</v>
      </c>
      <c r="Q76" s="148" t="s">
        <v>240</v>
      </c>
      <c r="R76" s="148" t="s">
        <v>242</v>
      </c>
      <c r="S76" s="148" t="s">
        <v>243</v>
      </c>
      <c r="T76" s="148" t="s">
        <v>244</v>
      </c>
      <c r="U76" s="148" t="s">
        <v>245</v>
      </c>
      <c r="V76" s="148" t="s">
        <v>248</v>
      </c>
      <c r="W76" s="149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 t="s">
        <v>3</v>
      </c>
    </row>
    <row r="77" spans="1:65">
      <c r="A77" s="29"/>
      <c r="B77" s="19"/>
      <c r="C77" s="9"/>
      <c r="D77" s="10" t="s">
        <v>309</v>
      </c>
      <c r="E77" s="11" t="s">
        <v>309</v>
      </c>
      <c r="F77" s="11" t="s">
        <v>310</v>
      </c>
      <c r="G77" s="11" t="s">
        <v>309</v>
      </c>
      <c r="H77" s="11" t="s">
        <v>265</v>
      </c>
      <c r="I77" s="11" t="s">
        <v>310</v>
      </c>
      <c r="J77" s="11" t="s">
        <v>265</v>
      </c>
      <c r="K77" s="11" t="s">
        <v>265</v>
      </c>
      <c r="L77" s="11" t="s">
        <v>265</v>
      </c>
      <c r="M77" s="11" t="s">
        <v>265</v>
      </c>
      <c r="N77" s="11" t="s">
        <v>265</v>
      </c>
      <c r="O77" s="11" t="s">
        <v>265</v>
      </c>
      <c r="P77" s="11" t="s">
        <v>265</v>
      </c>
      <c r="Q77" s="11" t="s">
        <v>265</v>
      </c>
      <c r="R77" s="11" t="s">
        <v>309</v>
      </c>
      <c r="S77" s="11" t="s">
        <v>309</v>
      </c>
      <c r="T77" s="11" t="s">
        <v>310</v>
      </c>
      <c r="U77" s="11" t="s">
        <v>309</v>
      </c>
      <c r="V77" s="11" t="s">
        <v>310</v>
      </c>
      <c r="W77" s="149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0</v>
      </c>
    </row>
    <row r="78" spans="1:65">
      <c r="A78" s="29"/>
      <c r="B78" s="19"/>
      <c r="C78" s="9"/>
      <c r="D78" s="25" t="s">
        <v>311</v>
      </c>
      <c r="E78" s="25" t="s">
        <v>312</v>
      </c>
      <c r="F78" s="25" t="s">
        <v>313</v>
      </c>
      <c r="G78" s="25" t="s">
        <v>312</v>
      </c>
      <c r="H78" s="25" t="s">
        <v>312</v>
      </c>
      <c r="I78" s="25" t="s">
        <v>311</v>
      </c>
      <c r="J78" s="25" t="s">
        <v>312</v>
      </c>
      <c r="K78" s="25" t="s">
        <v>312</v>
      </c>
      <c r="L78" s="25" t="s">
        <v>312</v>
      </c>
      <c r="M78" s="25" t="s">
        <v>312</v>
      </c>
      <c r="N78" s="25" t="s">
        <v>312</v>
      </c>
      <c r="O78" s="25" t="s">
        <v>116</v>
      </c>
      <c r="P78" s="25" t="s">
        <v>312</v>
      </c>
      <c r="Q78" s="25" t="s">
        <v>313</v>
      </c>
      <c r="R78" s="25" t="s">
        <v>311</v>
      </c>
      <c r="S78" s="25" t="s">
        <v>314</v>
      </c>
      <c r="T78" s="25" t="s">
        <v>314</v>
      </c>
      <c r="U78" s="25" t="s">
        <v>314</v>
      </c>
      <c r="V78" s="25" t="s">
        <v>313</v>
      </c>
      <c r="W78" s="149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0</v>
      </c>
    </row>
    <row r="79" spans="1:65">
      <c r="A79" s="29"/>
      <c r="B79" s="18">
        <v>1</v>
      </c>
      <c r="C79" s="14">
        <v>1</v>
      </c>
      <c r="D79" s="217">
        <v>129</v>
      </c>
      <c r="E79" s="218">
        <v>38</v>
      </c>
      <c r="F79" s="217">
        <v>142.53876666666667</v>
      </c>
      <c r="G79" s="218">
        <v>10</v>
      </c>
      <c r="H79" s="217">
        <v>102.8</v>
      </c>
      <c r="I79" s="217">
        <v>151</v>
      </c>
      <c r="J79" s="217">
        <v>110</v>
      </c>
      <c r="K79" s="217">
        <v>120</v>
      </c>
      <c r="L79" s="217">
        <v>150</v>
      </c>
      <c r="M79" s="217">
        <v>110</v>
      </c>
      <c r="N79" s="217">
        <v>120</v>
      </c>
      <c r="O79" s="217">
        <v>83</v>
      </c>
      <c r="P79" s="217">
        <v>107</v>
      </c>
      <c r="Q79" s="217">
        <v>120.81765815317083</v>
      </c>
      <c r="R79" s="217">
        <v>106.8056651447955</v>
      </c>
      <c r="S79" s="217">
        <v>104</v>
      </c>
      <c r="T79" s="217">
        <v>157</v>
      </c>
      <c r="U79" s="217">
        <v>105</v>
      </c>
      <c r="V79" s="218">
        <v>356</v>
      </c>
      <c r="W79" s="219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  <c r="AJ79" s="220"/>
      <c r="AK79" s="220"/>
      <c r="AL79" s="220"/>
      <c r="AM79" s="220"/>
      <c r="AN79" s="220"/>
      <c r="AO79" s="220"/>
      <c r="AP79" s="220"/>
      <c r="AQ79" s="220"/>
      <c r="AR79" s="220"/>
      <c r="AS79" s="220"/>
      <c r="AT79" s="220"/>
      <c r="AU79" s="220"/>
      <c r="AV79" s="220"/>
      <c r="AW79" s="220"/>
      <c r="AX79" s="220"/>
      <c r="AY79" s="220"/>
      <c r="AZ79" s="220"/>
      <c r="BA79" s="220"/>
      <c r="BB79" s="220"/>
      <c r="BC79" s="220"/>
      <c r="BD79" s="220"/>
      <c r="BE79" s="220"/>
      <c r="BF79" s="220"/>
      <c r="BG79" s="220"/>
      <c r="BH79" s="220"/>
      <c r="BI79" s="220"/>
      <c r="BJ79" s="220"/>
      <c r="BK79" s="220"/>
      <c r="BL79" s="220"/>
      <c r="BM79" s="221">
        <v>1</v>
      </c>
    </row>
    <row r="80" spans="1:65">
      <c r="A80" s="29"/>
      <c r="B80" s="19">
        <v>1</v>
      </c>
      <c r="C80" s="9">
        <v>2</v>
      </c>
      <c r="D80" s="222">
        <v>127</v>
      </c>
      <c r="E80" s="224">
        <v>39</v>
      </c>
      <c r="F80" s="222">
        <v>144.752266666667</v>
      </c>
      <c r="G80" s="224">
        <v>9.9</v>
      </c>
      <c r="H80" s="222">
        <v>110.3</v>
      </c>
      <c r="I80" s="222">
        <v>152</v>
      </c>
      <c r="J80" s="222">
        <v>100</v>
      </c>
      <c r="K80" s="222">
        <v>110</v>
      </c>
      <c r="L80" s="222">
        <v>150</v>
      </c>
      <c r="M80" s="222">
        <v>120</v>
      </c>
      <c r="N80" s="222">
        <v>110</v>
      </c>
      <c r="O80" s="222">
        <v>76</v>
      </c>
      <c r="P80" s="222">
        <v>100</v>
      </c>
      <c r="Q80" s="222">
        <v>122.21705663416667</v>
      </c>
      <c r="R80" s="222">
        <v>104.39664199035121</v>
      </c>
      <c r="S80" s="222">
        <v>105</v>
      </c>
      <c r="T80" s="222">
        <v>159</v>
      </c>
      <c r="U80" s="222">
        <v>115</v>
      </c>
      <c r="V80" s="224">
        <v>350</v>
      </c>
      <c r="W80" s="219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  <c r="AJ80" s="220"/>
      <c r="AK80" s="220"/>
      <c r="AL80" s="220"/>
      <c r="AM80" s="220"/>
      <c r="AN80" s="220"/>
      <c r="AO80" s="220"/>
      <c r="AP80" s="220"/>
      <c r="AQ80" s="220"/>
      <c r="AR80" s="220"/>
      <c r="AS80" s="220"/>
      <c r="AT80" s="220"/>
      <c r="AU80" s="220"/>
      <c r="AV80" s="220"/>
      <c r="AW80" s="220"/>
      <c r="AX80" s="220"/>
      <c r="AY80" s="220"/>
      <c r="AZ80" s="220"/>
      <c r="BA80" s="220"/>
      <c r="BB80" s="220"/>
      <c r="BC80" s="220"/>
      <c r="BD80" s="220"/>
      <c r="BE80" s="220"/>
      <c r="BF80" s="220"/>
      <c r="BG80" s="220"/>
      <c r="BH80" s="220"/>
      <c r="BI80" s="220"/>
      <c r="BJ80" s="220"/>
      <c r="BK80" s="220"/>
      <c r="BL80" s="220"/>
      <c r="BM80" s="221">
        <v>6</v>
      </c>
    </row>
    <row r="81" spans="1:65">
      <c r="A81" s="29"/>
      <c r="B81" s="19">
        <v>1</v>
      </c>
      <c r="C81" s="9">
        <v>3</v>
      </c>
      <c r="D81" s="222">
        <v>126</v>
      </c>
      <c r="E81" s="224">
        <v>37</v>
      </c>
      <c r="F81" s="222">
        <v>146.438166666667</v>
      </c>
      <c r="G81" s="223">
        <v>14.9</v>
      </c>
      <c r="H81" s="222">
        <v>107.4</v>
      </c>
      <c r="I81" s="222">
        <v>153</v>
      </c>
      <c r="J81" s="222">
        <v>120</v>
      </c>
      <c r="K81" s="222">
        <v>120</v>
      </c>
      <c r="L81" s="222">
        <v>150</v>
      </c>
      <c r="M81" s="222">
        <v>120</v>
      </c>
      <c r="N81" s="222">
        <v>110</v>
      </c>
      <c r="O81" s="223">
        <v>53</v>
      </c>
      <c r="P81" s="222">
        <v>98</v>
      </c>
      <c r="Q81" s="222">
        <v>121.99513772475925</v>
      </c>
      <c r="R81" s="222">
        <v>107.6529423034861</v>
      </c>
      <c r="S81" s="222">
        <v>107</v>
      </c>
      <c r="T81" s="222">
        <v>152</v>
      </c>
      <c r="U81" s="222">
        <v>115</v>
      </c>
      <c r="V81" s="224">
        <v>322</v>
      </c>
      <c r="W81" s="219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  <c r="AJ81" s="220"/>
      <c r="AK81" s="220"/>
      <c r="AL81" s="220"/>
      <c r="AM81" s="220"/>
      <c r="AN81" s="220"/>
      <c r="AO81" s="220"/>
      <c r="AP81" s="220"/>
      <c r="AQ81" s="220"/>
      <c r="AR81" s="220"/>
      <c r="AS81" s="220"/>
      <c r="AT81" s="220"/>
      <c r="AU81" s="220"/>
      <c r="AV81" s="220"/>
      <c r="AW81" s="220"/>
      <c r="AX81" s="220"/>
      <c r="AY81" s="220"/>
      <c r="AZ81" s="220"/>
      <c r="BA81" s="220"/>
      <c r="BB81" s="220"/>
      <c r="BC81" s="220"/>
      <c r="BD81" s="220"/>
      <c r="BE81" s="220"/>
      <c r="BF81" s="220"/>
      <c r="BG81" s="220"/>
      <c r="BH81" s="220"/>
      <c r="BI81" s="220"/>
      <c r="BJ81" s="220"/>
      <c r="BK81" s="220"/>
      <c r="BL81" s="220"/>
      <c r="BM81" s="221">
        <v>16</v>
      </c>
    </row>
    <row r="82" spans="1:65">
      <c r="A82" s="29"/>
      <c r="B82" s="19">
        <v>1</v>
      </c>
      <c r="C82" s="9">
        <v>4</v>
      </c>
      <c r="D82" s="222">
        <v>128</v>
      </c>
      <c r="E82" s="224">
        <v>40</v>
      </c>
      <c r="F82" s="222">
        <v>142.61466666666669</v>
      </c>
      <c r="G82" s="224">
        <v>10.199999999999999</v>
      </c>
      <c r="H82" s="222">
        <v>110.5</v>
      </c>
      <c r="I82" s="222">
        <v>158</v>
      </c>
      <c r="J82" s="222">
        <v>110</v>
      </c>
      <c r="K82" s="222">
        <v>120</v>
      </c>
      <c r="L82" s="222">
        <v>150</v>
      </c>
      <c r="M82" s="222">
        <v>120</v>
      </c>
      <c r="N82" s="222">
        <v>110</v>
      </c>
      <c r="O82" s="222">
        <v>107</v>
      </c>
      <c r="P82" s="222">
        <v>99</v>
      </c>
      <c r="Q82" s="222">
        <v>121.26748073343518</v>
      </c>
      <c r="R82" s="222">
        <v>110.27456920044627</v>
      </c>
      <c r="S82" s="222">
        <v>107</v>
      </c>
      <c r="T82" s="222">
        <v>156</v>
      </c>
      <c r="U82" s="222">
        <v>111</v>
      </c>
      <c r="V82" s="224">
        <v>325</v>
      </c>
      <c r="W82" s="219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  <c r="AJ82" s="220"/>
      <c r="AK82" s="220"/>
      <c r="AL82" s="220"/>
      <c r="AM82" s="220"/>
      <c r="AN82" s="220"/>
      <c r="AO82" s="220"/>
      <c r="AP82" s="220"/>
      <c r="AQ82" s="220"/>
      <c r="AR82" s="220"/>
      <c r="AS82" s="220"/>
      <c r="AT82" s="220"/>
      <c r="AU82" s="220"/>
      <c r="AV82" s="220"/>
      <c r="AW82" s="220"/>
      <c r="AX82" s="220"/>
      <c r="AY82" s="220"/>
      <c r="AZ82" s="220"/>
      <c r="BA82" s="220"/>
      <c r="BB82" s="220"/>
      <c r="BC82" s="220"/>
      <c r="BD82" s="220"/>
      <c r="BE82" s="220"/>
      <c r="BF82" s="220"/>
      <c r="BG82" s="220"/>
      <c r="BH82" s="220"/>
      <c r="BI82" s="220"/>
      <c r="BJ82" s="220"/>
      <c r="BK82" s="220"/>
      <c r="BL82" s="220"/>
      <c r="BM82" s="221">
        <v>120.32507873788195</v>
      </c>
    </row>
    <row r="83" spans="1:65">
      <c r="A83" s="29"/>
      <c r="B83" s="19">
        <v>1</v>
      </c>
      <c r="C83" s="9">
        <v>5</v>
      </c>
      <c r="D83" s="222">
        <v>132</v>
      </c>
      <c r="E83" s="224">
        <v>36</v>
      </c>
      <c r="F83" s="222">
        <v>141.40296666666669</v>
      </c>
      <c r="G83" s="224">
        <v>10.3</v>
      </c>
      <c r="H83" s="222">
        <v>109.8</v>
      </c>
      <c r="I83" s="222">
        <v>148</v>
      </c>
      <c r="J83" s="222">
        <v>110</v>
      </c>
      <c r="K83" s="222">
        <v>120</v>
      </c>
      <c r="L83" s="222">
        <v>150</v>
      </c>
      <c r="M83" s="222">
        <v>120</v>
      </c>
      <c r="N83" s="222">
        <v>110</v>
      </c>
      <c r="O83" s="222">
        <v>67</v>
      </c>
      <c r="P83" s="222">
        <v>99</v>
      </c>
      <c r="Q83" s="222">
        <v>124.57212632147299</v>
      </c>
      <c r="R83" s="222">
        <v>109.54085423377335</v>
      </c>
      <c r="S83" s="222">
        <v>101</v>
      </c>
      <c r="T83" s="222">
        <v>155</v>
      </c>
      <c r="U83" s="222">
        <v>107</v>
      </c>
      <c r="V83" s="224">
        <v>341</v>
      </c>
      <c r="W83" s="219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  <c r="AJ83" s="220"/>
      <c r="AK83" s="220"/>
      <c r="AL83" s="220"/>
      <c r="AM83" s="220"/>
      <c r="AN83" s="220"/>
      <c r="AO83" s="220"/>
      <c r="AP83" s="220"/>
      <c r="AQ83" s="220"/>
      <c r="AR83" s="220"/>
      <c r="AS83" s="220"/>
      <c r="AT83" s="220"/>
      <c r="AU83" s="220"/>
      <c r="AV83" s="220"/>
      <c r="AW83" s="220"/>
      <c r="AX83" s="220"/>
      <c r="AY83" s="220"/>
      <c r="AZ83" s="220"/>
      <c r="BA83" s="220"/>
      <c r="BB83" s="220"/>
      <c r="BC83" s="220"/>
      <c r="BD83" s="220"/>
      <c r="BE83" s="220"/>
      <c r="BF83" s="220"/>
      <c r="BG83" s="220"/>
      <c r="BH83" s="220"/>
      <c r="BI83" s="220"/>
      <c r="BJ83" s="220"/>
      <c r="BK83" s="220"/>
      <c r="BL83" s="220"/>
      <c r="BM83" s="221">
        <v>134</v>
      </c>
    </row>
    <row r="84" spans="1:65">
      <c r="A84" s="29"/>
      <c r="B84" s="19">
        <v>1</v>
      </c>
      <c r="C84" s="9">
        <v>6</v>
      </c>
      <c r="D84" s="222">
        <v>131</v>
      </c>
      <c r="E84" s="224">
        <v>39</v>
      </c>
      <c r="F84" s="222">
        <v>147.77036666666669</v>
      </c>
      <c r="G84" s="224">
        <v>12.3</v>
      </c>
      <c r="H84" s="222">
        <v>105.3</v>
      </c>
      <c r="I84" s="222">
        <v>157</v>
      </c>
      <c r="J84" s="222">
        <v>110</v>
      </c>
      <c r="K84" s="222">
        <v>120</v>
      </c>
      <c r="L84" s="222">
        <v>140</v>
      </c>
      <c r="M84" s="222">
        <v>120</v>
      </c>
      <c r="N84" s="222">
        <v>120</v>
      </c>
      <c r="O84" s="222">
        <v>82</v>
      </c>
      <c r="P84" s="222">
        <v>104</v>
      </c>
      <c r="Q84" s="222">
        <v>120.92917290083824</v>
      </c>
      <c r="R84" s="222">
        <v>105.12105349597113</v>
      </c>
      <c r="S84" s="222">
        <v>103</v>
      </c>
      <c r="T84" s="222">
        <v>155</v>
      </c>
      <c r="U84" s="222">
        <v>103</v>
      </c>
      <c r="V84" s="224">
        <v>336</v>
      </c>
      <c r="W84" s="219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  <c r="AJ84" s="220"/>
      <c r="AK84" s="220"/>
      <c r="AL84" s="220"/>
      <c r="AM84" s="220"/>
      <c r="AN84" s="220"/>
      <c r="AO84" s="220"/>
      <c r="AP84" s="220"/>
      <c r="AQ84" s="220"/>
      <c r="AR84" s="220"/>
      <c r="AS84" s="220"/>
      <c r="AT84" s="220"/>
      <c r="AU84" s="220"/>
      <c r="AV84" s="220"/>
      <c r="AW84" s="220"/>
      <c r="AX84" s="220"/>
      <c r="AY84" s="220"/>
      <c r="AZ84" s="220"/>
      <c r="BA84" s="220"/>
      <c r="BB84" s="220"/>
      <c r="BC84" s="220"/>
      <c r="BD84" s="220"/>
      <c r="BE84" s="220"/>
      <c r="BF84" s="220"/>
      <c r="BG84" s="220"/>
      <c r="BH84" s="220"/>
      <c r="BI84" s="220"/>
      <c r="BJ84" s="220"/>
      <c r="BK84" s="220"/>
      <c r="BL84" s="220"/>
      <c r="BM84" s="225"/>
    </row>
    <row r="85" spans="1:65">
      <c r="A85" s="29"/>
      <c r="B85" s="20" t="s">
        <v>257</v>
      </c>
      <c r="C85" s="12"/>
      <c r="D85" s="226">
        <v>128.83333333333334</v>
      </c>
      <c r="E85" s="226">
        <v>38.166666666666664</v>
      </c>
      <c r="F85" s="226">
        <v>144.25286666666679</v>
      </c>
      <c r="G85" s="226">
        <v>11.266666666666666</v>
      </c>
      <c r="H85" s="226">
        <v>107.68333333333332</v>
      </c>
      <c r="I85" s="226">
        <v>153.16666666666666</v>
      </c>
      <c r="J85" s="226">
        <v>110</v>
      </c>
      <c r="K85" s="226">
        <v>118.33333333333333</v>
      </c>
      <c r="L85" s="226">
        <v>148.33333333333334</v>
      </c>
      <c r="M85" s="226">
        <v>118.33333333333333</v>
      </c>
      <c r="N85" s="226">
        <v>113.33333333333333</v>
      </c>
      <c r="O85" s="226">
        <v>78</v>
      </c>
      <c r="P85" s="226">
        <v>101.16666666666667</v>
      </c>
      <c r="Q85" s="226">
        <v>121.96643874464053</v>
      </c>
      <c r="R85" s="226">
        <v>107.29862106147057</v>
      </c>
      <c r="S85" s="226">
        <v>104.5</v>
      </c>
      <c r="T85" s="226">
        <v>155.66666666666666</v>
      </c>
      <c r="U85" s="226">
        <v>109.33333333333333</v>
      </c>
      <c r="V85" s="226">
        <v>338.33333333333331</v>
      </c>
      <c r="W85" s="219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  <c r="AJ85" s="220"/>
      <c r="AK85" s="220"/>
      <c r="AL85" s="220"/>
      <c r="AM85" s="220"/>
      <c r="AN85" s="220"/>
      <c r="AO85" s="220"/>
      <c r="AP85" s="220"/>
      <c r="AQ85" s="220"/>
      <c r="AR85" s="220"/>
      <c r="AS85" s="220"/>
      <c r="AT85" s="220"/>
      <c r="AU85" s="220"/>
      <c r="AV85" s="220"/>
      <c r="AW85" s="220"/>
      <c r="AX85" s="220"/>
      <c r="AY85" s="220"/>
      <c r="AZ85" s="220"/>
      <c r="BA85" s="220"/>
      <c r="BB85" s="220"/>
      <c r="BC85" s="220"/>
      <c r="BD85" s="220"/>
      <c r="BE85" s="220"/>
      <c r="BF85" s="220"/>
      <c r="BG85" s="220"/>
      <c r="BH85" s="220"/>
      <c r="BI85" s="220"/>
      <c r="BJ85" s="220"/>
      <c r="BK85" s="220"/>
      <c r="BL85" s="220"/>
      <c r="BM85" s="225"/>
    </row>
    <row r="86" spans="1:65">
      <c r="A86" s="29"/>
      <c r="B86" s="3" t="s">
        <v>258</v>
      </c>
      <c r="C86" s="28"/>
      <c r="D86" s="222">
        <v>128.5</v>
      </c>
      <c r="E86" s="222">
        <v>38.5</v>
      </c>
      <c r="F86" s="222">
        <v>143.68346666666685</v>
      </c>
      <c r="G86" s="222">
        <v>10.25</v>
      </c>
      <c r="H86" s="222">
        <v>108.6</v>
      </c>
      <c r="I86" s="222">
        <v>152.5</v>
      </c>
      <c r="J86" s="222">
        <v>110</v>
      </c>
      <c r="K86" s="222">
        <v>120</v>
      </c>
      <c r="L86" s="222">
        <v>150</v>
      </c>
      <c r="M86" s="222">
        <v>120</v>
      </c>
      <c r="N86" s="222">
        <v>110</v>
      </c>
      <c r="O86" s="222">
        <v>79</v>
      </c>
      <c r="P86" s="222">
        <v>99.5</v>
      </c>
      <c r="Q86" s="222">
        <v>121.63130922909721</v>
      </c>
      <c r="R86" s="222">
        <v>107.22930372414081</v>
      </c>
      <c r="S86" s="222">
        <v>104.5</v>
      </c>
      <c r="T86" s="222">
        <v>155.5</v>
      </c>
      <c r="U86" s="222">
        <v>109</v>
      </c>
      <c r="V86" s="222">
        <v>338.5</v>
      </c>
      <c r="W86" s="219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  <c r="AJ86" s="220"/>
      <c r="AK86" s="220"/>
      <c r="AL86" s="220"/>
      <c r="AM86" s="220"/>
      <c r="AN86" s="220"/>
      <c r="AO86" s="220"/>
      <c r="AP86" s="220"/>
      <c r="AQ86" s="220"/>
      <c r="AR86" s="220"/>
      <c r="AS86" s="220"/>
      <c r="AT86" s="220"/>
      <c r="AU86" s="220"/>
      <c r="AV86" s="220"/>
      <c r="AW86" s="220"/>
      <c r="AX86" s="220"/>
      <c r="AY86" s="220"/>
      <c r="AZ86" s="220"/>
      <c r="BA86" s="220"/>
      <c r="BB86" s="220"/>
      <c r="BC86" s="220"/>
      <c r="BD86" s="220"/>
      <c r="BE86" s="220"/>
      <c r="BF86" s="220"/>
      <c r="BG86" s="220"/>
      <c r="BH86" s="220"/>
      <c r="BI86" s="220"/>
      <c r="BJ86" s="220"/>
      <c r="BK86" s="220"/>
      <c r="BL86" s="220"/>
      <c r="BM86" s="225"/>
    </row>
    <row r="87" spans="1:65">
      <c r="A87" s="29"/>
      <c r="B87" s="3" t="s">
        <v>259</v>
      </c>
      <c r="C87" s="28"/>
      <c r="D87" s="222">
        <v>2.3166067138525408</v>
      </c>
      <c r="E87" s="222">
        <v>1.4719601443879746</v>
      </c>
      <c r="F87" s="222">
        <v>2.4956566574752115</v>
      </c>
      <c r="G87" s="222">
        <v>1.9906447866625276</v>
      </c>
      <c r="H87" s="222">
        <v>3.1262864018938936</v>
      </c>
      <c r="I87" s="222">
        <v>3.7638632635454048</v>
      </c>
      <c r="J87" s="222">
        <v>6.324555320336759</v>
      </c>
      <c r="K87" s="222">
        <v>4.0824829046386313</v>
      </c>
      <c r="L87" s="222">
        <v>4.0824829046386295</v>
      </c>
      <c r="M87" s="222">
        <v>4.0824829046386313</v>
      </c>
      <c r="N87" s="222">
        <v>5.1639777949432224</v>
      </c>
      <c r="O87" s="222">
        <v>18.066543665017942</v>
      </c>
      <c r="P87" s="222">
        <v>3.5449494589721118</v>
      </c>
      <c r="Q87" s="222">
        <v>1.3955214283954172</v>
      </c>
      <c r="R87" s="222">
        <v>2.3416109426933502</v>
      </c>
      <c r="S87" s="222">
        <v>2.3452078799117149</v>
      </c>
      <c r="T87" s="222">
        <v>2.3380903889000244</v>
      </c>
      <c r="U87" s="222">
        <v>5.1251016250086856</v>
      </c>
      <c r="V87" s="222">
        <v>13.456101466125569</v>
      </c>
      <c r="W87" s="219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  <c r="AJ87" s="220"/>
      <c r="AK87" s="220"/>
      <c r="AL87" s="220"/>
      <c r="AM87" s="220"/>
      <c r="AN87" s="220"/>
      <c r="AO87" s="220"/>
      <c r="AP87" s="220"/>
      <c r="AQ87" s="220"/>
      <c r="AR87" s="220"/>
      <c r="AS87" s="220"/>
      <c r="AT87" s="220"/>
      <c r="AU87" s="220"/>
      <c r="AV87" s="220"/>
      <c r="AW87" s="220"/>
      <c r="AX87" s="220"/>
      <c r="AY87" s="220"/>
      <c r="AZ87" s="220"/>
      <c r="BA87" s="220"/>
      <c r="BB87" s="220"/>
      <c r="BC87" s="220"/>
      <c r="BD87" s="220"/>
      <c r="BE87" s="220"/>
      <c r="BF87" s="220"/>
      <c r="BG87" s="220"/>
      <c r="BH87" s="220"/>
      <c r="BI87" s="220"/>
      <c r="BJ87" s="220"/>
      <c r="BK87" s="220"/>
      <c r="BL87" s="220"/>
      <c r="BM87" s="225"/>
    </row>
    <row r="88" spans="1:65">
      <c r="A88" s="29"/>
      <c r="B88" s="3" t="s">
        <v>86</v>
      </c>
      <c r="C88" s="28"/>
      <c r="D88" s="13">
        <v>1.7981423393422048E-2</v>
      </c>
      <c r="E88" s="13">
        <v>3.8566641337676191E-2</v>
      </c>
      <c r="F88" s="13">
        <v>1.73005688908912E-2</v>
      </c>
      <c r="G88" s="13">
        <v>0.17668444852034271</v>
      </c>
      <c r="H88" s="13">
        <v>2.9032221655105037E-2</v>
      </c>
      <c r="I88" s="13">
        <v>2.4573644810960207E-2</v>
      </c>
      <c r="J88" s="13">
        <v>5.7495957457606897E-2</v>
      </c>
      <c r="K88" s="13">
        <v>3.4499855532157446E-2</v>
      </c>
      <c r="L88" s="13">
        <v>2.752235666048514E-2</v>
      </c>
      <c r="M88" s="13">
        <v>3.4499855532157446E-2</v>
      </c>
      <c r="N88" s="13">
        <v>4.5564509955381374E-2</v>
      </c>
      <c r="O88" s="13">
        <v>0.2316223546797172</v>
      </c>
      <c r="P88" s="13">
        <v>3.5040686579625488E-2</v>
      </c>
      <c r="Q88" s="13">
        <v>1.144184779648442E-2</v>
      </c>
      <c r="R88" s="13">
        <v>2.1823308813557436E-2</v>
      </c>
      <c r="S88" s="13">
        <v>2.2442180669011626E-2</v>
      </c>
      <c r="T88" s="13">
        <v>1.5019852605353478E-2</v>
      </c>
      <c r="U88" s="13">
        <v>4.6875929497030663E-2</v>
      </c>
      <c r="V88" s="13">
        <v>3.9771728471307104E-2</v>
      </c>
      <c r="W88" s="149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5"/>
    </row>
    <row r="89" spans="1:65">
      <c r="A89" s="29"/>
      <c r="B89" s="3" t="s">
        <v>260</v>
      </c>
      <c r="C89" s="28"/>
      <c r="D89" s="13">
        <v>7.0710567445261496E-2</v>
      </c>
      <c r="E89" s="13">
        <v>-0.68280372581505189</v>
      </c>
      <c r="F89" s="13">
        <v>0.19885952437986365</v>
      </c>
      <c r="G89" s="13">
        <v>-0.9063647679698581</v>
      </c>
      <c r="H89" s="13">
        <v>-0.1050632630965288</v>
      </c>
      <c r="I89" s="13">
        <v>0.2729405064452719</v>
      </c>
      <c r="J89" s="13">
        <v>-8.5809864794472834E-2</v>
      </c>
      <c r="K89" s="13">
        <v>-1.6553036369811758E-2</v>
      </c>
      <c r="L89" s="13">
        <v>0.23277154595896854</v>
      </c>
      <c r="M89" s="13">
        <v>-1.6553036369811758E-2</v>
      </c>
      <c r="N89" s="13">
        <v>-5.8107133424608493E-2</v>
      </c>
      <c r="O89" s="13">
        <v>-0.35175608594517171</v>
      </c>
      <c r="P89" s="13">
        <v>-0.1592221029246137</v>
      </c>
      <c r="Q89" s="13">
        <v>1.3641046604541573E-2</v>
      </c>
      <c r="R89" s="13">
        <v>-0.10826053731315999</v>
      </c>
      <c r="S89" s="13">
        <v>-0.13151937155474924</v>
      </c>
      <c r="T89" s="13">
        <v>0.29371755497267005</v>
      </c>
      <c r="U89" s="13">
        <v>-9.1350411068445769E-2</v>
      </c>
      <c r="V89" s="13">
        <v>1.8118272340412425</v>
      </c>
      <c r="W89" s="149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5"/>
    </row>
    <row r="90" spans="1:65">
      <c r="A90" s="29"/>
      <c r="B90" s="45" t="s">
        <v>261</v>
      </c>
      <c r="C90" s="46"/>
      <c r="D90" s="44">
        <v>0.86</v>
      </c>
      <c r="E90" s="44">
        <v>4.17</v>
      </c>
      <c r="F90" s="44">
        <v>1.71</v>
      </c>
      <c r="G90" s="44">
        <v>5.66</v>
      </c>
      <c r="H90" s="44">
        <v>0.31</v>
      </c>
      <c r="I90" s="44">
        <v>2.21</v>
      </c>
      <c r="J90" s="44">
        <v>0.18</v>
      </c>
      <c r="K90" s="44">
        <v>0.28000000000000003</v>
      </c>
      <c r="L90" s="44">
        <v>1.94</v>
      </c>
      <c r="M90" s="44">
        <v>0.28000000000000003</v>
      </c>
      <c r="N90" s="44">
        <v>0</v>
      </c>
      <c r="O90" s="44">
        <v>1.96</v>
      </c>
      <c r="P90" s="44">
        <v>0.67</v>
      </c>
      <c r="Q90" s="44">
        <v>0.48</v>
      </c>
      <c r="R90" s="44">
        <v>0.33</v>
      </c>
      <c r="S90" s="44">
        <v>0.49</v>
      </c>
      <c r="T90" s="44">
        <v>2.35</v>
      </c>
      <c r="U90" s="44">
        <v>0.22</v>
      </c>
      <c r="V90" s="44">
        <v>12.47</v>
      </c>
      <c r="W90" s="149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5"/>
    </row>
    <row r="91" spans="1:65">
      <c r="B91" s="3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BM91" s="55"/>
    </row>
    <row r="92" spans="1:65" ht="15">
      <c r="B92" s="8" t="s">
        <v>555</v>
      </c>
      <c r="BM92" s="27" t="s">
        <v>66</v>
      </c>
    </row>
    <row r="93" spans="1:65" ht="15">
      <c r="A93" s="24" t="s">
        <v>13</v>
      </c>
      <c r="B93" s="18" t="s">
        <v>111</v>
      </c>
      <c r="C93" s="15" t="s">
        <v>112</v>
      </c>
      <c r="D93" s="16" t="s">
        <v>222</v>
      </c>
      <c r="E93" s="17" t="s">
        <v>222</v>
      </c>
      <c r="F93" s="17" t="s">
        <v>222</v>
      </c>
      <c r="G93" s="17" t="s">
        <v>222</v>
      </c>
      <c r="H93" s="17" t="s">
        <v>222</v>
      </c>
      <c r="I93" s="17" t="s">
        <v>222</v>
      </c>
      <c r="J93" s="17" t="s">
        <v>222</v>
      </c>
      <c r="K93" s="17" t="s">
        <v>222</v>
      </c>
      <c r="L93" s="17" t="s">
        <v>222</v>
      </c>
      <c r="M93" s="17" t="s">
        <v>222</v>
      </c>
      <c r="N93" s="17" t="s">
        <v>222</v>
      </c>
      <c r="O93" s="17" t="s">
        <v>222</v>
      </c>
      <c r="P93" s="17" t="s">
        <v>222</v>
      </c>
      <c r="Q93" s="17" t="s">
        <v>222</v>
      </c>
      <c r="R93" s="17" t="s">
        <v>222</v>
      </c>
      <c r="S93" s="149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>
        <v>1</v>
      </c>
    </row>
    <row r="94" spans="1:65">
      <c r="A94" s="29"/>
      <c r="B94" s="19" t="s">
        <v>223</v>
      </c>
      <c r="C94" s="9" t="s">
        <v>223</v>
      </c>
      <c r="D94" s="147" t="s">
        <v>225</v>
      </c>
      <c r="E94" s="148" t="s">
        <v>226</v>
      </c>
      <c r="F94" s="148" t="s">
        <v>229</v>
      </c>
      <c r="G94" s="148" t="s">
        <v>233</v>
      </c>
      <c r="H94" s="148" t="s">
        <v>234</v>
      </c>
      <c r="I94" s="148" t="s">
        <v>235</v>
      </c>
      <c r="J94" s="148" t="s">
        <v>236</v>
      </c>
      <c r="K94" s="148" t="s">
        <v>263</v>
      </c>
      <c r="L94" s="148" t="s">
        <v>237</v>
      </c>
      <c r="M94" s="148" t="s">
        <v>240</v>
      </c>
      <c r="N94" s="148" t="s">
        <v>242</v>
      </c>
      <c r="O94" s="148" t="s">
        <v>243</v>
      </c>
      <c r="P94" s="148" t="s">
        <v>244</v>
      </c>
      <c r="Q94" s="148" t="s">
        <v>245</v>
      </c>
      <c r="R94" s="148" t="s">
        <v>248</v>
      </c>
      <c r="S94" s="149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 t="s">
        <v>3</v>
      </c>
    </row>
    <row r="95" spans="1:65">
      <c r="A95" s="29"/>
      <c r="B95" s="19"/>
      <c r="C95" s="9"/>
      <c r="D95" s="10" t="s">
        <v>309</v>
      </c>
      <c r="E95" s="11" t="s">
        <v>265</v>
      </c>
      <c r="F95" s="11" t="s">
        <v>309</v>
      </c>
      <c r="G95" s="11" t="s">
        <v>265</v>
      </c>
      <c r="H95" s="11" t="s">
        <v>265</v>
      </c>
      <c r="I95" s="11" t="s">
        <v>265</v>
      </c>
      <c r="J95" s="11" t="s">
        <v>265</v>
      </c>
      <c r="K95" s="11" t="s">
        <v>265</v>
      </c>
      <c r="L95" s="11" t="s">
        <v>265</v>
      </c>
      <c r="M95" s="11" t="s">
        <v>265</v>
      </c>
      <c r="N95" s="11" t="s">
        <v>309</v>
      </c>
      <c r="O95" s="11" t="s">
        <v>309</v>
      </c>
      <c r="P95" s="11" t="s">
        <v>265</v>
      </c>
      <c r="Q95" s="11" t="s">
        <v>309</v>
      </c>
      <c r="R95" s="11" t="s">
        <v>310</v>
      </c>
      <c r="S95" s="149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2</v>
      </c>
    </row>
    <row r="96" spans="1:65">
      <c r="A96" s="29"/>
      <c r="B96" s="19"/>
      <c r="C96" s="9"/>
      <c r="D96" s="25" t="s">
        <v>311</v>
      </c>
      <c r="E96" s="25" t="s">
        <v>312</v>
      </c>
      <c r="F96" s="25" t="s">
        <v>312</v>
      </c>
      <c r="G96" s="25" t="s">
        <v>312</v>
      </c>
      <c r="H96" s="25" t="s">
        <v>312</v>
      </c>
      <c r="I96" s="25" t="s">
        <v>312</v>
      </c>
      <c r="J96" s="25" t="s">
        <v>312</v>
      </c>
      <c r="K96" s="25" t="s">
        <v>312</v>
      </c>
      <c r="L96" s="25" t="s">
        <v>116</v>
      </c>
      <c r="M96" s="25" t="s">
        <v>313</v>
      </c>
      <c r="N96" s="25" t="s">
        <v>311</v>
      </c>
      <c r="O96" s="25" t="s">
        <v>314</v>
      </c>
      <c r="P96" s="25" t="s">
        <v>314</v>
      </c>
      <c r="Q96" s="25" t="s">
        <v>314</v>
      </c>
      <c r="R96" s="25" t="s">
        <v>313</v>
      </c>
      <c r="S96" s="149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3</v>
      </c>
    </row>
    <row r="97" spans="1:65">
      <c r="A97" s="29"/>
      <c r="B97" s="18">
        <v>1</v>
      </c>
      <c r="C97" s="14">
        <v>1</v>
      </c>
      <c r="D97" s="143" t="s">
        <v>286</v>
      </c>
      <c r="E97" s="21">
        <v>0.33</v>
      </c>
      <c r="F97" s="143">
        <v>0.3</v>
      </c>
      <c r="G97" s="21">
        <v>0.31</v>
      </c>
      <c r="H97" s="21">
        <v>0.32</v>
      </c>
      <c r="I97" s="21">
        <v>0.33</v>
      </c>
      <c r="J97" s="21">
        <v>0.31</v>
      </c>
      <c r="K97" s="21">
        <v>0.31</v>
      </c>
      <c r="L97" s="21">
        <v>0.33</v>
      </c>
      <c r="M97" s="143" t="s">
        <v>286</v>
      </c>
      <c r="N97" s="143" t="s">
        <v>286</v>
      </c>
      <c r="O97" s="143">
        <v>0.3</v>
      </c>
      <c r="P97" s="21">
        <v>0.35</v>
      </c>
      <c r="Q97" s="143" t="s">
        <v>105</v>
      </c>
      <c r="R97" s="143">
        <v>0.65900000000000003</v>
      </c>
      <c r="S97" s="149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1</v>
      </c>
    </row>
    <row r="98" spans="1:65">
      <c r="A98" s="29"/>
      <c r="B98" s="19">
        <v>1</v>
      </c>
      <c r="C98" s="9">
        <v>2</v>
      </c>
      <c r="D98" s="144" t="s">
        <v>286</v>
      </c>
      <c r="E98" s="11">
        <v>0.34</v>
      </c>
      <c r="F98" s="144">
        <v>0.4</v>
      </c>
      <c r="G98" s="11">
        <v>0.32</v>
      </c>
      <c r="H98" s="11">
        <v>0.31</v>
      </c>
      <c r="I98" s="11">
        <v>0.34</v>
      </c>
      <c r="J98" s="11">
        <v>0.32</v>
      </c>
      <c r="K98" s="11">
        <v>0.31</v>
      </c>
      <c r="L98" s="11">
        <v>0.35</v>
      </c>
      <c r="M98" s="144" t="s">
        <v>286</v>
      </c>
      <c r="N98" s="144" t="s">
        <v>286</v>
      </c>
      <c r="O98" s="144">
        <v>0.3</v>
      </c>
      <c r="P98" s="11">
        <v>0.35</v>
      </c>
      <c r="Q98" s="144" t="s">
        <v>105</v>
      </c>
      <c r="R98" s="144">
        <v>0.621</v>
      </c>
      <c r="S98" s="149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 t="e">
        <v>#N/A</v>
      </c>
    </row>
    <row r="99" spans="1:65">
      <c r="A99" s="29"/>
      <c r="B99" s="19">
        <v>1</v>
      </c>
      <c r="C99" s="9">
        <v>3</v>
      </c>
      <c r="D99" s="144" t="s">
        <v>286</v>
      </c>
      <c r="E99" s="11">
        <v>0.32</v>
      </c>
      <c r="F99" s="144">
        <v>0.3</v>
      </c>
      <c r="G99" s="11">
        <v>0.34</v>
      </c>
      <c r="H99" s="11">
        <v>0.33</v>
      </c>
      <c r="I99" s="11">
        <v>0.34</v>
      </c>
      <c r="J99" s="11">
        <v>0.32</v>
      </c>
      <c r="K99" s="11">
        <v>0.31</v>
      </c>
      <c r="L99" s="11">
        <v>0.34</v>
      </c>
      <c r="M99" s="144" t="s">
        <v>286</v>
      </c>
      <c r="N99" s="144" t="s">
        <v>286</v>
      </c>
      <c r="O99" s="144">
        <v>0.3</v>
      </c>
      <c r="P99" s="11">
        <v>0.34</v>
      </c>
      <c r="Q99" s="144" t="s">
        <v>105</v>
      </c>
      <c r="R99" s="144">
        <v>0.54700000000000004</v>
      </c>
      <c r="S99" s="149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16</v>
      </c>
    </row>
    <row r="100" spans="1:65">
      <c r="A100" s="29"/>
      <c r="B100" s="19">
        <v>1</v>
      </c>
      <c r="C100" s="9">
        <v>4</v>
      </c>
      <c r="D100" s="144" t="s">
        <v>286</v>
      </c>
      <c r="E100" s="11">
        <v>0.33</v>
      </c>
      <c r="F100" s="144">
        <v>0.3</v>
      </c>
      <c r="G100" s="11">
        <v>0.31</v>
      </c>
      <c r="H100" s="11">
        <v>0.32</v>
      </c>
      <c r="I100" s="11">
        <v>0.34</v>
      </c>
      <c r="J100" s="11">
        <v>0.31</v>
      </c>
      <c r="K100" s="11">
        <v>0.31</v>
      </c>
      <c r="L100" s="145">
        <v>0.28999999999999998</v>
      </c>
      <c r="M100" s="144" t="s">
        <v>286</v>
      </c>
      <c r="N100" s="144" t="s">
        <v>286</v>
      </c>
      <c r="O100" s="144">
        <v>0.3</v>
      </c>
      <c r="P100" s="11">
        <v>0.35</v>
      </c>
      <c r="Q100" s="144" t="s">
        <v>105</v>
      </c>
      <c r="R100" s="144">
        <v>0.57099999999999995</v>
      </c>
      <c r="S100" s="149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0.32687500000000003</v>
      </c>
    </row>
    <row r="101" spans="1:65">
      <c r="A101" s="29"/>
      <c r="B101" s="19">
        <v>1</v>
      </c>
      <c r="C101" s="9">
        <v>5</v>
      </c>
      <c r="D101" s="144" t="s">
        <v>286</v>
      </c>
      <c r="E101" s="11">
        <v>0.32</v>
      </c>
      <c r="F101" s="144">
        <v>0.5</v>
      </c>
      <c r="G101" s="11">
        <v>0.31</v>
      </c>
      <c r="H101" s="11">
        <v>0.33</v>
      </c>
      <c r="I101" s="11">
        <v>0.35</v>
      </c>
      <c r="J101" s="11">
        <v>0.32</v>
      </c>
      <c r="K101" s="11">
        <v>0.31</v>
      </c>
      <c r="L101" s="11">
        <v>0.34</v>
      </c>
      <c r="M101" s="144" t="s">
        <v>286</v>
      </c>
      <c r="N101" s="144" t="s">
        <v>286</v>
      </c>
      <c r="O101" s="144">
        <v>0.3</v>
      </c>
      <c r="P101" s="11">
        <v>0.34</v>
      </c>
      <c r="Q101" s="144" t="s">
        <v>105</v>
      </c>
      <c r="R101" s="144">
        <v>0.58199999999999996</v>
      </c>
      <c r="S101" s="149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>
        <v>135</v>
      </c>
    </row>
    <row r="102" spans="1:65">
      <c r="A102" s="29"/>
      <c r="B102" s="19">
        <v>1</v>
      </c>
      <c r="C102" s="9">
        <v>6</v>
      </c>
      <c r="D102" s="144" t="s">
        <v>286</v>
      </c>
      <c r="E102" s="11">
        <v>0.32</v>
      </c>
      <c r="F102" s="144">
        <v>0.3</v>
      </c>
      <c r="G102" s="11">
        <v>0.32</v>
      </c>
      <c r="H102" s="11">
        <v>0.32</v>
      </c>
      <c r="I102" s="11">
        <v>0.33</v>
      </c>
      <c r="J102" s="11">
        <v>0.31</v>
      </c>
      <c r="K102" s="11">
        <v>0.31</v>
      </c>
      <c r="L102" s="11">
        <v>0.34</v>
      </c>
      <c r="M102" s="144" t="s">
        <v>286</v>
      </c>
      <c r="N102" s="144" t="s">
        <v>286</v>
      </c>
      <c r="O102" s="144">
        <v>0.3</v>
      </c>
      <c r="P102" s="11">
        <v>0.34</v>
      </c>
      <c r="Q102" s="144" t="s">
        <v>105</v>
      </c>
      <c r="R102" s="144">
        <v>0.61399999999999999</v>
      </c>
      <c r="S102" s="149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5"/>
    </row>
    <row r="103" spans="1:65">
      <c r="A103" s="29"/>
      <c r="B103" s="20" t="s">
        <v>257</v>
      </c>
      <c r="C103" s="12"/>
      <c r="D103" s="22" t="s">
        <v>612</v>
      </c>
      <c r="E103" s="22">
        <v>0.32666666666666672</v>
      </c>
      <c r="F103" s="22">
        <v>0.35000000000000003</v>
      </c>
      <c r="G103" s="22">
        <v>0.31833333333333336</v>
      </c>
      <c r="H103" s="22">
        <v>0.32166666666666671</v>
      </c>
      <c r="I103" s="22">
        <v>0.33833333333333337</v>
      </c>
      <c r="J103" s="22">
        <v>0.315</v>
      </c>
      <c r="K103" s="22">
        <v>0.31</v>
      </c>
      <c r="L103" s="22">
        <v>0.33166666666666672</v>
      </c>
      <c r="M103" s="22" t="s">
        <v>612</v>
      </c>
      <c r="N103" s="22" t="s">
        <v>612</v>
      </c>
      <c r="O103" s="22">
        <v>0.3</v>
      </c>
      <c r="P103" s="22">
        <v>0.34500000000000003</v>
      </c>
      <c r="Q103" s="22" t="s">
        <v>612</v>
      </c>
      <c r="R103" s="22">
        <v>0.59899999999999987</v>
      </c>
      <c r="S103" s="149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5"/>
    </row>
    <row r="104" spans="1:65">
      <c r="A104" s="29"/>
      <c r="B104" s="3" t="s">
        <v>258</v>
      </c>
      <c r="C104" s="28"/>
      <c r="D104" s="11" t="s">
        <v>612</v>
      </c>
      <c r="E104" s="11">
        <v>0.32500000000000001</v>
      </c>
      <c r="F104" s="11">
        <v>0.3</v>
      </c>
      <c r="G104" s="11">
        <v>0.315</v>
      </c>
      <c r="H104" s="11">
        <v>0.32</v>
      </c>
      <c r="I104" s="11">
        <v>0.34</v>
      </c>
      <c r="J104" s="11">
        <v>0.315</v>
      </c>
      <c r="K104" s="11">
        <v>0.31</v>
      </c>
      <c r="L104" s="11">
        <v>0.34</v>
      </c>
      <c r="M104" s="11" t="s">
        <v>612</v>
      </c>
      <c r="N104" s="11" t="s">
        <v>612</v>
      </c>
      <c r="O104" s="11">
        <v>0.3</v>
      </c>
      <c r="P104" s="11">
        <v>0.34499999999999997</v>
      </c>
      <c r="Q104" s="11" t="s">
        <v>612</v>
      </c>
      <c r="R104" s="11">
        <v>0.59799999999999998</v>
      </c>
      <c r="S104" s="149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5"/>
    </row>
    <row r="105" spans="1:65">
      <c r="A105" s="29"/>
      <c r="B105" s="3" t="s">
        <v>259</v>
      </c>
      <c r="C105" s="28"/>
      <c r="D105" s="23" t="s">
        <v>612</v>
      </c>
      <c r="E105" s="23">
        <v>8.1649658092772665E-3</v>
      </c>
      <c r="F105" s="23">
        <v>8.3666002653407456E-2</v>
      </c>
      <c r="G105" s="23">
        <v>1.1690451944500132E-2</v>
      </c>
      <c r="H105" s="23">
        <v>7.5277265270908165E-3</v>
      </c>
      <c r="I105" s="23">
        <v>7.5277265270907992E-3</v>
      </c>
      <c r="J105" s="23">
        <v>5.4772255750516656E-3</v>
      </c>
      <c r="K105" s="23">
        <v>0</v>
      </c>
      <c r="L105" s="23">
        <v>2.1369760566432819E-2</v>
      </c>
      <c r="M105" s="23" t="s">
        <v>612</v>
      </c>
      <c r="N105" s="23" t="s">
        <v>612</v>
      </c>
      <c r="O105" s="23">
        <v>0</v>
      </c>
      <c r="P105" s="23">
        <v>5.4772255750516353E-3</v>
      </c>
      <c r="Q105" s="23" t="s">
        <v>612</v>
      </c>
      <c r="R105" s="23">
        <v>4.0214425272531253E-2</v>
      </c>
      <c r="S105" s="199"/>
      <c r="T105" s="200"/>
      <c r="U105" s="200"/>
      <c r="V105" s="200"/>
      <c r="W105" s="200"/>
      <c r="X105" s="200"/>
      <c r="Y105" s="200"/>
      <c r="Z105" s="200"/>
      <c r="AA105" s="200"/>
      <c r="AB105" s="200"/>
      <c r="AC105" s="200"/>
      <c r="AD105" s="200"/>
      <c r="AE105" s="200"/>
      <c r="AF105" s="200"/>
      <c r="AG105" s="200"/>
      <c r="AH105" s="200"/>
      <c r="AI105" s="200"/>
      <c r="AJ105" s="200"/>
      <c r="AK105" s="200"/>
      <c r="AL105" s="200"/>
      <c r="AM105" s="200"/>
      <c r="AN105" s="200"/>
      <c r="AO105" s="200"/>
      <c r="AP105" s="200"/>
      <c r="AQ105" s="200"/>
      <c r="AR105" s="200"/>
      <c r="AS105" s="200"/>
      <c r="AT105" s="200"/>
      <c r="AU105" s="200"/>
      <c r="AV105" s="200"/>
      <c r="AW105" s="200"/>
      <c r="AX105" s="200"/>
      <c r="AY105" s="200"/>
      <c r="AZ105" s="200"/>
      <c r="BA105" s="200"/>
      <c r="BB105" s="200"/>
      <c r="BC105" s="200"/>
      <c r="BD105" s="200"/>
      <c r="BE105" s="200"/>
      <c r="BF105" s="200"/>
      <c r="BG105" s="200"/>
      <c r="BH105" s="200"/>
      <c r="BI105" s="200"/>
      <c r="BJ105" s="200"/>
      <c r="BK105" s="200"/>
      <c r="BL105" s="200"/>
      <c r="BM105" s="56"/>
    </row>
    <row r="106" spans="1:65">
      <c r="A106" s="29"/>
      <c r="B106" s="3" t="s">
        <v>86</v>
      </c>
      <c r="C106" s="28"/>
      <c r="D106" s="13" t="s">
        <v>612</v>
      </c>
      <c r="E106" s="13">
        <v>2.4994793293705915E-2</v>
      </c>
      <c r="F106" s="13">
        <v>0.23904572186687842</v>
      </c>
      <c r="G106" s="13">
        <v>3.6723932809948054E-2</v>
      </c>
      <c r="H106" s="13">
        <v>2.340225863344295E-2</v>
      </c>
      <c r="I106" s="13">
        <v>2.2249438011105807E-2</v>
      </c>
      <c r="J106" s="13">
        <v>1.7388017698576716E-2</v>
      </c>
      <c r="K106" s="13">
        <v>0</v>
      </c>
      <c r="L106" s="13">
        <v>6.4431438893767276E-2</v>
      </c>
      <c r="M106" s="13" t="s">
        <v>612</v>
      </c>
      <c r="N106" s="13" t="s">
        <v>612</v>
      </c>
      <c r="O106" s="13">
        <v>0</v>
      </c>
      <c r="P106" s="13">
        <v>1.5876016159569958E-2</v>
      </c>
      <c r="Q106" s="13" t="s">
        <v>612</v>
      </c>
      <c r="R106" s="13">
        <v>6.713593534646288E-2</v>
      </c>
      <c r="S106" s="149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5"/>
    </row>
    <row r="107" spans="1:65">
      <c r="A107" s="29"/>
      <c r="B107" s="3" t="s">
        <v>260</v>
      </c>
      <c r="C107" s="28"/>
      <c r="D107" s="13" t="s">
        <v>612</v>
      </c>
      <c r="E107" s="13">
        <v>-6.3734862970032946E-4</v>
      </c>
      <c r="F107" s="13">
        <v>7.074569789674956E-2</v>
      </c>
      <c r="G107" s="13">
        <v>-2.6131293817718282E-2</v>
      </c>
      <c r="H107" s="13">
        <v>-1.5933715742511123E-2</v>
      </c>
      <c r="I107" s="13">
        <v>3.5054174633524671E-2</v>
      </c>
      <c r="J107" s="13">
        <v>-3.6328871892925552E-2</v>
      </c>
      <c r="K107" s="13">
        <v>-5.1625239005736234E-2</v>
      </c>
      <c r="L107" s="13">
        <v>1.4659018483110353E-2</v>
      </c>
      <c r="M107" s="13" t="s">
        <v>612</v>
      </c>
      <c r="N107" s="13" t="s">
        <v>612</v>
      </c>
      <c r="O107" s="13">
        <v>-8.2217973231357711E-2</v>
      </c>
      <c r="P107" s="13">
        <v>5.5449330783938766E-2</v>
      </c>
      <c r="Q107" s="13" t="s">
        <v>612</v>
      </c>
      <c r="R107" s="13">
        <v>0.83250478011472229</v>
      </c>
      <c r="S107" s="149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5"/>
    </row>
    <row r="108" spans="1:65">
      <c r="A108" s="29"/>
      <c r="B108" s="45" t="s">
        <v>261</v>
      </c>
      <c r="C108" s="46"/>
      <c r="D108" s="44">
        <v>2.9</v>
      </c>
      <c r="E108" s="44">
        <v>0.2</v>
      </c>
      <c r="F108" s="44" t="s">
        <v>262</v>
      </c>
      <c r="G108" s="44">
        <v>0.13</v>
      </c>
      <c r="H108" s="44">
        <v>0</v>
      </c>
      <c r="I108" s="44">
        <v>0.67</v>
      </c>
      <c r="J108" s="44">
        <v>0.27</v>
      </c>
      <c r="K108" s="44">
        <v>0.47</v>
      </c>
      <c r="L108" s="44">
        <v>0.4</v>
      </c>
      <c r="M108" s="44">
        <v>2.9</v>
      </c>
      <c r="N108" s="44">
        <v>2.9</v>
      </c>
      <c r="O108" s="44" t="s">
        <v>262</v>
      </c>
      <c r="P108" s="44">
        <v>0.94</v>
      </c>
      <c r="Q108" s="44">
        <v>7.22</v>
      </c>
      <c r="R108" s="44">
        <v>11.22</v>
      </c>
      <c r="S108" s="149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5"/>
    </row>
    <row r="109" spans="1:65">
      <c r="B109" s="30" t="s">
        <v>316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BM109" s="55"/>
    </row>
    <row r="110" spans="1:65">
      <c r="BM110" s="55"/>
    </row>
    <row r="111" spans="1:65" ht="15">
      <c r="B111" s="8" t="s">
        <v>556</v>
      </c>
      <c r="BM111" s="27" t="s">
        <v>66</v>
      </c>
    </row>
    <row r="112" spans="1:65" ht="15">
      <c r="A112" s="24" t="s">
        <v>16</v>
      </c>
      <c r="B112" s="18" t="s">
        <v>111</v>
      </c>
      <c r="C112" s="15" t="s">
        <v>112</v>
      </c>
      <c r="D112" s="16" t="s">
        <v>222</v>
      </c>
      <c r="E112" s="17" t="s">
        <v>222</v>
      </c>
      <c r="F112" s="17" t="s">
        <v>222</v>
      </c>
      <c r="G112" s="17" t="s">
        <v>222</v>
      </c>
      <c r="H112" s="17" t="s">
        <v>222</v>
      </c>
      <c r="I112" s="17" t="s">
        <v>222</v>
      </c>
      <c r="J112" s="17" t="s">
        <v>222</v>
      </c>
      <c r="K112" s="17" t="s">
        <v>222</v>
      </c>
      <c r="L112" s="17" t="s">
        <v>222</v>
      </c>
      <c r="M112" s="17" t="s">
        <v>222</v>
      </c>
      <c r="N112" s="17" t="s">
        <v>222</v>
      </c>
      <c r="O112" s="17" t="s">
        <v>222</v>
      </c>
      <c r="P112" s="17" t="s">
        <v>222</v>
      </c>
      <c r="Q112" s="17" t="s">
        <v>222</v>
      </c>
      <c r="R112" s="17" t="s">
        <v>222</v>
      </c>
      <c r="S112" s="17" t="s">
        <v>222</v>
      </c>
      <c r="T112" s="17" t="s">
        <v>222</v>
      </c>
      <c r="U112" s="17" t="s">
        <v>222</v>
      </c>
      <c r="V112" s="17" t="s">
        <v>222</v>
      </c>
      <c r="W112" s="17" t="s">
        <v>222</v>
      </c>
      <c r="X112" s="17" t="s">
        <v>222</v>
      </c>
      <c r="Y112" s="149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>
        <v>1</v>
      </c>
    </row>
    <row r="113" spans="1:65">
      <c r="A113" s="29"/>
      <c r="B113" s="19" t="s">
        <v>223</v>
      </c>
      <c r="C113" s="9" t="s">
        <v>223</v>
      </c>
      <c r="D113" s="147" t="s">
        <v>225</v>
      </c>
      <c r="E113" s="148" t="s">
        <v>226</v>
      </c>
      <c r="F113" s="148" t="s">
        <v>227</v>
      </c>
      <c r="G113" s="148" t="s">
        <v>228</v>
      </c>
      <c r="H113" s="148" t="s">
        <v>229</v>
      </c>
      <c r="I113" s="148" t="s">
        <v>230</v>
      </c>
      <c r="J113" s="148" t="s">
        <v>231</v>
      </c>
      <c r="K113" s="148" t="s">
        <v>233</v>
      </c>
      <c r="L113" s="148" t="s">
        <v>234</v>
      </c>
      <c r="M113" s="148" t="s">
        <v>235</v>
      </c>
      <c r="N113" s="148" t="s">
        <v>236</v>
      </c>
      <c r="O113" s="148" t="s">
        <v>263</v>
      </c>
      <c r="P113" s="148" t="s">
        <v>237</v>
      </c>
      <c r="Q113" s="148" t="s">
        <v>238</v>
      </c>
      <c r="R113" s="148" t="s">
        <v>239</v>
      </c>
      <c r="S113" s="148" t="s">
        <v>240</v>
      </c>
      <c r="T113" s="148" t="s">
        <v>242</v>
      </c>
      <c r="U113" s="148" t="s">
        <v>243</v>
      </c>
      <c r="V113" s="148" t="s">
        <v>244</v>
      </c>
      <c r="W113" s="148" t="s">
        <v>245</v>
      </c>
      <c r="X113" s="148" t="s">
        <v>248</v>
      </c>
      <c r="Y113" s="149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 t="s">
        <v>3</v>
      </c>
    </row>
    <row r="114" spans="1:65">
      <c r="A114" s="29"/>
      <c r="B114" s="19"/>
      <c r="C114" s="9"/>
      <c r="D114" s="10" t="s">
        <v>309</v>
      </c>
      <c r="E114" s="11" t="s">
        <v>265</v>
      </c>
      <c r="F114" s="11" t="s">
        <v>265</v>
      </c>
      <c r="G114" s="11" t="s">
        <v>265</v>
      </c>
      <c r="H114" s="11" t="s">
        <v>309</v>
      </c>
      <c r="I114" s="11" t="s">
        <v>265</v>
      </c>
      <c r="J114" s="11" t="s">
        <v>310</v>
      </c>
      <c r="K114" s="11" t="s">
        <v>265</v>
      </c>
      <c r="L114" s="11" t="s">
        <v>265</v>
      </c>
      <c r="M114" s="11" t="s">
        <v>265</v>
      </c>
      <c r="N114" s="11" t="s">
        <v>265</v>
      </c>
      <c r="O114" s="11" t="s">
        <v>265</v>
      </c>
      <c r="P114" s="11" t="s">
        <v>265</v>
      </c>
      <c r="Q114" s="11" t="s">
        <v>309</v>
      </c>
      <c r="R114" s="11" t="s">
        <v>265</v>
      </c>
      <c r="S114" s="11" t="s">
        <v>265</v>
      </c>
      <c r="T114" s="11" t="s">
        <v>309</v>
      </c>
      <c r="U114" s="11" t="s">
        <v>309</v>
      </c>
      <c r="V114" s="11" t="s">
        <v>265</v>
      </c>
      <c r="W114" s="11" t="s">
        <v>309</v>
      </c>
      <c r="X114" s="11" t="s">
        <v>310</v>
      </c>
      <c r="Y114" s="149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2</v>
      </c>
    </row>
    <row r="115" spans="1:65">
      <c r="A115" s="29"/>
      <c r="B115" s="19"/>
      <c r="C115" s="9"/>
      <c r="D115" s="25" t="s">
        <v>311</v>
      </c>
      <c r="E115" s="25" t="s">
        <v>312</v>
      </c>
      <c r="F115" s="25" t="s">
        <v>313</v>
      </c>
      <c r="G115" s="25" t="s">
        <v>314</v>
      </c>
      <c r="H115" s="25" t="s">
        <v>312</v>
      </c>
      <c r="I115" s="25" t="s">
        <v>312</v>
      </c>
      <c r="J115" s="25" t="s">
        <v>311</v>
      </c>
      <c r="K115" s="25" t="s">
        <v>312</v>
      </c>
      <c r="L115" s="25" t="s">
        <v>312</v>
      </c>
      <c r="M115" s="25" t="s">
        <v>312</v>
      </c>
      <c r="N115" s="25" t="s">
        <v>312</v>
      </c>
      <c r="O115" s="25" t="s">
        <v>312</v>
      </c>
      <c r="P115" s="25" t="s">
        <v>116</v>
      </c>
      <c r="Q115" s="25" t="s">
        <v>312</v>
      </c>
      <c r="R115" s="25" t="s">
        <v>312</v>
      </c>
      <c r="S115" s="25" t="s">
        <v>313</v>
      </c>
      <c r="T115" s="25" t="s">
        <v>311</v>
      </c>
      <c r="U115" s="25" t="s">
        <v>314</v>
      </c>
      <c r="V115" s="25" t="s">
        <v>314</v>
      </c>
      <c r="W115" s="25" t="s">
        <v>314</v>
      </c>
      <c r="X115" s="25" t="s">
        <v>313</v>
      </c>
      <c r="Y115" s="149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3</v>
      </c>
    </row>
    <row r="116" spans="1:65">
      <c r="A116" s="29"/>
      <c r="B116" s="18">
        <v>1</v>
      </c>
      <c r="C116" s="14">
        <v>1</v>
      </c>
      <c r="D116" s="21">
        <v>2.15</v>
      </c>
      <c r="E116" s="21">
        <v>2.0499999999999998</v>
      </c>
      <c r="F116" s="21">
        <v>2.0023101239065526</v>
      </c>
      <c r="G116" s="143">
        <v>1.3666543937356199</v>
      </c>
      <c r="H116" s="21">
        <v>2.2400000000000002</v>
      </c>
      <c r="I116" s="21">
        <v>1.9699999999999998</v>
      </c>
      <c r="J116" s="143">
        <v>4</v>
      </c>
      <c r="K116" s="21">
        <v>2.19</v>
      </c>
      <c r="L116" s="21">
        <v>2.1</v>
      </c>
      <c r="M116" s="21">
        <v>1.9800000000000002</v>
      </c>
      <c r="N116" s="21">
        <v>2</v>
      </c>
      <c r="O116" s="21">
        <v>2.15</v>
      </c>
      <c r="P116" s="21">
        <v>2.12</v>
      </c>
      <c r="Q116" s="21">
        <v>2.16</v>
      </c>
      <c r="R116" s="21">
        <v>2.1</v>
      </c>
      <c r="S116" s="21">
        <v>2.0469083310004041</v>
      </c>
      <c r="T116" s="21">
        <v>1.9951848424764369</v>
      </c>
      <c r="U116" s="21">
        <v>2.1</v>
      </c>
      <c r="V116" s="21">
        <v>2.09</v>
      </c>
      <c r="W116" s="143">
        <v>1.7</v>
      </c>
      <c r="X116" s="143">
        <v>1.1879999999999999</v>
      </c>
      <c r="Y116" s="149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1</v>
      </c>
    </row>
    <row r="117" spans="1:65">
      <c r="A117" s="29"/>
      <c r="B117" s="19">
        <v>1</v>
      </c>
      <c r="C117" s="9">
        <v>2</v>
      </c>
      <c r="D117" s="11">
        <v>2.15</v>
      </c>
      <c r="E117" s="11">
        <v>2.04</v>
      </c>
      <c r="F117" s="11">
        <v>2.1370822611036919</v>
      </c>
      <c r="G117" s="144">
        <v>1.3471436222383599</v>
      </c>
      <c r="H117" s="11">
        <v>2.17</v>
      </c>
      <c r="I117" s="11">
        <v>2.1</v>
      </c>
      <c r="J117" s="144" t="s">
        <v>106</v>
      </c>
      <c r="K117" s="11">
        <v>2.19</v>
      </c>
      <c r="L117" s="11">
        <v>2.12</v>
      </c>
      <c r="M117" s="11">
        <v>2.13</v>
      </c>
      <c r="N117" s="11">
        <v>2.0099999999999998</v>
      </c>
      <c r="O117" s="11">
        <v>2.0699999999999998</v>
      </c>
      <c r="P117" s="11">
        <v>2.12</v>
      </c>
      <c r="Q117" s="11">
        <v>2.12</v>
      </c>
      <c r="R117" s="11">
        <v>2</v>
      </c>
      <c r="S117" s="11">
        <v>2.0124488498152306</v>
      </c>
      <c r="T117" s="11">
        <v>2.1365993480474859</v>
      </c>
      <c r="U117" s="11">
        <v>2.08</v>
      </c>
      <c r="V117" s="11">
        <v>2.0499999999999998</v>
      </c>
      <c r="W117" s="144">
        <v>1.7</v>
      </c>
      <c r="X117" s="144">
        <v>1.083</v>
      </c>
      <c r="Y117" s="149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 t="e">
        <v>#N/A</v>
      </c>
    </row>
    <row r="118" spans="1:65">
      <c r="A118" s="29"/>
      <c r="B118" s="19">
        <v>1</v>
      </c>
      <c r="C118" s="9">
        <v>3</v>
      </c>
      <c r="D118" s="11">
        <v>2.11</v>
      </c>
      <c r="E118" s="11">
        <v>2.0699999999999998</v>
      </c>
      <c r="F118" s="11">
        <v>2.0050445838059723</v>
      </c>
      <c r="G118" s="144">
        <v>1.31180938012129</v>
      </c>
      <c r="H118" s="11">
        <v>2.17</v>
      </c>
      <c r="I118" s="11">
        <v>2.02</v>
      </c>
      <c r="J118" s="144" t="s">
        <v>106</v>
      </c>
      <c r="K118" s="11">
        <v>2.12</v>
      </c>
      <c r="L118" s="11">
        <v>2.1</v>
      </c>
      <c r="M118" s="11">
        <v>2.0299999999999998</v>
      </c>
      <c r="N118" s="11">
        <v>2.0499999999999998</v>
      </c>
      <c r="O118" s="11">
        <v>2.0699999999999998</v>
      </c>
      <c r="P118" s="11">
        <v>2.15</v>
      </c>
      <c r="Q118" s="11">
        <v>2.1800000000000002</v>
      </c>
      <c r="R118" s="11">
        <v>2</v>
      </c>
      <c r="S118" s="11">
        <v>2.0500336007332427</v>
      </c>
      <c r="T118" s="11">
        <v>2.047158553552487</v>
      </c>
      <c r="U118" s="11">
        <v>2.04</v>
      </c>
      <c r="V118" s="11">
        <v>2.11</v>
      </c>
      <c r="W118" s="144">
        <v>1.8</v>
      </c>
      <c r="X118" s="144">
        <v>1.0569999999999999</v>
      </c>
      <c r="Y118" s="149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16</v>
      </c>
    </row>
    <row r="119" spans="1:65">
      <c r="A119" s="29"/>
      <c r="B119" s="19">
        <v>1</v>
      </c>
      <c r="C119" s="9">
        <v>4</v>
      </c>
      <c r="D119" s="11">
        <v>2.14</v>
      </c>
      <c r="E119" s="11">
        <v>2.0299999999999998</v>
      </c>
      <c r="F119" s="11">
        <v>2.0434418556145824</v>
      </c>
      <c r="G119" s="144">
        <v>1.2939042269679499</v>
      </c>
      <c r="H119" s="11">
        <v>2.21</v>
      </c>
      <c r="I119" s="11">
        <v>2.02</v>
      </c>
      <c r="J119" s="144" t="s">
        <v>106</v>
      </c>
      <c r="K119" s="11">
        <v>2.09</v>
      </c>
      <c r="L119" s="11">
        <v>2.1800000000000002</v>
      </c>
      <c r="M119" s="11">
        <v>2.19</v>
      </c>
      <c r="N119" s="11">
        <v>2.0099999999999998</v>
      </c>
      <c r="O119" s="11">
        <v>1.99</v>
      </c>
      <c r="P119" s="11">
        <v>2.0299999999999998</v>
      </c>
      <c r="Q119" s="11">
        <v>2.16</v>
      </c>
      <c r="R119" s="11">
        <v>2</v>
      </c>
      <c r="S119" s="11">
        <v>2.0391324165501783</v>
      </c>
      <c r="T119" s="11">
        <v>2.0472403629937075</v>
      </c>
      <c r="U119" s="11">
        <v>2.1</v>
      </c>
      <c r="V119" s="11">
        <v>2.02</v>
      </c>
      <c r="W119" s="144">
        <v>1.7</v>
      </c>
      <c r="X119" s="145">
        <v>1.268</v>
      </c>
      <c r="Y119" s="149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2.0838910423869845</v>
      </c>
    </row>
    <row r="120" spans="1:65">
      <c r="A120" s="29"/>
      <c r="B120" s="19">
        <v>1</v>
      </c>
      <c r="C120" s="9">
        <v>5</v>
      </c>
      <c r="D120" s="11">
        <v>2.17</v>
      </c>
      <c r="E120" s="11">
        <v>2.06</v>
      </c>
      <c r="F120" s="11">
        <v>1.98876808751947</v>
      </c>
      <c r="G120" s="144">
        <v>1.3617354569225699</v>
      </c>
      <c r="H120" s="145">
        <v>2.34</v>
      </c>
      <c r="I120" s="11">
        <v>2.0299999999999998</v>
      </c>
      <c r="J120" s="144" t="s">
        <v>106</v>
      </c>
      <c r="K120" s="11">
        <v>2.0099999999999998</v>
      </c>
      <c r="L120" s="11">
        <v>2.14</v>
      </c>
      <c r="M120" s="11">
        <v>2.21</v>
      </c>
      <c r="N120" s="11">
        <v>1.9699999999999998</v>
      </c>
      <c r="O120" s="11">
        <v>2.02</v>
      </c>
      <c r="P120" s="11">
        <v>2.15</v>
      </c>
      <c r="Q120" s="11">
        <v>2.21</v>
      </c>
      <c r="R120" s="11">
        <v>2</v>
      </c>
      <c r="S120" s="11">
        <v>2.0622059030582349</v>
      </c>
      <c r="T120" s="11">
        <v>2.1137802953447897</v>
      </c>
      <c r="U120" s="11">
        <v>2.0499999999999998</v>
      </c>
      <c r="V120" s="11">
        <v>2.0299999999999998</v>
      </c>
      <c r="W120" s="144">
        <v>1.7</v>
      </c>
      <c r="X120" s="144">
        <v>1.048</v>
      </c>
      <c r="Y120" s="149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7">
        <v>136</v>
      </c>
    </row>
    <row r="121" spans="1:65">
      <c r="A121" s="29"/>
      <c r="B121" s="19">
        <v>1</v>
      </c>
      <c r="C121" s="9">
        <v>6</v>
      </c>
      <c r="D121" s="11">
        <v>2.1</v>
      </c>
      <c r="E121" s="11">
        <v>2.08</v>
      </c>
      <c r="F121" s="11">
        <v>2.1540656425689821</v>
      </c>
      <c r="G121" s="144">
        <v>1.2988626437097099</v>
      </c>
      <c r="H121" s="11">
        <v>2.04</v>
      </c>
      <c r="I121" s="11">
        <v>2.02</v>
      </c>
      <c r="J121" s="144">
        <v>2</v>
      </c>
      <c r="K121" s="11">
        <v>2.11</v>
      </c>
      <c r="L121" s="11">
        <v>2.19</v>
      </c>
      <c r="M121" s="11">
        <v>2.09</v>
      </c>
      <c r="N121" s="11">
        <v>2</v>
      </c>
      <c r="O121" s="11">
        <v>2.0299999999999998</v>
      </c>
      <c r="P121" s="11">
        <v>2.14</v>
      </c>
      <c r="Q121" s="11">
        <v>2.17</v>
      </c>
      <c r="R121" s="11">
        <v>2.1</v>
      </c>
      <c r="S121" s="11">
        <v>2.1148754307867774</v>
      </c>
      <c r="T121" s="11">
        <v>2.0346058345942577</v>
      </c>
      <c r="U121" s="11">
        <v>2.0499999999999998</v>
      </c>
      <c r="V121" s="11">
        <v>2.0499999999999998</v>
      </c>
      <c r="W121" s="144">
        <v>1.7</v>
      </c>
      <c r="X121" s="144">
        <v>1.0820000000000001</v>
      </c>
      <c r="Y121" s="149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5"/>
    </row>
    <row r="122" spans="1:65">
      <c r="A122" s="29"/>
      <c r="B122" s="20" t="s">
        <v>257</v>
      </c>
      <c r="C122" s="12"/>
      <c r="D122" s="22">
        <v>2.1366666666666667</v>
      </c>
      <c r="E122" s="22">
        <v>2.0550000000000002</v>
      </c>
      <c r="F122" s="22">
        <v>2.0551187590865418</v>
      </c>
      <c r="G122" s="22">
        <v>1.3300182872825832</v>
      </c>
      <c r="H122" s="22">
        <v>2.1949999999999998</v>
      </c>
      <c r="I122" s="22">
        <v>2.0266666666666664</v>
      </c>
      <c r="J122" s="22">
        <v>3</v>
      </c>
      <c r="K122" s="22">
        <v>2.1183333333333332</v>
      </c>
      <c r="L122" s="22">
        <v>2.1383333333333332</v>
      </c>
      <c r="M122" s="22">
        <v>2.105</v>
      </c>
      <c r="N122" s="22">
        <v>2.0066666666666664</v>
      </c>
      <c r="O122" s="22">
        <v>2.0549999999999997</v>
      </c>
      <c r="P122" s="22">
        <v>2.1183333333333336</v>
      </c>
      <c r="Q122" s="22">
        <v>2.166666666666667</v>
      </c>
      <c r="R122" s="22">
        <v>2.0333333333333332</v>
      </c>
      <c r="S122" s="22">
        <v>2.0542674219906782</v>
      </c>
      <c r="T122" s="22">
        <v>2.0624282061681938</v>
      </c>
      <c r="U122" s="22">
        <v>2.0700000000000003</v>
      </c>
      <c r="V122" s="22">
        <v>2.0583333333333331</v>
      </c>
      <c r="W122" s="22">
        <v>1.7166666666666666</v>
      </c>
      <c r="X122" s="22">
        <v>1.121</v>
      </c>
      <c r="Y122" s="149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5"/>
    </row>
    <row r="123" spans="1:65">
      <c r="A123" s="29"/>
      <c r="B123" s="3" t="s">
        <v>258</v>
      </c>
      <c r="C123" s="28"/>
      <c r="D123" s="11">
        <v>2.145</v>
      </c>
      <c r="E123" s="11">
        <v>2.0549999999999997</v>
      </c>
      <c r="F123" s="11">
        <v>2.0242432197102773</v>
      </c>
      <c r="G123" s="11">
        <v>1.3294765011798249</v>
      </c>
      <c r="H123" s="11">
        <v>2.19</v>
      </c>
      <c r="I123" s="11">
        <v>2.02</v>
      </c>
      <c r="J123" s="11">
        <v>3</v>
      </c>
      <c r="K123" s="11">
        <v>2.1150000000000002</v>
      </c>
      <c r="L123" s="11">
        <v>2.13</v>
      </c>
      <c r="M123" s="11">
        <v>2.11</v>
      </c>
      <c r="N123" s="11">
        <v>2.0049999999999999</v>
      </c>
      <c r="O123" s="11">
        <v>2.0499999999999998</v>
      </c>
      <c r="P123" s="11">
        <v>2.13</v>
      </c>
      <c r="Q123" s="11">
        <v>2.165</v>
      </c>
      <c r="R123" s="11">
        <v>2</v>
      </c>
      <c r="S123" s="11">
        <v>2.0484709658668234</v>
      </c>
      <c r="T123" s="11">
        <v>2.0471994582730972</v>
      </c>
      <c r="U123" s="11">
        <v>2.0649999999999999</v>
      </c>
      <c r="V123" s="11">
        <v>2.0499999999999998</v>
      </c>
      <c r="W123" s="11">
        <v>1.7</v>
      </c>
      <c r="X123" s="11">
        <v>1.0825</v>
      </c>
      <c r="Y123" s="149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5"/>
    </row>
    <row r="124" spans="1:65">
      <c r="A124" s="29"/>
      <c r="B124" s="3" t="s">
        <v>259</v>
      </c>
      <c r="C124" s="28"/>
      <c r="D124" s="23">
        <v>2.6583202716502483E-2</v>
      </c>
      <c r="E124" s="23">
        <v>1.870828693386976E-2</v>
      </c>
      <c r="F124" s="23">
        <v>7.2585725987276986E-2</v>
      </c>
      <c r="G124" s="23">
        <v>3.2397296252048458E-2</v>
      </c>
      <c r="H124" s="23">
        <v>9.8539332248600064E-2</v>
      </c>
      <c r="I124" s="23">
        <v>4.1793141383086707E-2</v>
      </c>
      <c r="J124" s="23">
        <v>1.4142135623730951</v>
      </c>
      <c r="K124" s="23">
        <v>6.7651065524991366E-2</v>
      </c>
      <c r="L124" s="23">
        <v>3.9200340134578737E-2</v>
      </c>
      <c r="M124" s="23">
        <v>8.9833178725902768E-2</v>
      </c>
      <c r="N124" s="23">
        <v>2.5819888974716113E-2</v>
      </c>
      <c r="O124" s="23">
        <v>5.5767373974394713E-2</v>
      </c>
      <c r="P124" s="23">
        <v>4.5350486950711706E-2</v>
      </c>
      <c r="Q124" s="23">
        <v>2.9439202887759443E-2</v>
      </c>
      <c r="R124" s="23">
        <v>5.1639777949432274E-2</v>
      </c>
      <c r="S124" s="23">
        <v>3.4018503914805306E-2</v>
      </c>
      <c r="T124" s="23">
        <v>5.2721878840489629E-2</v>
      </c>
      <c r="U124" s="23">
        <v>2.6832815729997565E-2</v>
      </c>
      <c r="V124" s="23">
        <v>3.4880749227427232E-2</v>
      </c>
      <c r="W124" s="23">
        <v>4.0824829046386339E-2</v>
      </c>
      <c r="X124" s="23">
        <v>8.7735967538974571E-2</v>
      </c>
      <c r="Y124" s="199"/>
      <c r="Z124" s="200"/>
      <c r="AA124" s="200"/>
      <c r="AB124" s="200"/>
      <c r="AC124" s="200"/>
      <c r="AD124" s="200"/>
      <c r="AE124" s="200"/>
      <c r="AF124" s="200"/>
      <c r="AG124" s="200"/>
      <c r="AH124" s="200"/>
      <c r="AI124" s="200"/>
      <c r="AJ124" s="200"/>
      <c r="AK124" s="200"/>
      <c r="AL124" s="200"/>
      <c r="AM124" s="200"/>
      <c r="AN124" s="200"/>
      <c r="AO124" s="200"/>
      <c r="AP124" s="200"/>
      <c r="AQ124" s="200"/>
      <c r="AR124" s="200"/>
      <c r="AS124" s="200"/>
      <c r="AT124" s="200"/>
      <c r="AU124" s="200"/>
      <c r="AV124" s="200"/>
      <c r="AW124" s="200"/>
      <c r="AX124" s="200"/>
      <c r="AY124" s="200"/>
      <c r="AZ124" s="200"/>
      <c r="BA124" s="200"/>
      <c r="BB124" s="200"/>
      <c r="BC124" s="200"/>
      <c r="BD124" s="200"/>
      <c r="BE124" s="200"/>
      <c r="BF124" s="200"/>
      <c r="BG124" s="200"/>
      <c r="BH124" s="200"/>
      <c r="BI124" s="200"/>
      <c r="BJ124" s="200"/>
      <c r="BK124" s="200"/>
      <c r="BL124" s="200"/>
      <c r="BM124" s="56"/>
    </row>
    <row r="125" spans="1:65">
      <c r="A125" s="29"/>
      <c r="B125" s="3" t="s">
        <v>86</v>
      </c>
      <c r="C125" s="28"/>
      <c r="D125" s="13">
        <v>1.2441436528784313E-2</v>
      </c>
      <c r="E125" s="13">
        <v>9.1037892622237264E-3</v>
      </c>
      <c r="F125" s="13">
        <v>3.5319480038000263E-2</v>
      </c>
      <c r="G125" s="13">
        <v>2.4358534436575867E-2</v>
      </c>
      <c r="H125" s="13">
        <v>4.4892634281822358E-2</v>
      </c>
      <c r="I125" s="13">
        <v>2.062161581402305E-2</v>
      </c>
      <c r="J125" s="13">
        <v>0.47140452079103173</v>
      </c>
      <c r="K125" s="13">
        <v>3.193598687253723E-2</v>
      </c>
      <c r="L125" s="13">
        <v>1.8332193359896526E-2</v>
      </c>
      <c r="M125" s="13">
        <v>4.2676094406604644E-2</v>
      </c>
      <c r="N125" s="13">
        <v>1.2867054306336934E-2</v>
      </c>
      <c r="O125" s="13">
        <v>2.7137408260046094E-2</v>
      </c>
      <c r="P125" s="13">
        <v>2.1408569764301354E-2</v>
      </c>
      <c r="Q125" s="13">
        <v>1.3587324409735126E-2</v>
      </c>
      <c r="R125" s="13">
        <v>2.5396612106278169E-2</v>
      </c>
      <c r="S125" s="13">
        <v>1.6559919877344807E-2</v>
      </c>
      <c r="T125" s="13">
        <v>2.5563012900430674E-2</v>
      </c>
      <c r="U125" s="13">
        <v>1.2962712913042301E-2</v>
      </c>
      <c r="V125" s="13">
        <v>1.6946112984984892E-2</v>
      </c>
      <c r="W125" s="13">
        <v>2.3781453813428936E-2</v>
      </c>
      <c r="X125" s="13">
        <v>7.8265805119513449E-2</v>
      </c>
      <c r="Y125" s="149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5"/>
    </row>
    <row r="126" spans="1:65">
      <c r="A126" s="29"/>
      <c r="B126" s="3" t="s">
        <v>260</v>
      </c>
      <c r="C126" s="28"/>
      <c r="D126" s="13">
        <v>2.5325520003786073E-2</v>
      </c>
      <c r="E126" s="13">
        <v>-1.3863988951116735E-2</v>
      </c>
      <c r="F126" s="13">
        <v>-1.3806999845579981E-2</v>
      </c>
      <c r="G126" s="13">
        <v>-0.36176207861658682</v>
      </c>
      <c r="H126" s="13">
        <v>5.3318026400145158E-2</v>
      </c>
      <c r="I126" s="13">
        <v>-2.7460349200777223E-2</v>
      </c>
      <c r="J126" s="13">
        <v>0.43961461466990248</v>
      </c>
      <c r="K126" s="13">
        <v>1.6527875136358894E-2</v>
      </c>
      <c r="L126" s="13">
        <v>2.6125305900824847E-2</v>
      </c>
      <c r="M126" s="13">
        <v>1.0129587960048259E-2</v>
      </c>
      <c r="N126" s="13">
        <v>-3.7057779965243176E-2</v>
      </c>
      <c r="O126" s="13">
        <v>-1.3863988951116957E-2</v>
      </c>
      <c r="P126" s="13">
        <v>1.6527875136359116E-2</v>
      </c>
      <c r="Q126" s="13">
        <v>3.9721666150485113E-2</v>
      </c>
      <c r="R126" s="13">
        <v>-2.4261205612621795E-2</v>
      </c>
      <c r="S126" s="13">
        <v>-1.4215532287318644E-2</v>
      </c>
      <c r="T126" s="13">
        <v>-1.0299404230945886E-2</v>
      </c>
      <c r="U126" s="13">
        <v>-6.6659158777672145E-3</v>
      </c>
      <c r="V126" s="13">
        <v>-1.2264417157039298E-2</v>
      </c>
      <c r="W126" s="13">
        <v>-0.17622052605000038</v>
      </c>
      <c r="X126" s="13">
        <v>-0.46206400565167982</v>
      </c>
      <c r="Y126" s="149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5"/>
    </row>
    <row r="127" spans="1:65">
      <c r="A127" s="29"/>
      <c r="B127" s="45" t="s">
        <v>261</v>
      </c>
      <c r="C127" s="46"/>
      <c r="D127" s="44">
        <v>1.1000000000000001</v>
      </c>
      <c r="E127" s="44">
        <v>0.02</v>
      </c>
      <c r="F127" s="44">
        <v>0.02</v>
      </c>
      <c r="G127" s="44">
        <v>9.9700000000000006</v>
      </c>
      <c r="H127" s="44">
        <v>1.9</v>
      </c>
      <c r="I127" s="44">
        <v>0.41</v>
      </c>
      <c r="J127" s="44" t="s">
        <v>262</v>
      </c>
      <c r="K127" s="44">
        <v>0.84</v>
      </c>
      <c r="L127" s="44">
        <v>1.1200000000000001</v>
      </c>
      <c r="M127" s="44">
        <v>0.66</v>
      </c>
      <c r="N127" s="44">
        <v>0.69</v>
      </c>
      <c r="O127" s="44">
        <v>0.02</v>
      </c>
      <c r="P127" s="44">
        <v>0.84</v>
      </c>
      <c r="Q127" s="44">
        <v>1.51</v>
      </c>
      <c r="R127" s="44">
        <v>0.32</v>
      </c>
      <c r="S127" s="44">
        <v>0.03</v>
      </c>
      <c r="T127" s="44">
        <v>0.08</v>
      </c>
      <c r="U127" s="44">
        <v>0.18</v>
      </c>
      <c r="V127" s="44">
        <v>0.02</v>
      </c>
      <c r="W127" s="44">
        <v>4.66</v>
      </c>
      <c r="X127" s="44">
        <v>12.83</v>
      </c>
      <c r="Y127" s="149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5"/>
    </row>
    <row r="128" spans="1:65">
      <c r="B128" s="30" t="s">
        <v>317</v>
      </c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BM128" s="55"/>
    </row>
    <row r="129" spans="1:65">
      <c r="BM129" s="55"/>
    </row>
    <row r="130" spans="1:65" ht="15">
      <c r="B130" s="8" t="s">
        <v>557</v>
      </c>
      <c r="BM130" s="27" t="s">
        <v>66</v>
      </c>
    </row>
    <row r="131" spans="1:65" ht="15">
      <c r="A131" s="24" t="s">
        <v>50</v>
      </c>
      <c r="B131" s="18" t="s">
        <v>111</v>
      </c>
      <c r="C131" s="15" t="s">
        <v>112</v>
      </c>
      <c r="D131" s="16" t="s">
        <v>222</v>
      </c>
      <c r="E131" s="17" t="s">
        <v>222</v>
      </c>
      <c r="F131" s="17" t="s">
        <v>222</v>
      </c>
      <c r="G131" s="17" t="s">
        <v>222</v>
      </c>
      <c r="H131" s="17" t="s">
        <v>222</v>
      </c>
      <c r="I131" s="17" t="s">
        <v>222</v>
      </c>
      <c r="J131" s="17" t="s">
        <v>222</v>
      </c>
      <c r="K131" s="17" t="s">
        <v>222</v>
      </c>
      <c r="L131" s="17" t="s">
        <v>222</v>
      </c>
      <c r="M131" s="17" t="s">
        <v>222</v>
      </c>
      <c r="N131" s="17" t="s">
        <v>222</v>
      </c>
      <c r="O131" s="17" t="s">
        <v>222</v>
      </c>
      <c r="P131" s="17" t="s">
        <v>222</v>
      </c>
      <c r="Q131" s="17" t="s">
        <v>222</v>
      </c>
      <c r="R131" s="17" t="s">
        <v>222</v>
      </c>
      <c r="S131" s="17" t="s">
        <v>222</v>
      </c>
      <c r="T131" s="17" t="s">
        <v>222</v>
      </c>
      <c r="U131" s="17" t="s">
        <v>222</v>
      </c>
      <c r="V131" s="17" t="s">
        <v>222</v>
      </c>
      <c r="W131" s="17" t="s">
        <v>222</v>
      </c>
      <c r="X131" s="17" t="s">
        <v>222</v>
      </c>
      <c r="Y131" s="149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1</v>
      </c>
    </row>
    <row r="132" spans="1:65">
      <c r="A132" s="29"/>
      <c r="B132" s="19" t="s">
        <v>223</v>
      </c>
      <c r="C132" s="9" t="s">
        <v>223</v>
      </c>
      <c r="D132" s="147" t="s">
        <v>225</v>
      </c>
      <c r="E132" s="148" t="s">
        <v>226</v>
      </c>
      <c r="F132" s="148" t="s">
        <v>227</v>
      </c>
      <c r="G132" s="148" t="s">
        <v>228</v>
      </c>
      <c r="H132" s="148" t="s">
        <v>229</v>
      </c>
      <c r="I132" s="148" t="s">
        <v>230</v>
      </c>
      <c r="J132" s="148" t="s">
        <v>231</v>
      </c>
      <c r="K132" s="148" t="s">
        <v>233</v>
      </c>
      <c r="L132" s="148" t="s">
        <v>234</v>
      </c>
      <c r="M132" s="148" t="s">
        <v>235</v>
      </c>
      <c r="N132" s="148" t="s">
        <v>236</v>
      </c>
      <c r="O132" s="148" t="s">
        <v>263</v>
      </c>
      <c r="P132" s="148" t="s">
        <v>237</v>
      </c>
      <c r="Q132" s="148" t="s">
        <v>238</v>
      </c>
      <c r="R132" s="148" t="s">
        <v>239</v>
      </c>
      <c r="S132" s="148" t="s">
        <v>240</v>
      </c>
      <c r="T132" s="148" t="s">
        <v>242</v>
      </c>
      <c r="U132" s="148" t="s">
        <v>243</v>
      </c>
      <c r="V132" s="148" t="s">
        <v>244</v>
      </c>
      <c r="W132" s="148" t="s">
        <v>245</v>
      </c>
      <c r="X132" s="148" t="s">
        <v>248</v>
      </c>
      <c r="Y132" s="149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 t="s">
        <v>1</v>
      </c>
    </row>
    <row r="133" spans="1:65">
      <c r="A133" s="29"/>
      <c r="B133" s="19"/>
      <c r="C133" s="9"/>
      <c r="D133" s="10" t="s">
        <v>309</v>
      </c>
      <c r="E133" s="11" t="s">
        <v>309</v>
      </c>
      <c r="F133" s="11" t="s">
        <v>310</v>
      </c>
      <c r="G133" s="11" t="s">
        <v>310</v>
      </c>
      <c r="H133" s="11" t="s">
        <v>309</v>
      </c>
      <c r="I133" s="11" t="s">
        <v>265</v>
      </c>
      <c r="J133" s="11" t="s">
        <v>310</v>
      </c>
      <c r="K133" s="11" t="s">
        <v>265</v>
      </c>
      <c r="L133" s="11" t="s">
        <v>265</v>
      </c>
      <c r="M133" s="11" t="s">
        <v>265</v>
      </c>
      <c r="N133" s="11" t="s">
        <v>265</v>
      </c>
      <c r="O133" s="11" t="s">
        <v>265</v>
      </c>
      <c r="P133" s="11" t="s">
        <v>265</v>
      </c>
      <c r="Q133" s="11" t="s">
        <v>309</v>
      </c>
      <c r="R133" s="11" t="s">
        <v>265</v>
      </c>
      <c r="S133" s="11" t="s">
        <v>265</v>
      </c>
      <c r="T133" s="11" t="s">
        <v>309</v>
      </c>
      <c r="U133" s="11" t="s">
        <v>309</v>
      </c>
      <c r="V133" s="11" t="s">
        <v>310</v>
      </c>
      <c r="W133" s="11" t="s">
        <v>309</v>
      </c>
      <c r="X133" s="11" t="s">
        <v>310</v>
      </c>
      <c r="Y133" s="149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3</v>
      </c>
    </row>
    <row r="134" spans="1:65">
      <c r="A134" s="29"/>
      <c r="B134" s="19"/>
      <c r="C134" s="9"/>
      <c r="D134" s="25" t="s">
        <v>311</v>
      </c>
      <c r="E134" s="25" t="s">
        <v>312</v>
      </c>
      <c r="F134" s="25" t="s">
        <v>313</v>
      </c>
      <c r="G134" s="25" t="s">
        <v>314</v>
      </c>
      <c r="H134" s="25" t="s">
        <v>312</v>
      </c>
      <c r="I134" s="25" t="s">
        <v>312</v>
      </c>
      <c r="J134" s="25" t="s">
        <v>311</v>
      </c>
      <c r="K134" s="25" t="s">
        <v>312</v>
      </c>
      <c r="L134" s="25" t="s">
        <v>312</v>
      </c>
      <c r="M134" s="25" t="s">
        <v>312</v>
      </c>
      <c r="N134" s="25" t="s">
        <v>312</v>
      </c>
      <c r="O134" s="25" t="s">
        <v>312</v>
      </c>
      <c r="P134" s="25" t="s">
        <v>116</v>
      </c>
      <c r="Q134" s="25" t="s">
        <v>312</v>
      </c>
      <c r="R134" s="25" t="s">
        <v>115</v>
      </c>
      <c r="S134" s="25" t="s">
        <v>313</v>
      </c>
      <c r="T134" s="25" t="s">
        <v>311</v>
      </c>
      <c r="U134" s="25" t="s">
        <v>314</v>
      </c>
      <c r="V134" s="25" t="s">
        <v>314</v>
      </c>
      <c r="W134" s="25" t="s">
        <v>314</v>
      </c>
      <c r="X134" s="25" t="s">
        <v>313</v>
      </c>
      <c r="Y134" s="149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3</v>
      </c>
    </row>
    <row r="135" spans="1:65">
      <c r="A135" s="29"/>
      <c r="B135" s="18">
        <v>1</v>
      </c>
      <c r="C135" s="14">
        <v>1</v>
      </c>
      <c r="D135" s="197">
        <v>0.55999999999999994</v>
      </c>
      <c r="E135" s="197">
        <v>0.55000000000000004</v>
      </c>
      <c r="F135" s="198">
        <v>0.59218367666666705</v>
      </c>
      <c r="G135" s="198">
        <v>0.64202999999999999</v>
      </c>
      <c r="H135" s="197">
        <v>0.56000000000000005</v>
      </c>
      <c r="I135" s="197">
        <v>0.56000000000000005</v>
      </c>
      <c r="J135" s="197">
        <v>0.57999999999999996</v>
      </c>
      <c r="K135" s="197">
        <v>0.54</v>
      </c>
      <c r="L135" s="197">
        <v>0.55000000000000004</v>
      </c>
      <c r="M135" s="197">
        <v>0.53</v>
      </c>
      <c r="N135" s="197">
        <v>0.52</v>
      </c>
      <c r="O135" s="197">
        <v>0.54</v>
      </c>
      <c r="P135" s="197">
        <v>0.53</v>
      </c>
      <c r="Q135" s="197">
        <v>0.52760000000000007</v>
      </c>
      <c r="R135" s="197">
        <v>0.53</v>
      </c>
      <c r="S135" s="197">
        <v>0.53389277477992292</v>
      </c>
      <c r="T135" s="197">
        <v>0.55721167187422738</v>
      </c>
      <c r="U135" s="197">
        <v>0.52</v>
      </c>
      <c r="V135" s="197">
        <v>0.54600000000000004</v>
      </c>
      <c r="W135" s="197">
        <v>0.52</v>
      </c>
      <c r="X135" s="197">
        <v>0.54924689999999998</v>
      </c>
      <c r="Y135" s="199"/>
      <c r="Z135" s="200"/>
      <c r="AA135" s="200"/>
      <c r="AB135" s="200"/>
      <c r="AC135" s="200"/>
      <c r="AD135" s="200"/>
      <c r="AE135" s="200"/>
      <c r="AF135" s="200"/>
      <c r="AG135" s="200"/>
      <c r="AH135" s="200"/>
      <c r="AI135" s="200"/>
      <c r="AJ135" s="200"/>
      <c r="AK135" s="200"/>
      <c r="AL135" s="200"/>
      <c r="AM135" s="200"/>
      <c r="AN135" s="200"/>
      <c r="AO135" s="200"/>
      <c r="AP135" s="200"/>
      <c r="AQ135" s="200"/>
      <c r="AR135" s="200"/>
      <c r="AS135" s="200"/>
      <c r="AT135" s="200"/>
      <c r="AU135" s="200"/>
      <c r="AV135" s="200"/>
      <c r="AW135" s="200"/>
      <c r="AX135" s="200"/>
      <c r="AY135" s="200"/>
      <c r="AZ135" s="200"/>
      <c r="BA135" s="200"/>
      <c r="BB135" s="200"/>
      <c r="BC135" s="200"/>
      <c r="BD135" s="200"/>
      <c r="BE135" s="200"/>
      <c r="BF135" s="200"/>
      <c r="BG135" s="200"/>
      <c r="BH135" s="200"/>
      <c r="BI135" s="200"/>
      <c r="BJ135" s="200"/>
      <c r="BK135" s="200"/>
      <c r="BL135" s="200"/>
      <c r="BM135" s="201">
        <v>1</v>
      </c>
    </row>
    <row r="136" spans="1:65">
      <c r="A136" s="29"/>
      <c r="B136" s="19">
        <v>1</v>
      </c>
      <c r="C136" s="9">
        <v>2</v>
      </c>
      <c r="D136" s="23">
        <v>0.54999999999999993</v>
      </c>
      <c r="E136" s="23">
        <v>0.54</v>
      </c>
      <c r="F136" s="203">
        <v>0.59639876666666669</v>
      </c>
      <c r="G136" s="203">
        <v>0.64256000000000002</v>
      </c>
      <c r="H136" s="23">
        <v>0.56000000000000005</v>
      </c>
      <c r="I136" s="23">
        <v>0.57999999999999996</v>
      </c>
      <c r="J136" s="23">
        <v>0.57999999999999996</v>
      </c>
      <c r="K136" s="23">
        <v>0.55000000000000004</v>
      </c>
      <c r="L136" s="23">
        <v>0.53</v>
      </c>
      <c r="M136" s="23">
        <v>0.53</v>
      </c>
      <c r="N136" s="23">
        <v>0.53</v>
      </c>
      <c r="O136" s="23">
        <v>0.53</v>
      </c>
      <c r="P136" s="23">
        <v>0.53</v>
      </c>
      <c r="Q136" s="23">
        <v>0.52570000000000006</v>
      </c>
      <c r="R136" s="23">
        <v>0.53</v>
      </c>
      <c r="S136" s="23">
        <v>0.53726771093766545</v>
      </c>
      <c r="T136" s="23">
        <v>0.55513884655621748</v>
      </c>
      <c r="U136" s="23">
        <v>0.53</v>
      </c>
      <c r="V136" s="23">
        <v>0.54300000000000004</v>
      </c>
      <c r="W136" s="23">
        <v>0.51</v>
      </c>
      <c r="X136" s="23">
        <v>0.56643069999999995</v>
      </c>
      <c r="Y136" s="199"/>
      <c r="Z136" s="200"/>
      <c r="AA136" s="200"/>
      <c r="AB136" s="200"/>
      <c r="AC136" s="200"/>
      <c r="AD136" s="200"/>
      <c r="AE136" s="200"/>
      <c r="AF136" s="200"/>
      <c r="AG136" s="200"/>
      <c r="AH136" s="200"/>
      <c r="AI136" s="200"/>
      <c r="AJ136" s="200"/>
      <c r="AK136" s="200"/>
      <c r="AL136" s="200"/>
      <c r="AM136" s="200"/>
      <c r="AN136" s="200"/>
      <c r="AO136" s="200"/>
      <c r="AP136" s="200"/>
      <c r="AQ136" s="200"/>
      <c r="AR136" s="200"/>
      <c r="AS136" s="200"/>
      <c r="AT136" s="200"/>
      <c r="AU136" s="200"/>
      <c r="AV136" s="200"/>
      <c r="AW136" s="200"/>
      <c r="AX136" s="200"/>
      <c r="AY136" s="200"/>
      <c r="AZ136" s="200"/>
      <c r="BA136" s="200"/>
      <c r="BB136" s="200"/>
      <c r="BC136" s="200"/>
      <c r="BD136" s="200"/>
      <c r="BE136" s="200"/>
      <c r="BF136" s="200"/>
      <c r="BG136" s="200"/>
      <c r="BH136" s="200"/>
      <c r="BI136" s="200"/>
      <c r="BJ136" s="200"/>
      <c r="BK136" s="200"/>
      <c r="BL136" s="200"/>
      <c r="BM136" s="201" t="e">
        <v>#N/A</v>
      </c>
    </row>
    <row r="137" spans="1:65">
      <c r="A137" s="29"/>
      <c r="B137" s="19">
        <v>1</v>
      </c>
      <c r="C137" s="9">
        <v>3</v>
      </c>
      <c r="D137" s="23">
        <v>0.55999999999999994</v>
      </c>
      <c r="E137" s="23">
        <v>0.54</v>
      </c>
      <c r="F137" s="203">
        <v>0.60295990666666666</v>
      </c>
      <c r="G137" s="203">
        <v>0.64127999999999996</v>
      </c>
      <c r="H137" s="23">
        <v>0.54</v>
      </c>
      <c r="I137" s="23">
        <v>0.56999999999999995</v>
      </c>
      <c r="J137" s="23">
        <v>0.56999999999999995</v>
      </c>
      <c r="K137" s="23">
        <v>0.57999999999999996</v>
      </c>
      <c r="L137" s="23">
        <v>0.56000000000000005</v>
      </c>
      <c r="M137" s="23">
        <v>0.53</v>
      </c>
      <c r="N137" s="23">
        <v>0.53</v>
      </c>
      <c r="O137" s="23">
        <v>0.53</v>
      </c>
      <c r="P137" s="23">
        <v>0.54</v>
      </c>
      <c r="Q137" s="23">
        <v>0.5282</v>
      </c>
      <c r="R137" s="23">
        <v>0.53</v>
      </c>
      <c r="S137" s="23">
        <v>0.53055197017379396</v>
      </c>
      <c r="T137" s="23">
        <v>0.54032829327332454</v>
      </c>
      <c r="U137" s="23">
        <v>0.53</v>
      </c>
      <c r="V137" s="23">
        <v>0.53</v>
      </c>
      <c r="W137" s="23">
        <v>0.51</v>
      </c>
      <c r="X137" s="23">
        <v>0.56235460000000004</v>
      </c>
      <c r="Y137" s="199"/>
      <c r="Z137" s="200"/>
      <c r="AA137" s="200"/>
      <c r="AB137" s="200"/>
      <c r="AC137" s="200"/>
      <c r="AD137" s="200"/>
      <c r="AE137" s="200"/>
      <c r="AF137" s="200"/>
      <c r="AG137" s="200"/>
      <c r="AH137" s="200"/>
      <c r="AI137" s="200"/>
      <c r="AJ137" s="200"/>
      <c r="AK137" s="200"/>
      <c r="AL137" s="200"/>
      <c r="AM137" s="200"/>
      <c r="AN137" s="200"/>
      <c r="AO137" s="200"/>
      <c r="AP137" s="200"/>
      <c r="AQ137" s="200"/>
      <c r="AR137" s="200"/>
      <c r="AS137" s="200"/>
      <c r="AT137" s="200"/>
      <c r="AU137" s="200"/>
      <c r="AV137" s="200"/>
      <c r="AW137" s="200"/>
      <c r="AX137" s="200"/>
      <c r="AY137" s="200"/>
      <c r="AZ137" s="200"/>
      <c r="BA137" s="200"/>
      <c r="BB137" s="200"/>
      <c r="BC137" s="200"/>
      <c r="BD137" s="200"/>
      <c r="BE137" s="200"/>
      <c r="BF137" s="200"/>
      <c r="BG137" s="200"/>
      <c r="BH137" s="200"/>
      <c r="BI137" s="200"/>
      <c r="BJ137" s="200"/>
      <c r="BK137" s="200"/>
      <c r="BL137" s="200"/>
      <c r="BM137" s="201">
        <v>16</v>
      </c>
    </row>
    <row r="138" spans="1:65">
      <c r="A138" s="29"/>
      <c r="B138" s="19">
        <v>1</v>
      </c>
      <c r="C138" s="9">
        <v>4</v>
      </c>
      <c r="D138" s="23">
        <v>0.54999999999999993</v>
      </c>
      <c r="E138" s="23">
        <v>0.54</v>
      </c>
      <c r="F138" s="203">
        <v>0.59335017666666667</v>
      </c>
      <c r="G138" s="203">
        <v>0.64361000000000002</v>
      </c>
      <c r="H138" s="23">
        <v>0.6</v>
      </c>
      <c r="I138" s="23">
        <v>0.57999999999999996</v>
      </c>
      <c r="J138" s="23">
        <v>0.59</v>
      </c>
      <c r="K138" s="23">
        <v>0.54</v>
      </c>
      <c r="L138" s="23">
        <v>0.55000000000000004</v>
      </c>
      <c r="M138" s="23">
        <v>0.53</v>
      </c>
      <c r="N138" s="23">
        <v>0.53</v>
      </c>
      <c r="O138" s="23">
        <v>0.53</v>
      </c>
      <c r="P138" s="204">
        <v>0.49</v>
      </c>
      <c r="Q138" s="23">
        <v>0.52779999999999994</v>
      </c>
      <c r="R138" s="23">
        <v>0.53</v>
      </c>
      <c r="S138" s="23">
        <v>0.53357080587467043</v>
      </c>
      <c r="T138" s="23">
        <v>0.54566537061922382</v>
      </c>
      <c r="U138" s="23">
        <v>0.53</v>
      </c>
      <c r="V138" s="23">
        <v>0.54400000000000004</v>
      </c>
      <c r="W138" s="23">
        <v>0.51</v>
      </c>
      <c r="X138" s="23">
        <v>0.5661929</v>
      </c>
      <c r="Y138" s="199"/>
      <c r="Z138" s="200"/>
      <c r="AA138" s="200"/>
      <c r="AB138" s="200"/>
      <c r="AC138" s="200"/>
      <c r="AD138" s="200"/>
      <c r="AE138" s="200"/>
      <c r="AF138" s="200"/>
      <c r="AG138" s="200"/>
      <c r="AH138" s="200"/>
      <c r="AI138" s="200"/>
      <c r="AJ138" s="200"/>
      <c r="AK138" s="200"/>
      <c r="AL138" s="200"/>
      <c r="AM138" s="200"/>
      <c r="AN138" s="200"/>
      <c r="AO138" s="200"/>
      <c r="AP138" s="200"/>
      <c r="AQ138" s="200"/>
      <c r="AR138" s="200"/>
      <c r="AS138" s="200"/>
      <c r="AT138" s="200"/>
      <c r="AU138" s="200"/>
      <c r="AV138" s="200"/>
      <c r="AW138" s="200"/>
      <c r="AX138" s="200"/>
      <c r="AY138" s="200"/>
      <c r="AZ138" s="200"/>
      <c r="BA138" s="200"/>
      <c r="BB138" s="200"/>
      <c r="BC138" s="200"/>
      <c r="BD138" s="200"/>
      <c r="BE138" s="200"/>
      <c r="BF138" s="200"/>
      <c r="BG138" s="200"/>
      <c r="BH138" s="200"/>
      <c r="BI138" s="200"/>
      <c r="BJ138" s="200"/>
      <c r="BK138" s="200"/>
      <c r="BL138" s="200"/>
      <c r="BM138" s="201">
        <v>0.54242144071066301</v>
      </c>
    </row>
    <row r="139" spans="1:65">
      <c r="A139" s="29"/>
      <c r="B139" s="19">
        <v>1</v>
      </c>
      <c r="C139" s="9">
        <v>5</v>
      </c>
      <c r="D139" s="23">
        <v>0.54999999999999993</v>
      </c>
      <c r="E139" s="23">
        <v>0.53</v>
      </c>
      <c r="F139" s="203">
        <v>0.5902610966666666</v>
      </c>
      <c r="G139" s="203">
        <v>0.64171</v>
      </c>
      <c r="H139" s="204">
        <v>0.62</v>
      </c>
      <c r="I139" s="23">
        <v>0.57999999999999996</v>
      </c>
      <c r="J139" s="23">
        <v>0.56000000000000005</v>
      </c>
      <c r="K139" s="23">
        <v>0.54</v>
      </c>
      <c r="L139" s="23">
        <v>0.56000000000000005</v>
      </c>
      <c r="M139" s="23">
        <v>0.53</v>
      </c>
      <c r="N139" s="23">
        <v>0.52</v>
      </c>
      <c r="O139" s="23">
        <v>0.54</v>
      </c>
      <c r="P139" s="23">
        <v>0.54</v>
      </c>
      <c r="Q139" s="23">
        <v>0.52890000000000004</v>
      </c>
      <c r="R139" s="23">
        <v>0.53</v>
      </c>
      <c r="S139" s="23">
        <v>0.5363042938732705</v>
      </c>
      <c r="T139" s="23">
        <v>0.53691944031122862</v>
      </c>
      <c r="U139" s="23">
        <v>0.52</v>
      </c>
      <c r="V139" s="23">
        <v>0.53</v>
      </c>
      <c r="W139" s="23">
        <v>0.52</v>
      </c>
      <c r="X139" s="23">
        <v>0.56363609999999997</v>
      </c>
      <c r="Y139" s="199"/>
      <c r="Z139" s="200"/>
      <c r="AA139" s="200"/>
      <c r="AB139" s="200"/>
      <c r="AC139" s="200"/>
      <c r="AD139" s="200"/>
      <c r="AE139" s="200"/>
      <c r="AF139" s="200"/>
      <c r="AG139" s="200"/>
      <c r="AH139" s="200"/>
      <c r="AI139" s="200"/>
      <c r="AJ139" s="200"/>
      <c r="AK139" s="200"/>
      <c r="AL139" s="200"/>
      <c r="AM139" s="200"/>
      <c r="AN139" s="200"/>
      <c r="AO139" s="200"/>
      <c r="AP139" s="200"/>
      <c r="AQ139" s="200"/>
      <c r="AR139" s="200"/>
      <c r="AS139" s="200"/>
      <c r="AT139" s="200"/>
      <c r="AU139" s="200"/>
      <c r="AV139" s="200"/>
      <c r="AW139" s="200"/>
      <c r="AX139" s="200"/>
      <c r="AY139" s="200"/>
      <c r="AZ139" s="200"/>
      <c r="BA139" s="200"/>
      <c r="BB139" s="200"/>
      <c r="BC139" s="200"/>
      <c r="BD139" s="200"/>
      <c r="BE139" s="200"/>
      <c r="BF139" s="200"/>
      <c r="BG139" s="200"/>
      <c r="BH139" s="200"/>
      <c r="BI139" s="200"/>
      <c r="BJ139" s="200"/>
      <c r="BK139" s="200"/>
      <c r="BL139" s="200"/>
      <c r="BM139" s="201">
        <v>137</v>
      </c>
    </row>
    <row r="140" spans="1:65">
      <c r="A140" s="29"/>
      <c r="B140" s="19">
        <v>1</v>
      </c>
      <c r="C140" s="9">
        <v>6</v>
      </c>
      <c r="D140" s="23">
        <v>0.54999999999999993</v>
      </c>
      <c r="E140" s="23">
        <v>0.54</v>
      </c>
      <c r="F140" s="203">
        <v>0.60314600666666707</v>
      </c>
      <c r="G140" s="203">
        <v>0.64949000000000001</v>
      </c>
      <c r="H140" s="23">
        <v>0.56000000000000005</v>
      </c>
      <c r="I140" s="23">
        <v>0.56000000000000005</v>
      </c>
      <c r="J140" s="23">
        <v>0.6</v>
      </c>
      <c r="K140" s="23">
        <v>0.55000000000000004</v>
      </c>
      <c r="L140" s="23">
        <v>0.56000000000000005</v>
      </c>
      <c r="M140" s="23">
        <v>0.52</v>
      </c>
      <c r="N140" s="23">
        <v>0.52</v>
      </c>
      <c r="O140" s="23">
        <v>0.53</v>
      </c>
      <c r="P140" s="23">
        <v>0.53</v>
      </c>
      <c r="Q140" s="23">
        <v>0.52949999999999997</v>
      </c>
      <c r="R140" s="23">
        <v>0.53</v>
      </c>
      <c r="S140" s="23">
        <v>0.53815987166369172</v>
      </c>
      <c r="T140" s="23">
        <v>0.5285687910783432</v>
      </c>
      <c r="U140" s="23">
        <v>0.51</v>
      </c>
      <c r="V140" s="23">
        <v>0.53800000000000003</v>
      </c>
      <c r="W140" s="23">
        <v>0.51</v>
      </c>
      <c r="X140" s="23">
        <v>0.56790320000000005</v>
      </c>
      <c r="Y140" s="199"/>
      <c r="Z140" s="200"/>
      <c r="AA140" s="200"/>
      <c r="AB140" s="200"/>
      <c r="AC140" s="200"/>
      <c r="AD140" s="200"/>
      <c r="AE140" s="200"/>
      <c r="AF140" s="200"/>
      <c r="AG140" s="200"/>
      <c r="AH140" s="200"/>
      <c r="AI140" s="200"/>
      <c r="AJ140" s="200"/>
      <c r="AK140" s="200"/>
      <c r="AL140" s="200"/>
      <c r="AM140" s="200"/>
      <c r="AN140" s="200"/>
      <c r="AO140" s="200"/>
      <c r="AP140" s="200"/>
      <c r="AQ140" s="200"/>
      <c r="AR140" s="200"/>
      <c r="AS140" s="200"/>
      <c r="AT140" s="200"/>
      <c r="AU140" s="200"/>
      <c r="AV140" s="200"/>
      <c r="AW140" s="200"/>
      <c r="AX140" s="200"/>
      <c r="AY140" s="200"/>
      <c r="AZ140" s="200"/>
      <c r="BA140" s="200"/>
      <c r="BB140" s="200"/>
      <c r="BC140" s="200"/>
      <c r="BD140" s="200"/>
      <c r="BE140" s="200"/>
      <c r="BF140" s="200"/>
      <c r="BG140" s="200"/>
      <c r="BH140" s="200"/>
      <c r="BI140" s="200"/>
      <c r="BJ140" s="200"/>
      <c r="BK140" s="200"/>
      <c r="BL140" s="200"/>
      <c r="BM140" s="56"/>
    </row>
    <row r="141" spans="1:65">
      <c r="A141" s="29"/>
      <c r="B141" s="20" t="s">
        <v>257</v>
      </c>
      <c r="C141" s="12"/>
      <c r="D141" s="205">
        <v>0.55333333333333323</v>
      </c>
      <c r="E141" s="205">
        <v>0.54</v>
      </c>
      <c r="F141" s="205">
        <v>0.59638327166666683</v>
      </c>
      <c r="G141" s="205">
        <v>0.64344666666666672</v>
      </c>
      <c r="H141" s="205">
        <v>0.57333333333333336</v>
      </c>
      <c r="I141" s="205">
        <v>0.57166666666666666</v>
      </c>
      <c r="J141" s="205">
        <v>0.57999999999999996</v>
      </c>
      <c r="K141" s="205">
        <v>0.54999999999999993</v>
      </c>
      <c r="L141" s="205">
        <v>0.55166666666666675</v>
      </c>
      <c r="M141" s="205">
        <v>0.52833333333333343</v>
      </c>
      <c r="N141" s="205">
        <v>0.52500000000000002</v>
      </c>
      <c r="O141" s="205">
        <v>0.53333333333333333</v>
      </c>
      <c r="P141" s="205">
        <v>0.52666666666666673</v>
      </c>
      <c r="Q141" s="205">
        <v>0.52795000000000003</v>
      </c>
      <c r="R141" s="205">
        <v>0.53000000000000014</v>
      </c>
      <c r="S141" s="205">
        <v>0.53495790455050252</v>
      </c>
      <c r="T141" s="205">
        <v>0.54397206895209416</v>
      </c>
      <c r="U141" s="205">
        <v>0.52333333333333343</v>
      </c>
      <c r="V141" s="205">
        <v>0.53850000000000009</v>
      </c>
      <c r="W141" s="205">
        <v>0.51333333333333331</v>
      </c>
      <c r="X141" s="205">
        <v>0.5626274</v>
      </c>
      <c r="Y141" s="199"/>
      <c r="Z141" s="200"/>
      <c r="AA141" s="200"/>
      <c r="AB141" s="200"/>
      <c r="AC141" s="200"/>
      <c r="AD141" s="200"/>
      <c r="AE141" s="200"/>
      <c r="AF141" s="200"/>
      <c r="AG141" s="200"/>
      <c r="AH141" s="200"/>
      <c r="AI141" s="200"/>
      <c r="AJ141" s="200"/>
      <c r="AK141" s="200"/>
      <c r="AL141" s="200"/>
      <c r="AM141" s="200"/>
      <c r="AN141" s="200"/>
      <c r="AO141" s="200"/>
      <c r="AP141" s="200"/>
      <c r="AQ141" s="200"/>
      <c r="AR141" s="200"/>
      <c r="AS141" s="200"/>
      <c r="AT141" s="200"/>
      <c r="AU141" s="200"/>
      <c r="AV141" s="200"/>
      <c r="AW141" s="200"/>
      <c r="AX141" s="200"/>
      <c r="AY141" s="200"/>
      <c r="AZ141" s="200"/>
      <c r="BA141" s="200"/>
      <c r="BB141" s="200"/>
      <c r="BC141" s="200"/>
      <c r="BD141" s="200"/>
      <c r="BE141" s="200"/>
      <c r="BF141" s="200"/>
      <c r="BG141" s="200"/>
      <c r="BH141" s="200"/>
      <c r="BI141" s="200"/>
      <c r="BJ141" s="200"/>
      <c r="BK141" s="200"/>
      <c r="BL141" s="200"/>
      <c r="BM141" s="56"/>
    </row>
    <row r="142" spans="1:65">
      <c r="A142" s="29"/>
      <c r="B142" s="3" t="s">
        <v>258</v>
      </c>
      <c r="C142" s="28"/>
      <c r="D142" s="23">
        <v>0.54999999999999993</v>
      </c>
      <c r="E142" s="23">
        <v>0.54</v>
      </c>
      <c r="F142" s="23">
        <v>0.59487447166666674</v>
      </c>
      <c r="G142" s="23">
        <v>0.64229500000000006</v>
      </c>
      <c r="H142" s="23">
        <v>0.56000000000000005</v>
      </c>
      <c r="I142" s="23">
        <v>0.57499999999999996</v>
      </c>
      <c r="J142" s="23">
        <v>0.57999999999999996</v>
      </c>
      <c r="K142" s="23">
        <v>0.54500000000000004</v>
      </c>
      <c r="L142" s="23">
        <v>0.55500000000000005</v>
      </c>
      <c r="M142" s="23">
        <v>0.53</v>
      </c>
      <c r="N142" s="23">
        <v>0.52500000000000002</v>
      </c>
      <c r="O142" s="23">
        <v>0.53</v>
      </c>
      <c r="P142" s="23">
        <v>0.53</v>
      </c>
      <c r="Q142" s="23">
        <v>0.52800000000000002</v>
      </c>
      <c r="R142" s="23">
        <v>0.53</v>
      </c>
      <c r="S142" s="23">
        <v>0.53509853432659671</v>
      </c>
      <c r="T142" s="23">
        <v>0.54299683194627413</v>
      </c>
      <c r="U142" s="23">
        <v>0.52500000000000002</v>
      </c>
      <c r="V142" s="23">
        <v>0.54049999999999998</v>
      </c>
      <c r="W142" s="23">
        <v>0.51</v>
      </c>
      <c r="X142" s="23">
        <v>0.56491449999999999</v>
      </c>
      <c r="Y142" s="199"/>
      <c r="Z142" s="200"/>
      <c r="AA142" s="200"/>
      <c r="AB142" s="200"/>
      <c r="AC142" s="200"/>
      <c r="AD142" s="200"/>
      <c r="AE142" s="200"/>
      <c r="AF142" s="200"/>
      <c r="AG142" s="200"/>
      <c r="AH142" s="200"/>
      <c r="AI142" s="200"/>
      <c r="AJ142" s="200"/>
      <c r="AK142" s="200"/>
      <c r="AL142" s="200"/>
      <c r="AM142" s="200"/>
      <c r="AN142" s="200"/>
      <c r="AO142" s="200"/>
      <c r="AP142" s="200"/>
      <c r="AQ142" s="200"/>
      <c r="AR142" s="200"/>
      <c r="AS142" s="200"/>
      <c r="AT142" s="200"/>
      <c r="AU142" s="200"/>
      <c r="AV142" s="200"/>
      <c r="AW142" s="200"/>
      <c r="AX142" s="200"/>
      <c r="AY142" s="200"/>
      <c r="AZ142" s="200"/>
      <c r="BA142" s="200"/>
      <c r="BB142" s="200"/>
      <c r="BC142" s="200"/>
      <c r="BD142" s="200"/>
      <c r="BE142" s="200"/>
      <c r="BF142" s="200"/>
      <c r="BG142" s="200"/>
      <c r="BH142" s="200"/>
      <c r="BI142" s="200"/>
      <c r="BJ142" s="200"/>
      <c r="BK142" s="200"/>
      <c r="BL142" s="200"/>
      <c r="BM142" s="56"/>
    </row>
    <row r="143" spans="1:65">
      <c r="A143" s="29"/>
      <c r="B143" s="3" t="s">
        <v>259</v>
      </c>
      <c r="C143" s="28"/>
      <c r="D143" s="23">
        <v>5.1639777949432268E-3</v>
      </c>
      <c r="E143" s="23">
        <v>6.324555320336764E-3</v>
      </c>
      <c r="F143" s="23">
        <v>5.5372239050295391E-3</v>
      </c>
      <c r="G143" s="23">
        <v>3.0676418739264085E-3</v>
      </c>
      <c r="H143" s="23">
        <v>3.0110906108363211E-2</v>
      </c>
      <c r="I143" s="23">
        <v>9.8319208025017066E-3</v>
      </c>
      <c r="J143" s="23">
        <v>1.4142135623730933E-2</v>
      </c>
      <c r="K143" s="23">
        <v>1.5491933384829636E-2</v>
      </c>
      <c r="L143" s="23">
        <v>1.169045194450013E-2</v>
      </c>
      <c r="M143" s="23">
        <v>4.0824829046386332E-3</v>
      </c>
      <c r="N143" s="23">
        <v>5.4772255750516656E-3</v>
      </c>
      <c r="O143" s="23">
        <v>5.1639777949432268E-3</v>
      </c>
      <c r="P143" s="23">
        <v>1.861898672502527E-2</v>
      </c>
      <c r="Q143" s="23">
        <v>1.3095800853708565E-3</v>
      </c>
      <c r="R143" s="23">
        <v>1.2161883888976234E-16</v>
      </c>
      <c r="S143" s="23">
        <v>2.8238755300161456E-3</v>
      </c>
      <c r="T143" s="23">
        <v>1.098297700380683E-2</v>
      </c>
      <c r="U143" s="23">
        <v>8.1649658092772665E-3</v>
      </c>
      <c r="V143" s="23">
        <v>7.0922492905988637E-3</v>
      </c>
      <c r="W143" s="23">
        <v>5.1639777949432268E-3</v>
      </c>
      <c r="X143" s="23">
        <v>6.8577200666110685E-3</v>
      </c>
      <c r="Y143" s="199"/>
      <c r="Z143" s="200"/>
      <c r="AA143" s="200"/>
      <c r="AB143" s="200"/>
      <c r="AC143" s="200"/>
      <c r="AD143" s="200"/>
      <c r="AE143" s="200"/>
      <c r="AF143" s="200"/>
      <c r="AG143" s="200"/>
      <c r="AH143" s="200"/>
      <c r="AI143" s="200"/>
      <c r="AJ143" s="200"/>
      <c r="AK143" s="200"/>
      <c r="AL143" s="200"/>
      <c r="AM143" s="200"/>
      <c r="AN143" s="200"/>
      <c r="AO143" s="200"/>
      <c r="AP143" s="200"/>
      <c r="AQ143" s="200"/>
      <c r="AR143" s="200"/>
      <c r="AS143" s="200"/>
      <c r="AT143" s="200"/>
      <c r="AU143" s="200"/>
      <c r="AV143" s="200"/>
      <c r="AW143" s="200"/>
      <c r="AX143" s="200"/>
      <c r="AY143" s="200"/>
      <c r="AZ143" s="200"/>
      <c r="BA143" s="200"/>
      <c r="BB143" s="200"/>
      <c r="BC143" s="200"/>
      <c r="BD143" s="200"/>
      <c r="BE143" s="200"/>
      <c r="BF143" s="200"/>
      <c r="BG143" s="200"/>
      <c r="BH143" s="200"/>
      <c r="BI143" s="200"/>
      <c r="BJ143" s="200"/>
      <c r="BK143" s="200"/>
      <c r="BL143" s="200"/>
      <c r="BM143" s="56"/>
    </row>
    <row r="144" spans="1:65">
      <c r="A144" s="29"/>
      <c r="B144" s="3" t="s">
        <v>86</v>
      </c>
      <c r="C144" s="28"/>
      <c r="D144" s="13">
        <v>9.3324899908612553E-3</v>
      </c>
      <c r="E144" s="13">
        <v>1.1712139482105118E-2</v>
      </c>
      <c r="F144" s="13">
        <v>9.284673410699603E-3</v>
      </c>
      <c r="G144" s="13">
        <v>4.7675153712709809E-3</v>
      </c>
      <c r="H144" s="13">
        <v>5.251902228202885E-2</v>
      </c>
      <c r="I144" s="13">
        <v>1.7198695281344094E-2</v>
      </c>
      <c r="J144" s="13">
        <v>2.4382992454708506E-2</v>
      </c>
      <c r="K144" s="13">
        <v>2.8167151608781159E-2</v>
      </c>
      <c r="L144" s="13">
        <v>2.1191151561027424E-2</v>
      </c>
      <c r="M144" s="13">
        <v>7.7270969803885786E-3</v>
      </c>
      <c r="N144" s="13">
        <v>1.0432810619146029E-2</v>
      </c>
      <c r="O144" s="13">
        <v>9.6824583655185509E-3</v>
      </c>
      <c r="P144" s="13">
        <v>3.5352506439921397E-2</v>
      </c>
      <c r="Q144" s="13">
        <v>2.4805002090555099E-3</v>
      </c>
      <c r="R144" s="13">
        <v>2.2946950733917419E-16</v>
      </c>
      <c r="S144" s="13">
        <v>5.2786873621185242E-3</v>
      </c>
      <c r="T144" s="13">
        <v>2.0190332612048258E-2</v>
      </c>
      <c r="U144" s="13">
        <v>1.5601845495434264E-2</v>
      </c>
      <c r="V144" s="13">
        <v>1.317037936972862E-2</v>
      </c>
      <c r="W144" s="13">
        <v>1.0059697003136157E-2</v>
      </c>
      <c r="X144" s="13">
        <v>1.2188741726071407E-2</v>
      </c>
      <c r="Y144" s="149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5"/>
    </row>
    <row r="145" spans="1:65">
      <c r="A145" s="29"/>
      <c r="B145" s="3" t="s">
        <v>260</v>
      </c>
      <c r="C145" s="28"/>
      <c r="D145" s="13">
        <v>2.0117000921596739E-2</v>
      </c>
      <c r="E145" s="13">
        <v>-4.4641316307306722E-3</v>
      </c>
      <c r="F145" s="13">
        <v>9.9483218962187037E-2</v>
      </c>
      <c r="G145" s="13">
        <v>0.18624858527650323</v>
      </c>
      <c r="H145" s="13">
        <v>5.6988699750088356E-2</v>
      </c>
      <c r="I145" s="13">
        <v>5.3916058181047388E-2</v>
      </c>
      <c r="J145" s="13">
        <v>6.9279266026252007E-2</v>
      </c>
      <c r="K145" s="13">
        <v>1.3971717783514803E-2</v>
      </c>
      <c r="L145" s="13">
        <v>1.7044359352555993E-2</v>
      </c>
      <c r="M145" s="13">
        <v>-2.5972622614017227E-2</v>
      </c>
      <c r="N145" s="13">
        <v>-3.2117905752099274E-2</v>
      </c>
      <c r="O145" s="13">
        <v>-1.6754697906894545E-2</v>
      </c>
      <c r="P145" s="13">
        <v>-2.9045264183058306E-2</v>
      </c>
      <c r="Q145" s="13">
        <v>-2.6679330174896765E-2</v>
      </c>
      <c r="R145" s="13">
        <v>-2.2899981044976259E-2</v>
      </c>
      <c r="S145" s="13">
        <v>-1.3759662874649692E-2</v>
      </c>
      <c r="T145" s="13">
        <v>2.8587148756500369E-3</v>
      </c>
      <c r="U145" s="13">
        <v>-3.5190547321140131E-2</v>
      </c>
      <c r="V145" s="13">
        <v>-7.2295090428674547E-3</v>
      </c>
      <c r="W145" s="13">
        <v>-5.362639673538605E-2</v>
      </c>
      <c r="X145" s="13">
        <v>3.7251402272859613E-2</v>
      </c>
      <c r="Y145" s="149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5"/>
    </row>
    <row r="146" spans="1:65">
      <c r="A146" s="29"/>
      <c r="B146" s="45" t="s">
        <v>261</v>
      </c>
      <c r="C146" s="46"/>
      <c r="D146" s="44">
        <v>0.67</v>
      </c>
      <c r="E146" s="44">
        <v>0</v>
      </c>
      <c r="F146" s="44">
        <v>2.85</v>
      </c>
      <c r="G146" s="44">
        <v>5.23</v>
      </c>
      <c r="H146" s="44">
        <v>1.69</v>
      </c>
      <c r="I146" s="44">
        <v>1.6</v>
      </c>
      <c r="J146" s="44">
        <v>2.02</v>
      </c>
      <c r="K146" s="44">
        <v>0.51</v>
      </c>
      <c r="L146" s="44">
        <v>0.59</v>
      </c>
      <c r="M146" s="44">
        <v>0.59</v>
      </c>
      <c r="N146" s="44">
        <v>0.76</v>
      </c>
      <c r="O146" s="44">
        <v>0.34</v>
      </c>
      <c r="P146" s="44">
        <v>0.67</v>
      </c>
      <c r="Q146" s="44">
        <v>0.61</v>
      </c>
      <c r="R146" s="44">
        <v>0.51</v>
      </c>
      <c r="S146" s="44">
        <v>0.25</v>
      </c>
      <c r="T146" s="44">
        <v>0.2</v>
      </c>
      <c r="U146" s="44">
        <v>0.84</v>
      </c>
      <c r="V146" s="44">
        <v>0.08</v>
      </c>
      <c r="W146" s="44">
        <v>1.35</v>
      </c>
      <c r="X146" s="44">
        <v>1.1399999999999999</v>
      </c>
      <c r="Y146" s="149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5"/>
    </row>
    <row r="147" spans="1:65">
      <c r="B147" s="3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BM147" s="55"/>
    </row>
    <row r="148" spans="1:65" ht="15">
      <c r="B148" s="8" t="s">
        <v>446</v>
      </c>
      <c r="BM148" s="27" t="s">
        <v>66</v>
      </c>
    </row>
    <row r="149" spans="1:65" ht="15">
      <c r="A149" s="24" t="s">
        <v>19</v>
      </c>
      <c r="B149" s="18" t="s">
        <v>111</v>
      </c>
      <c r="C149" s="15" t="s">
        <v>112</v>
      </c>
      <c r="D149" s="16" t="s">
        <v>222</v>
      </c>
      <c r="E149" s="17" t="s">
        <v>222</v>
      </c>
      <c r="F149" s="17" t="s">
        <v>222</v>
      </c>
      <c r="G149" s="17" t="s">
        <v>222</v>
      </c>
      <c r="H149" s="17" t="s">
        <v>222</v>
      </c>
      <c r="I149" s="17" t="s">
        <v>222</v>
      </c>
      <c r="J149" s="17" t="s">
        <v>222</v>
      </c>
      <c r="K149" s="17" t="s">
        <v>222</v>
      </c>
      <c r="L149" s="17" t="s">
        <v>222</v>
      </c>
      <c r="M149" s="17" t="s">
        <v>222</v>
      </c>
      <c r="N149" s="17" t="s">
        <v>222</v>
      </c>
      <c r="O149" s="17" t="s">
        <v>222</v>
      </c>
      <c r="P149" s="17" t="s">
        <v>222</v>
      </c>
      <c r="Q149" s="17" t="s">
        <v>222</v>
      </c>
      <c r="R149" s="17" t="s">
        <v>222</v>
      </c>
      <c r="S149" s="17" t="s">
        <v>222</v>
      </c>
      <c r="T149" s="17" t="s">
        <v>222</v>
      </c>
      <c r="U149" s="17" t="s">
        <v>222</v>
      </c>
      <c r="V149" s="17" t="s">
        <v>222</v>
      </c>
      <c r="W149" s="149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1</v>
      </c>
    </row>
    <row r="150" spans="1:65">
      <c r="A150" s="29"/>
      <c r="B150" s="19" t="s">
        <v>223</v>
      </c>
      <c r="C150" s="9" t="s">
        <v>223</v>
      </c>
      <c r="D150" s="147" t="s">
        <v>225</v>
      </c>
      <c r="E150" s="148" t="s">
        <v>226</v>
      </c>
      <c r="F150" s="148" t="s">
        <v>227</v>
      </c>
      <c r="G150" s="148" t="s">
        <v>229</v>
      </c>
      <c r="H150" s="148" t="s">
        <v>230</v>
      </c>
      <c r="I150" s="148" t="s">
        <v>231</v>
      </c>
      <c r="J150" s="148" t="s">
        <v>233</v>
      </c>
      <c r="K150" s="148" t="s">
        <v>234</v>
      </c>
      <c r="L150" s="148" t="s">
        <v>235</v>
      </c>
      <c r="M150" s="148" t="s">
        <v>236</v>
      </c>
      <c r="N150" s="148" t="s">
        <v>263</v>
      </c>
      <c r="O150" s="148" t="s">
        <v>237</v>
      </c>
      <c r="P150" s="148" t="s">
        <v>239</v>
      </c>
      <c r="Q150" s="148" t="s">
        <v>240</v>
      </c>
      <c r="R150" s="148" t="s">
        <v>242</v>
      </c>
      <c r="S150" s="148" t="s">
        <v>243</v>
      </c>
      <c r="T150" s="148" t="s">
        <v>244</v>
      </c>
      <c r="U150" s="148" t="s">
        <v>245</v>
      </c>
      <c r="V150" s="148" t="s">
        <v>248</v>
      </c>
      <c r="W150" s="149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 t="s">
        <v>3</v>
      </c>
    </row>
    <row r="151" spans="1:65">
      <c r="A151" s="29"/>
      <c r="B151" s="19"/>
      <c r="C151" s="9"/>
      <c r="D151" s="10" t="s">
        <v>309</v>
      </c>
      <c r="E151" s="11" t="s">
        <v>265</v>
      </c>
      <c r="F151" s="11" t="s">
        <v>265</v>
      </c>
      <c r="G151" s="11" t="s">
        <v>309</v>
      </c>
      <c r="H151" s="11" t="s">
        <v>265</v>
      </c>
      <c r="I151" s="11" t="s">
        <v>310</v>
      </c>
      <c r="J151" s="11" t="s">
        <v>265</v>
      </c>
      <c r="K151" s="11" t="s">
        <v>265</v>
      </c>
      <c r="L151" s="11" t="s">
        <v>265</v>
      </c>
      <c r="M151" s="11" t="s">
        <v>265</v>
      </c>
      <c r="N151" s="11" t="s">
        <v>265</v>
      </c>
      <c r="O151" s="11" t="s">
        <v>265</v>
      </c>
      <c r="P151" s="11" t="s">
        <v>265</v>
      </c>
      <c r="Q151" s="11" t="s">
        <v>265</v>
      </c>
      <c r="R151" s="11" t="s">
        <v>309</v>
      </c>
      <c r="S151" s="11" t="s">
        <v>309</v>
      </c>
      <c r="T151" s="11" t="s">
        <v>265</v>
      </c>
      <c r="U151" s="11" t="s">
        <v>309</v>
      </c>
      <c r="V151" s="11" t="s">
        <v>310</v>
      </c>
      <c r="W151" s="149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>
        <v>2</v>
      </c>
    </row>
    <row r="152" spans="1:65">
      <c r="A152" s="29"/>
      <c r="B152" s="19"/>
      <c r="C152" s="9"/>
      <c r="D152" s="25" t="s">
        <v>311</v>
      </c>
      <c r="E152" s="25" t="s">
        <v>312</v>
      </c>
      <c r="F152" s="25" t="s">
        <v>313</v>
      </c>
      <c r="G152" s="25" t="s">
        <v>312</v>
      </c>
      <c r="H152" s="25" t="s">
        <v>312</v>
      </c>
      <c r="I152" s="25" t="s">
        <v>311</v>
      </c>
      <c r="J152" s="25" t="s">
        <v>312</v>
      </c>
      <c r="K152" s="25" t="s">
        <v>312</v>
      </c>
      <c r="L152" s="25" t="s">
        <v>312</v>
      </c>
      <c r="M152" s="25" t="s">
        <v>312</v>
      </c>
      <c r="N152" s="25" t="s">
        <v>312</v>
      </c>
      <c r="O152" s="25" t="s">
        <v>116</v>
      </c>
      <c r="P152" s="25" t="s">
        <v>115</v>
      </c>
      <c r="Q152" s="25" t="s">
        <v>313</v>
      </c>
      <c r="R152" s="25" t="s">
        <v>311</v>
      </c>
      <c r="S152" s="25" t="s">
        <v>314</v>
      </c>
      <c r="T152" s="25" t="s">
        <v>314</v>
      </c>
      <c r="U152" s="25" t="s">
        <v>314</v>
      </c>
      <c r="V152" s="25" t="s">
        <v>313</v>
      </c>
      <c r="W152" s="149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7">
        <v>3</v>
      </c>
    </row>
    <row r="153" spans="1:65">
      <c r="A153" s="29"/>
      <c r="B153" s="18">
        <v>1</v>
      </c>
      <c r="C153" s="14">
        <v>1</v>
      </c>
      <c r="D153" s="21">
        <v>0.9900000000000001</v>
      </c>
      <c r="E153" s="21">
        <v>1.0900000000000001</v>
      </c>
      <c r="F153" s="21">
        <v>0.96347153009963127</v>
      </c>
      <c r="G153" s="21">
        <v>1.04</v>
      </c>
      <c r="H153" s="21">
        <v>0.95</v>
      </c>
      <c r="I153" s="143">
        <v>0.9</v>
      </c>
      <c r="J153" s="21">
        <v>1.04</v>
      </c>
      <c r="K153" s="21">
        <v>1.0900000000000001</v>
      </c>
      <c r="L153" s="21">
        <v>0.96</v>
      </c>
      <c r="M153" s="21">
        <v>1</v>
      </c>
      <c r="N153" s="21">
        <v>1.03</v>
      </c>
      <c r="O153" s="21">
        <v>1.04</v>
      </c>
      <c r="P153" s="21">
        <v>1</v>
      </c>
      <c r="Q153" s="21">
        <v>1.0003909986983759</v>
      </c>
      <c r="R153" s="21">
        <v>0.86711950489212275</v>
      </c>
      <c r="S153" s="21">
        <v>1.02</v>
      </c>
      <c r="T153" s="21">
        <v>1.07</v>
      </c>
      <c r="U153" s="143">
        <v>0.9</v>
      </c>
      <c r="V153" s="143">
        <v>1.9590000000000003</v>
      </c>
      <c r="W153" s="149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7">
        <v>1</v>
      </c>
    </row>
    <row r="154" spans="1:65">
      <c r="A154" s="29"/>
      <c r="B154" s="19">
        <v>1</v>
      </c>
      <c r="C154" s="9">
        <v>2</v>
      </c>
      <c r="D154" s="11">
        <v>0.96</v>
      </c>
      <c r="E154" s="11">
        <v>1.07</v>
      </c>
      <c r="F154" s="11">
        <v>0.98823008829473424</v>
      </c>
      <c r="G154" s="11">
        <v>1.08</v>
      </c>
      <c r="H154" s="11">
        <v>1.03</v>
      </c>
      <c r="I154" s="144">
        <v>0.9</v>
      </c>
      <c r="J154" s="11">
        <v>0.98</v>
      </c>
      <c r="K154" s="11">
        <v>1.0900000000000001</v>
      </c>
      <c r="L154" s="11">
        <v>1.05</v>
      </c>
      <c r="M154" s="11">
        <v>1.02</v>
      </c>
      <c r="N154" s="11">
        <v>0.98</v>
      </c>
      <c r="O154" s="11">
        <v>1.08</v>
      </c>
      <c r="P154" s="11">
        <v>1.03</v>
      </c>
      <c r="Q154" s="11">
        <v>0.98240484567624142</v>
      </c>
      <c r="R154" s="11">
        <v>0.9614492284149605</v>
      </c>
      <c r="S154" s="11">
        <v>1.04</v>
      </c>
      <c r="T154" s="11">
        <v>1.04</v>
      </c>
      <c r="U154" s="144">
        <v>0.9</v>
      </c>
      <c r="V154" s="144">
        <v>1.819</v>
      </c>
      <c r="W154" s="149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7" t="e">
        <v>#N/A</v>
      </c>
    </row>
    <row r="155" spans="1:65">
      <c r="A155" s="29"/>
      <c r="B155" s="19">
        <v>1</v>
      </c>
      <c r="C155" s="9">
        <v>3</v>
      </c>
      <c r="D155" s="11">
        <v>0.95</v>
      </c>
      <c r="E155" s="11">
        <v>1.07</v>
      </c>
      <c r="F155" s="11">
        <v>0.88620513769061504</v>
      </c>
      <c r="G155" s="11">
        <v>1.08</v>
      </c>
      <c r="H155" s="11">
        <v>1.01</v>
      </c>
      <c r="I155" s="144">
        <v>0.9</v>
      </c>
      <c r="J155" s="11">
        <v>1.06</v>
      </c>
      <c r="K155" s="11">
        <v>1.1100000000000001</v>
      </c>
      <c r="L155" s="11">
        <v>0.98</v>
      </c>
      <c r="M155" s="11">
        <v>1.01</v>
      </c>
      <c r="N155" s="11">
        <v>1.01</v>
      </c>
      <c r="O155" s="11">
        <v>1.1000000000000001</v>
      </c>
      <c r="P155" s="11">
        <v>1</v>
      </c>
      <c r="Q155" s="11">
        <v>0.96958150843271229</v>
      </c>
      <c r="R155" s="11">
        <v>0.90532773708955672</v>
      </c>
      <c r="S155" s="11">
        <v>1.03</v>
      </c>
      <c r="T155" s="11">
        <v>1.07</v>
      </c>
      <c r="U155" s="144">
        <v>0.9</v>
      </c>
      <c r="V155" s="144">
        <v>1.754</v>
      </c>
      <c r="W155" s="149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7">
        <v>16</v>
      </c>
    </row>
    <row r="156" spans="1:65">
      <c r="A156" s="29"/>
      <c r="B156" s="19">
        <v>1</v>
      </c>
      <c r="C156" s="9">
        <v>4</v>
      </c>
      <c r="D156" s="11">
        <v>0.97000000000000008</v>
      </c>
      <c r="E156" s="11">
        <v>1.1599999999999999</v>
      </c>
      <c r="F156" s="11">
        <v>1.0160061575295101</v>
      </c>
      <c r="G156" s="11">
        <v>1.1000000000000001</v>
      </c>
      <c r="H156" s="11">
        <v>1.01</v>
      </c>
      <c r="I156" s="144">
        <v>0.9</v>
      </c>
      <c r="J156" s="11">
        <v>0.9900000000000001</v>
      </c>
      <c r="K156" s="11">
        <v>1.1200000000000001</v>
      </c>
      <c r="L156" s="11">
        <v>1.06</v>
      </c>
      <c r="M156" s="11">
        <v>1.02</v>
      </c>
      <c r="N156" s="11">
        <v>0.97000000000000008</v>
      </c>
      <c r="O156" s="11">
        <v>1</v>
      </c>
      <c r="P156" s="11">
        <v>0.98</v>
      </c>
      <c r="Q156" s="11">
        <v>0.93926185556043307</v>
      </c>
      <c r="R156" s="11">
        <v>1.0055238445975865</v>
      </c>
      <c r="S156" s="11">
        <v>1.02</v>
      </c>
      <c r="T156" s="11">
        <v>1.07</v>
      </c>
      <c r="U156" s="144">
        <v>0.9</v>
      </c>
      <c r="V156" s="144">
        <v>1.861</v>
      </c>
      <c r="W156" s="149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7">
        <v>1.0176786733144385</v>
      </c>
    </row>
    <row r="157" spans="1:65">
      <c r="A157" s="29"/>
      <c r="B157" s="19">
        <v>1</v>
      </c>
      <c r="C157" s="9">
        <v>5</v>
      </c>
      <c r="D157" s="11">
        <v>0.96</v>
      </c>
      <c r="E157" s="11">
        <v>1.04</v>
      </c>
      <c r="F157" s="11">
        <v>0.95496639848601184</v>
      </c>
      <c r="G157" s="11">
        <v>1.19</v>
      </c>
      <c r="H157" s="11">
        <v>0.9900000000000001</v>
      </c>
      <c r="I157" s="144">
        <v>0.9</v>
      </c>
      <c r="J157" s="11">
        <v>1.03</v>
      </c>
      <c r="K157" s="11">
        <v>1.05</v>
      </c>
      <c r="L157" s="11">
        <v>1.06</v>
      </c>
      <c r="M157" s="11">
        <v>1.02</v>
      </c>
      <c r="N157" s="11">
        <v>0.93</v>
      </c>
      <c r="O157" s="11">
        <v>1.08</v>
      </c>
      <c r="P157" s="11">
        <v>1</v>
      </c>
      <c r="Q157" s="11">
        <v>0.95805323697903089</v>
      </c>
      <c r="R157" s="11">
        <v>0.96713548155862683</v>
      </c>
      <c r="S157" s="11">
        <v>0.98</v>
      </c>
      <c r="T157" s="11">
        <v>1.03</v>
      </c>
      <c r="U157" s="144">
        <v>0.9</v>
      </c>
      <c r="V157" s="144">
        <v>1.78</v>
      </c>
      <c r="W157" s="149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7">
        <v>138</v>
      </c>
    </row>
    <row r="158" spans="1:65">
      <c r="A158" s="29"/>
      <c r="B158" s="19">
        <v>1</v>
      </c>
      <c r="C158" s="9">
        <v>6</v>
      </c>
      <c r="D158" s="11">
        <v>0.91</v>
      </c>
      <c r="E158" s="11">
        <v>1.1200000000000001</v>
      </c>
      <c r="F158" s="11">
        <v>1.0112048465935399</v>
      </c>
      <c r="G158" s="11">
        <v>0.9900000000000001</v>
      </c>
      <c r="H158" s="11">
        <v>1</v>
      </c>
      <c r="I158" s="144">
        <v>0.9</v>
      </c>
      <c r="J158" s="11">
        <v>1</v>
      </c>
      <c r="K158" s="11">
        <v>1.1399999999999999</v>
      </c>
      <c r="L158" s="11">
        <v>1.04</v>
      </c>
      <c r="M158" s="11">
        <v>1.02</v>
      </c>
      <c r="N158" s="11">
        <v>0.9900000000000001</v>
      </c>
      <c r="O158" s="11">
        <v>1.02</v>
      </c>
      <c r="P158" s="11">
        <v>1.01</v>
      </c>
      <c r="Q158" s="11">
        <v>0.93975429014071798</v>
      </c>
      <c r="R158" s="11">
        <v>0.92106594745169945</v>
      </c>
      <c r="S158" s="11">
        <v>1.0900000000000001</v>
      </c>
      <c r="T158" s="11">
        <v>1.05</v>
      </c>
      <c r="U158" s="144">
        <v>0.9</v>
      </c>
      <c r="V158" s="144">
        <v>1.796</v>
      </c>
      <c r="W158" s="149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5"/>
    </row>
    <row r="159" spans="1:65">
      <c r="A159" s="29"/>
      <c r="B159" s="20" t="s">
        <v>257</v>
      </c>
      <c r="C159" s="12"/>
      <c r="D159" s="22">
        <v>0.95666666666666667</v>
      </c>
      <c r="E159" s="22">
        <v>1.0916666666666668</v>
      </c>
      <c r="F159" s="22">
        <v>0.97001402644900703</v>
      </c>
      <c r="G159" s="22">
        <v>1.08</v>
      </c>
      <c r="H159" s="22">
        <v>0.99833333333333341</v>
      </c>
      <c r="I159" s="22">
        <v>0.9</v>
      </c>
      <c r="J159" s="22">
        <v>1.0166666666666668</v>
      </c>
      <c r="K159" s="22">
        <v>1.0999999999999999</v>
      </c>
      <c r="L159" s="22">
        <v>1.0249999999999999</v>
      </c>
      <c r="M159" s="22">
        <v>1.0149999999999999</v>
      </c>
      <c r="N159" s="22">
        <v>0.98499999999999999</v>
      </c>
      <c r="O159" s="22">
        <v>1.0533333333333335</v>
      </c>
      <c r="P159" s="22">
        <v>1.0033333333333332</v>
      </c>
      <c r="Q159" s="22">
        <v>0.96490778924791865</v>
      </c>
      <c r="R159" s="22">
        <v>0.9379369573340921</v>
      </c>
      <c r="S159" s="22">
        <v>1.03</v>
      </c>
      <c r="T159" s="22">
        <v>1.0550000000000002</v>
      </c>
      <c r="U159" s="22">
        <v>0.9</v>
      </c>
      <c r="V159" s="22">
        <v>1.8281666666666665</v>
      </c>
      <c r="W159" s="149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5"/>
    </row>
    <row r="160" spans="1:65">
      <c r="A160" s="29"/>
      <c r="B160" s="3" t="s">
        <v>258</v>
      </c>
      <c r="C160" s="28"/>
      <c r="D160" s="11">
        <v>0.96</v>
      </c>
      <c r="E160" s="11">
        <v>1.08</v>
      </c>
      <c r="F160" s="11">
        <v>0.9758508091971827</v>
      </c>
      <c r="G160" s="11">
        <v>1.08</v>
      </c>
      <c r="H160" s="11">
        <v>1.0049999999999999</v>
      </c>
      <c r="I160" s="11">
        <v>0.9</v>
      </c>
      <c r="J160" s="11">
        <v>1.0150000000000001</v>
      </c>
      <c r="K160" s="11">
        <v>1.1000000000000001</v>
      </c>
      <c r="L160" s="11">
        <v>1.0449999999999999</v>
      </c>
      <c r="M160" s="11">
        <v>1.02</v>
      </c>
      <c r="N160" s="11">
        <v>0.9850000000000001</v>
      </c>
      <c r="O160" s="11">
        <v>1.06</v>
      </c>
      <c r="P160" s="11">
        <v>1</v>
      </c>
      <c r="Q160" s="11">
        <v>0.96381737270587164</v>
      </c>
      <c r="R160" s="11">
        <v>0.94125758793333003</v>
      </c>
      <c r="S160" s="11">
        <v>1.0249999999999999</v>
      </c>
      <c r="T160" s="11">
        <v>1.06</v>
      </c>
      <c r="U160" s="11">
        <v>0.9</v>
      </c>
      <c r="V160" s="11">
        <v>1.8075000000000001</v>
      </c>
      <c r="W160" s="149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5"/>
    </row>
    <row r="161" spans="1:65">
      <c r="A161" s="29"/>
      <c r="B161" s="3" t="s">
        <v>259</v>
      </c>
      <c r="C161" s="28"/>
      <c r="D161" s="23">
        <v>2.6583202716502538E-2</v>
      </c>
      <c r="E161" s="23">
        <v>4.2622372841814707E-2</v>
      </c>
      <c r="F161" s="23">
        <v>4.7826665983285145E-2</v>
      </c>
      <c r="G161" s="23">
        <v>6.6633324995830689E-2</v>
      </c>
      <c r="H161" s="23">
        <v>2.7141603981096392E-2</v>
      </c>
      <c r="I161" s="23">
        <v>0</v>
      </c>
      <c r="J161" s="23">
        <v>3.1411250638372669E-2</v>
      </c>
      <c r="K161" s="23">
        <v>3.0983866769659307E-2</v>
      </c>
      <c r="L161" s="23">
        <v>4.370354676682435E-2</v>
      </c>
      <c r="M161" s="23">
        <v>8.3666002653407616E-3</v>
      </c>
      <c r="N161" s="23">
        <v>3.4496376621320671E-2</v>
      </c>
      <c r="O161" s="23">
        <v>3.9327683210007035E-2</v>
      </c>
      <c r="P161" s="23">
        <v>1.6329931618554536E-2</v>
      </c>
      <c r="Q161" s="23">
        <v>2.4184483068385002E-2</v>
      </c>
      <c r="R161" s="23">
        <v>4.9671866943005634E-2</v>
      </c>
      <c r="S161" s="23">
        <v>3.5777087639996666E-2</v>
      </c>
      <c r="T161" s="23">
        <v>1.7606816861659026E-2</v>
      </c>
      <c r="U161" s="23">
        <v>0</v>
      </c>
      <c r="V161" s="23">
        <v>7.3667948706792982E-2</v>
      </c>
      <c r="W161" s="199"/>
      <c r="X161" s="200"/>
      <c r="Y161" s="200"/>
      <c r="Z161" s="200"/>
      <c r="AA161" s="200"/>
      <c r="AB161" s="200"/>
      <c r="AC161" s="200"/>
      <c r="AD161" s="200"/>
      <c r="AE161" s="200"/>
      <c r="AF161" s="200"/>
      <c r="AG161" s="200"/>
      <c r="AH161" s="200"/>
      <c r="AI161" s="200"/>
      <c r="AJ161" s="200"/>
      <c r="AK161" s="200"/>
      <c r="AL161" s="200"/>
      <c r="AM161" s="200"/>
      <c r="AN161" s="200"/>
      <c r="AO161" s="200"/>
      <c r="AP161" s="200"/>
      <c r="AQ161" s="200"/>
      <c r="AR161" s="200"/>
      <c r="AS161" s="200"/>
      <c r="AT161" s="200"/>
      <c r="AU161" s="200"/>
      <c r="AV161" s="200"/>
      <c r="AW161" s="200"/>
      <c r="AX161" s="200"/>
      <c r="AY161" s="200"/>
      <c r="AZ161" s="200"/>
      <c r="BA161" s="200"/>
      <c r="BB161" s="200"/>
      <c r="BC161" s="200"/>
      <c r="BD161" s="200"/>
      <c r="BE161" s="200"/>
      <c r="BF161" s="200"/>
      <c r="BG161" s="200"/>
      <c r="BH161" s="200"/>
      <c r="BI161" s="200"/>
      <c r="BJ161" s="200"/>
      <c r="BK161" s="200"/>
      <c r="BL161" s="200"/>
      <c r="BM161" s="56"/>
    </row>
    <row r="162" spans="1:65">
      <c r="A162" s="29"/>
      <c r="B162" s="3" t="s">
        <v>86</v>
      </c>
      <c r="C162" s="28"/>
      <c r="D162" s="13">
        <v>2.7787319912720425E-2</v>
      </c>
      <c r="E162" s="13">
        <v>3.9043394969601256E-2</v>
      </c>
      <c r="F162" s="13">
        <v>4.930512825506999E-2</v>
      </c>
      <c r="G162" s="13">
        <v>6.1697523144287669E-2</v>
      </c>
      <c r="H162" s="13">
        <v>2.7186915506941293E-2</v>
      </c>
      <c r="I162" s="13">
        <v>0</v>
      </c>
      <c r="J162" s="13">
        <v>3.0896312103317374E-2</v>
      </c>
      <c r="K162" s="13">
        <v>2.8167151608781194E-2</v>
      </c>
      <c r="L162" s="13">
        <v>4.2637606601779857E-2</v>
      </c>
      <c r="M162" s="13">
        <v>8.2429559264441017E-3</v>
      </c>
      <c r="N162" s="13">
        <v>3.5021702153625045E-2</v>
      </c>
      <c r="O162" s="13">
        <v>3.7336408110766169E-2</v>
      </c>
      <c r="P162" s="13">
        <v>1.6275679354041069E-2</v>
      </c>
      <c r="Q162" s="13">
        <v>2.5064035483883071E-2</v>
      </c>
      <c r="R162" s="13">
        <v>5.2958641361343192E-2</v>
      </c>
      <c r="S162" s="13">
        <v>3.4735036543686079E-2</v>
      </c>
      <c r="T162" s="13">
        <v>1.6688925935221824E-2</v>
      </c>
      <c r="U162" s="13">
        <v>0</v>
      </c>
      <c r="V162" s="13">
        <v>4.0296079154048495E-2</v>
      </c>
      <c r="W162" s="149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5"/>
    </row>
    <row r="163" spans="1:65">
      <c r="A163" s="29"/>
      <c r="B163" s="3" t="s">
        <v>260</v>
      </c>
      <c r="C163" s="28"/>
      <c r="D163" s="13">
        <v>-5.9952132483099163E-2</v>
      </c>
      <c r="E163" s="13">
        <v>7.2702705964407865E-2</v>
      </c>
      <c r="F163" s="13">
        <v>-4.6836637256231661E-2</v>
      </c>
      <c r="G163" s="13">
        <v>6.123870758005534E-2</v>
      </c>
      <c r="H163" s="13">
        <v>-1.900928111041178E-2</v>
      </c>
      <c r="I163" s="13">
        <v>-0.11563441034995392</v>
      </c>
      <c r="J163" s="13">
        <v>-9.9442650642933561E-4</v>
      </c>
      <c r="K163" s="13">
        <v>8.0891276238945098E-2</v>
      </c>
      <c r="L163" s="13">
        <v>7.1941437681080078E-3</v>
      </c>
      <c r="M163" s="13">
        <v>-2.632140561337093E-3</v>
      </c>
      <c r="N163" s="13">
        <v>-3.211099354967184E-2</v>
      </c>
      <c r="O163" s="13">
        <v>3.5035282701535442E-2</v>
      </c>
      <c r="P163" s="13">
        <v>-1.4096138945689507E-2</v>
      </c>
      <c r="Q163" s="13">
        <v>-5.1854171115380043E-2</v>
      </c>
      <c r="R163" s="13">
        <v>-7.8356477414072812E-2</v>
      </c>
      <c r="S163" s="13">
        <v>1.2107285932830614E-2</v>
      </c>
      <c r="T163" s="13">
        <v>3.6672996756442977E-2</v>
      </c>
      <c r="U163" s="13">
        <v>-0.11563441034995392</v>
      </c>
      <c r="V163" s="13">
        <v>0.79640854682802864</v>
      </c>
      <c r="W163" s="149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5"/>
    </row>
    <row r="164" spans="1:65">
      <c r="A164" s="29"/>
      <c r="B164" s="45" t="s">
        <v>261</v>
      </c>
      <c r="C164" s="46"/>
      <c r="D164" s="44">
        <v>1.06</v>
      </c>
      <c r="E164" s="44">
        <v>1.32</v>
      </c>
      <c r="F164" s="44">
        <v>0.82</v>
      </c>
      <c r="G164" s="44">
        <v>1.1100000000000001</v>
      </c>
      <c r="H164" s="44">
        <v>0.32</v>
      </c>
      <c r="I164" s="44" t="s">
        <v>262</v>
      </c>
      <c r="J164" s="44">
        <v>0</v>
      </c>
      <c r="K164" s="44">
        <v>1.47</v>
      </c>
      <c r="L164" s="44">
        <v>0.15</v>
      </c>
      <c r="M164" s="44">
        <v>0.03</v>
      </c>
      <c r="N164" s="44">
        <v>0.56000000000000005</v>
      </c>
      <c r="O164" s="44">
        <v>0.64</v>
      </c>
      <c r="P164" s="44">
        <v>0.23</v>
      </c>
      <c r="Q164" s="44">
        <v>0.91</v>
      </c>
      <c r="R164" s="44">
        <v>1.38</v>
      </c>
      <c r="S164" s="44">
        <v>0.23</v>
      </c>
      <c r="T164" s="44">
        <v>0.67</v>
      </c>
      <c r="U164" s="44" t="s">
        <v>262</v>
      </c>
      <c r="V164" s="44">
        <v>14.27</v>
      </c>
      <c r="W164" s="149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5"/>
    </row>
    <row r="165" spans="1:65">
      <c r="B165" s="30" t="s">
        <v>318</v>
      </c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BM165" s="55"/>
    </row>
    <row r="166" spans="1:65">
      <c r="BM166" s="55"/>
    </row>
    <row r="167" spans="1:65" ht="15">
      <c r="B167" s="8" t="s">
        <v>558</v>
      </c>
      <c r="BM167" s="27" t="s">
        <v>66</v>
      </c>
    </row>
    <row r="168" spans="1:65" ht="15">
      <c r="A168" s="24" t="s">
        <v>22</v>
      </c>
      <c r="B168" s="18" t="s">
        <v>111</v>
      </c>
      <c r="C168" s="15" t="s">
        <v>112</v>
      </c>
      <c r="D168" s="16" t="s">
        <v>222</v>
      </c>
      <c r="E168" s="17" t="s">
        <v>222</v>
      </c>
      <c r="F168" s="17" t="s">
        <v>222</v>
      </c>
      <c r="G168" s="17" t="s">
        <v>222</v>
      </c>
      <c r="H168" s="17" t="s">
        <v>222</v>
      </c>
      <c r="I168" s="17" t="s">
        <v>222</v>
      </c>
      <c r="J168" s="17" t="s">
        <v>222</v>
      </c>
      <c r="K168" s="17" t="s">
        <v>222</v>
      </c>
      <c r="L168" s="17" t="s">
        <v>222</v>
      </c>
      <c r="M168" s="17" t="s">
        <v>222</v>
      </c>
      <c r="N168" s="17" t="s">
        <v>222</v>
      </c>
      <c r="O168" s="17" t="s">
        <v>222</v>
      </c>
      <c r="P168" s="17" t="s">
        <v>222</v>
      </c>
      <c r="Q168" s="17" t="s">
        <v>222</v>
      </c>
      <c r="R168" s="17" t="s">
        <v>222</v>
      </c>
      <c r="S168" s="17" t="s">
        <v>222</v>
      </c>
      <c r="T168" s="17" t="s">
        <v>222</v>
      </c>
      <c r="U168" s="149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>
        <v>1</v>
      </c>
    </row>
    <row r="169" spans="1:65">
      <c r="A169" s="29"/>
      <c r="B169" s="19" t="s">
        <v>223</v>
      </c>
      <c r="C169" s="9" t="s">
        <v>223</v>
      </c>
      <c r="D169" s="147" t="s">
        <v>225</v>
      </c>
      <c r="E169" s="148" t="s">
        <v>226</v>
      </c>
      <c r="F169" s="148" t="s">
        <v>227</v>
      </c>
      <c r="G169" s="148" t="s">
        <v>228</v>
      </c>
      <c r="H169" s="148" t="s">
        <v>229</v>
      </c>
      <c r="I169" s="148" t="s">
        <v>231</v>
      </c>
      <c r="J169" s="148" t="s">
        <v>233</v>
      </c>
      <c r="K169" s="148" t="s">
        <v>234</v>
      </c>
      <c r="L169" s="148" t="s">
        <v>235</v>
      </c>
      <c r="M169" s="148" t="s">
        <v>236</v>
      </c>
      <c r="N169" s="148" t="s">
        <v>263</v>
      </c>
      <c r="O169" s="148" t="s">
        <v>237</v>
      </c>
      <c r="P169" s="148" t="s">
        <v>240</v>
      </c>
      <c r="Q169" s="148" t="s">
        <v>242</v>
      </c>
      <c r="R169" s="148" t="s">
        <v>243</v>
      </c>
      <c r="S169" s="148" t="s">
        <v>244</v>
      </c>
      <c r="T169" s="148" t="s">
        <v>245</v>
      </c>
      <c r="U169" s="149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 t="s">
        <v>3</v>
      </c>
    </row>
    <row r="170" spans="1:65">
      <c r="A170" s="29"/>
      <c r="B170" s="19"/>
      <c r="C170" s="9"/>
      <c r="D170" s="10" t="s">
        <v>309</v>
      </c>
      <c r="E170" s="11" t="s">
        <v>265</v>
      </c>
      <c r="F170" s="11" t="s">
        <v>265</v>
      </c>
      <c r="G170" s="11" t="s">
        <v>265</v>
      </c>
      <c r="H170" s="11" t="s">
        <v>309</v>
      </c>
      <c r="I170" s="11" t="s">
        <v>310</v>
      </c>
      <c r="J170" s="11" t="s">
        <v>265</v>
      </c>
      <c r="K170" s="11" t="s">
        <v>265</v>
      </c>
      <c r="L170" s="11" t="s">
        <v>265</v>
      </c>
      <c r="M170" s="11" t="s">
        <v>265</v>
      </c>
      <c r="N170" s="11" t="s">
        <v>265</v>
      </c>
      <c r="O170" s="11" t="s">
        <v>265</v>
      </c>
      <c r="P170" s="11" t="s">
        <v>265</v>
      </c>
      <c r="Q170" s="11" t="s">
        <v>309</v>
      </c>
      <c r="R170" s="11" t="s">
        <v>309</v>
      </c>
      <c r="S170" s="11" t="s">
        <v>265</v>
      </c>
      <c r="T170" s="11" t="s">
        <v>309</v>
      </c>
      <c r="U170" s="149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1</v>
      </c>
    </row>
    <row r="171" spans="1:65">
      <c r="A171" s="29"/>
      <c r="B171" s="19"/>
      <c r="C171" s="9"/>
      <c r="D171" s="25" t="s">
        <v>311</v>
      </c>
      <c r="E171" s="25" t="s">
        <v>312</v>
      </c>
      <c r="F171" s="25" t="s">
        <v>313</v>
      </c>
      <c r="G171" s="25" t="s">
        <v>314</v>
      </c>
      <c r="H171" s="25" t="s">
        <v>312</v>
      </c>
      <c r="I171" s="25" t="s">
        <v>311</v>
      </c>
      <c r="J171" s="25" t="s">
        <v>312</v>
      </c>
      <c r="K171" s="25" t="s">
        <v>312</v>
      </c>
      <c r="L171" s="25" t="s">
        <v>312</v>
      </c>
      <c r="M171" s="25" t="s">
        <v>312</v>
      </c>
      <c r="N171" s="25" t="s">
        <v>312</v>
      </c>
      <c r="O171" s="25" t="s">
        <v>116</v>
      </c>
      <c r="P171" s="25" t="s">
        <v>313</v>
      </c>
      <c r="Q171" s="25" t="s">
        <v>311</v>
      </c>
      <c r="R171" s="25" t="s">
        <v>314</v>
      </c>
      <c r="S171" s="25" t="s">
        <v>314</v>
      </c>
      <c r="T171" s="25" t="s">
        <v>314</v>
      </c>
      <c r="U171" s="149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>
        <v>2</v>
      </c>
    </row>
    <row r="172" spans="1:65">
      <c r="A172" s="29"/>
      <c r="B172" s="18">
        <v>1</v>
      </c>
      <c r="C172" s="14">
        <v>1</v>
      </c>
      <c r="D172" s="208">
        <v>40</v>
      </c>
      <c r="E172" s="207">
        <v>47.1</v>
      </c>
      <c r="F172" s="207">
        <v>43.618288775806583</v>
      </c>
      <c r="G172" s="208">
        <v>30.960348884770799</v>
      </c>
      <c r="H172" s="207">
        <v>42.2</v>
      </c>
      <c r="I172" s="207">
        <v>41</v>
      </c>
      <c r="J172" s="208">
        <v>31.899999999999995</v>
      </c>
      <c r="K172" s="208">
        <v>31.4</v>
      </c>
      <c r="L172" s="208">
        <v>29.8</v>
      </c>
      <c r="M172" s="208">
        <v>31.3</v>
      </c>
      <c r="N172" s="208">
        <v>34.299999999999997</v>
      </c>
      <c r="O172" s="208">
        <v>39.124000000000002</v>
      </c>
      <c r="P172" s="208">
        <v>29.999454669404582</v>
      </c>
      <c r="Q172" s="208">
        <v>31.300538487432863</v>
      </c>
      <c r="R172" s="208">
        <v>30.850000000000005</v>
      </c>
      <c r="S172" s="208">
        <v>33.36</v>
      </c>
      <c r="T172" s="208">
        <v>28</v>
      </c>
      <c r="U172" s="209"/>
      <c r="V172" s="210"/>
      <c r="W172" s="210"/>
      <c r="X172" s="210"/>
      <c r="Y172" s="210"/>
      <c r="Z172" s="210"/>
      <c r="AA172" s="210"/>
      <c r="AB172" s="210"/>
      <c r="AC172" s="210"/>
      <c r="AD172" s="210"/>
      <c r="AE172" s="210"/>
      <c r="AF172" s="210"/>
      <c r="AG172" s="210"/>
      <c r="AH172" s="210"/>
      <c r="AI172" s="210"/>
      <c r="AJ172" s="210"/>
      <c r="AK172" s="210"/>
      <c r="AL172" s="210"/>
      <c r="AM172" s="210"/>
      <c r="AN172" s="210"/>
      <c r="AO172" s="210"/>
      <c r="AP172" s="210"/>
      <c r="AQ172" s="210"/>
      <c r="AR172" s="210"/>
      <c r="AS172" s="210"/>
      <c r="AT172" s="210"/>
      <c r="AU172" s="210"/>
      <c r="AV172" s="210"/>
      <c r="AW172" s="210"/>
      <c r="AX172" s="210"/>
      <c r="AY172" s="210"/>
      <c r="AZ172" s="210"/>
      <c r="BA172" s="210"/>
      <c r="BB172" s="210"/>
      <c r="BC172" s="210"/>
      <c r="BD172" s="210"/>
      <c r="BE172" s="210"/>
      <c r="BF172" s="210"/>
      <c r="BG172" s="210"/>
      <c r="BH172" s="210"/>
      <c r="BI172" s="210"/>
      <c r="BJ172" s="210"/>
      <c r="BK172" s="210"/>
      <c r="BL172" s="210"/>
      <c r="BM172" s="211">
        <v>1</v>
      </c>
    </row>
    <row r="173" spans="1:65">
      <c r="A173" s="29"/>
      <c r="B173" s="19">
        <v>1</v>
      </c>
      <c r="C173" s="9">
        <v>2</v>
      </c>
      <c r="D173" s="213">
        <v>39.799999999999997</v>
      </c>
      <c r="E173" s="212">
        <v>47.6</v>
      </c>
      <c r="F173" s="212">
        <v>45.087478114688281</v>
      </c>
      <c r="G173" s="213">
        <v>30.917772690204703</v>
      </c>
      <c r="H173" s="212">
        <v>42.6</v>
      </c>
      <c r="I173" s="212">
        <v>41</v>
      </c>
      <c r="J173" s="213">
        <v>31.899999999999995</v>
      </c>
      <c r="K173" s="213">
        <v>30.3</v>
      </c>
      <c r="L173" s="213">
        <v>32</v>
      </c>
      <c r="M173" s="213">
        <v>33</v>
      </c>
      <c r="N173" s="213">
        <v>32.1</v>
      </c>
      <c r="O173" s="213">
        <v>37.682000000000002</v>
      </c>
      <c r="P173" s="213">
        <v>30.321048354389493</v>
      </c>
      <c r="Q173" s="213">
        <v>32.259026692739084</v>
      </c>
      <c r="R173" s="213">
        <v>31.33</v>
      </c>
      <c r="S173" s="213">
        <v>33.270000000000003</v>
      </c>
      <c r="T173" s="213">
        <v>31</v>
      </c>
      <c r="U173" s="209"/>
      <c r="V173" s="210"/>
      <c r="W173" s="210"/>
      <c r="X173" s="210"/>
      <c r="Y173" s="210"/>
      <c r="Z173" s="210"/>
      <c r="AA173" s="210"/>
      <c r="AB173" s="210"/>
      <c r="AC173" s="210"/>
      <c r="AD173" s="210"/>
      <c r="AE173" s="210"/>
      <c r="AF173" s="210"/>
      <c r="AG173" s="210"/>
      <c r="AH173" s="210"/>
      <c r="AI173" s="210"/>
      <c r="AJ173" s="210"/>
      <c r="AK173" s="210"/>
      <c r="AL173" s="210"/>
      <c r="AM173" s="210"/>
      <c r="AN173" s="210"/>
      <c r="AO173" s="210"/>
      <c r="AP173" s="210"/>
      <c r="AQ173" s="210"/>
      <c r="AR173" s="210"/>
      <c r="AS173" s="210"/>
      <c r="AT173" s="210"/>
      <c r="AU173" s="210"/>
      <c r="AV173" s="210"/>
      <c r="AW173" s="210"/>
      <c r="AX173" s="210"/>
      <c r="AY173" s="210"/>
      <c r="AZ173" s="210"/>
      <c r="BA173" s="210"/>
      <c r="BB173" s="210"/>
      <c r="BC173" s="210"/>
      <c r="BD173" s="210"/>
      <c r="BE173" s="210"/>
      <c r="BF173" s="210"/>
      <c r="BG173" s="210"/>
      <c r="BH173" s="210"/>
      <c r="BI173" s="210"/>
      <c r="BJ173" s="210"/>
      <c r="BK173" s="210"/>
      <c r="BL173" s="210"/>
      <c r="BM173" s="211" t="e">
        <v>#N/A</v>
      </c>
    </row>
    <row r="174" spans="1:65">
      <c r="A174" s="29"/>
      <c r="B174" s="19">
        <v>1</v>
      </c>
      <c r="C174" s="9">
        <v>3</v>
      </c>
      <c r="D174" s="213">
        <v>39.6</v>
      </c>
      <c r="E174" s="212">
        <v>47.6</v>
      </c>
      <c r="F174" s="212">
        <v>43.063253967830398</v>
      </c>
      <c r="G174" s="213">
        <v>30.874203394846798</v>
      </c>
      <c r="H174" s="212">
        <v>40.299999999999997</v>
      </c>
      <c r="I174" s="212">
        <v>42</v>
      </c>
      <c r="J174" s="213">
        <v>33.700000000000003</v>
      </c>
      <c r="K174" s="213">
        <v>32</v>
      </c>
      <c r="L174" s="213">
        <v>30.599999999999998</v>
      </c>
      <c r="M174" s="213">
        <v>32.299999999999997</v>
      </c>
      <c r="N174" s="213">
        <v>33.1</v>
      </c>
      <c r="O174" s="213">
        <v>38.369</v>
      </c>
      <c r="P174" s="213">
        <v>30.051001781116913</v>
      </c>
      <c r="Q174" s="213">
        <v>30.966255359178582</v>
      </c>
      <c r="R174" s="213">
        <v>32.42</v>
      </c>
      <c r="S174" s="213">
        <v>32.770000000000003</v>
      </c>
      <c r="T174" s="213">
        <v>31</v>
      </c>
      <c r="U174" s="209"/>
      <c r="V174" s="210"/>
      <c r="W174" s="210"/>
      <c r="X174" s="210"/>
      <c r="Y174" s="210"/>
      <c r="Z174" s="210"/>
      <c r="AA174" s="210"/>
      <c r="AB174" s="210"/>
      <c r="AC174" s="210"/>
      <c r="AD174" s="210"/>
      <c r="AE174" s="210"/>
      <c r="AF174" s="210"/>
      <c r="AG174" s="210"/>
      <c r="AH174" s="210"/>
      <c r="AI174" s="210"/>
      <c r="AJ174" s="210"/>
      <c r="AK174" s="210"/>
      <c r="AL174" s="210"/>
      <c r="AM174" s="210"/>
      <c r="AN174" s="210"/>
      <c r="AO174" s="210"/>
      <c r="AP174" s="210"/>
      <c r="AQ174" s="210"/>
      <c r="AR174" s="210"/>
      <c r="AS174" s="210"/>
      <c r="AT174" s="210"/>
      <c r="AU174" s="210"/>
      <c r="AV174" s="210"/>
      <c r="AW174" s="210"/>
      <c r="AX174" s="210"/>
      <c r="AY174" s="210"/>
      <c r="AZ174" s="210"/>
      <c r="BA174" s="210"/>
      <c r="BB174" s="210"/>
      <c r="BC174" s="210"/>
      <c r="BD174" s="210"/>
      <c r="BE174" s="210"/>
      <c r="BF174" s="210"/>
      <c r="BG174" s="210"/>
      <c r="BH174" s="210"/>
      <c r="BI174" s="210"/>
      <c r="BJ174" s="210"/>
      <c r="BK174" s="210"/>
      <c r="BL174" s="210"/>
      <c r="BM174" s="211">
        <v>16</v>
      </c>
    </row>
    <row r="175" spans="1:65">
      <c r="A175" s="29"/>
      <c r="B175" s="19">
        <v>1</v>
      </c>
      <c r="C175" s="9">
        <v>4</v>
      </c>
      <c r="D175" s="213">
        <v>39.299999999999997</v>
      </c>
      <c r="E175" s="212">
        <v>47.2</v>
      </c>
      <c r="F175" s="212">
        <v>44.951994684761502</v>
      </c>
      <c r="G175" s="213">
        <v>30.942089758281405</v>
      </c>
      <c r="H175" s="212">
        <v>43.6</v>
      </c>
      <c r="I175" s="212">
        <v>43</v>
      </c>
      <c r="J175" s="213">
        <v>31.100000000000005</v>
      </c>
      <c r="K175" s="213">
        <v>32.200000000000003</v>
      </c>
      <c r="L175" s="213">
        <v>32.9</v>
      </c>
      <c r="M175" s="213">
        <v>31.6</v>
      </c>
      <c r="N175" s="213">
        <v>30.800000000000004</v>
      </c>
      <c r="O175" s="213">
        <v>32.651000000000003</v>
      </c>
      <c r="P175" s="213">
        <v>30.231821038930072</v>
      </c>
      <c r="Q175" s="213">
        <v>31.615344411810888</v>
      </c>
      <c r="R175" s="213">
        <v>31.54</v>
      </c>
      <c r="S175" s="213">
        <v>33.99</v>
      </c>
      <c r="T175" s="213">
        <v>28</v>
      </c>
      <c r="U175" s="209"/>
      <c r="V175" s="210"/>
      <c r="W175" s="210"/>
      <c r="X175" s="210"/>
      <c r="Y175" s="210"/>
      <c r="Z175" s="210"/>
      <c r="AA175" s="210"/>
      <c r="AB175" s="210"/>
      <c r="AC175" s="210"/>
      <c r="AD175" s="210"/>
      <c r="AE175" s="210"/>
      <c r="AF175" s="210"/>
      <c r="AG175" s="210"/>
      <c r="AH175" s="210"/>
      <c r="AI175" s="210"/>
      <c r="AJ175" s="210"/>
      <c r="AK175" s="210"/>
      <c r="AL175" s="210"/>
      <c r="AM175" s="210"/>
      <c r="AN175" s="210"/>
      <c r="AO175" s="210"/>
      <c r="AP175" s="210"/>
      <c r="AQ175" s="210"/>
      <c r="AR175" s="210"/>
      <c r="AS175" s="210"/>
      <c r="AT175" s="210"/>
      <c r="AU175" s="210"/>
      <c r="AV175" s="210"/>
      <c r="AW175" s="210"/>
      <c r="AX175" s="210"/>
      <c r="AY175" s="210"/>
      <c r="AZ175" s="210"/>
      <c r="BA175" s="210"/>
      <c r="BB175" s="210"/>
      <c r="BC175" s="210"/>
      <c r="BD175" s="210"/>
      <c r="BE175" s="210"/>
      <c r="BF175" s="210"/>
      <c r="BG175" s="210"/>
      <c r="BH175" s="210"/>
      <c r="BI175" s="210"/>
      <c r="BJ175" s="210"/>
      <c r="BK175" s="210"/>
      <c r="BL175" s="210"/>
      <c r="BM175" s="211">
        <v>32.656179947760776</v>
      </c>
    </row>
    <row r="176" spans="1:65">
      <c r="A176" s="29"/>
      <c r="B176" s="19">
        <v>1</v>
      </c>
      <c r="C176" s="9">
        <v>5</v>
      </c>
      <c r="D176" s="213">
        <v>40.299999999999997</v>
      </c>
      <c r="E176" s="212">
        <v>47.5</v>
      </c>
      <c r="F176" s="212">
        <v>42.985922791452403</v>
      </c>
      <c r="G176" s="213">
        <v>30.938524169400004</v>
      </c>
      <c r="H176" s="212">
        <v>46.3</v>
      </c>
      <c r="I176" s="212">
        <v>40</v>
      </c>
      <c r="J176" s="213">
        <v>30.5</v>
      </c>
      <c r="K176" s="213">
        <v>31.5</v>
      </c>
      <c r="L176" s="213">
        <v>35</v>
      </c>
      <c r="M176" s="213">
        <v>31.899999999999995</v>
      </c>
      <c r="N176" s="213">
        <v>31</v>
      </c>
      <c r="O176" s="213">
        <v>38.902999999999999</v>
      </c>
      <c r="P176" s="213">
        <v>31.033576348190433</v>
      </c>
      <c r="Q176" s="213">
        <v>32.830749360153412</v>
      </c>
      <c r="R176" s="213">
        <v>31.470000000000002</v>
      </c>
      <c r="S176" s="213">
        <v>33.11</v>
      </c>
      <c r="T176" s="213">
        <v>30</v>
      </c>
      <c r="U176" s="209"/>
      <c r="V176" s="210"/>
      <c r="W176" s="210"/>
      <c r="X176" s="210"/>
      <c r="Y176" s="210"/>
      <c r="Z176" s="210"/>
      <c r="AA176" s="210"/>
      <c r="AB176" s="210"/>
      <c r="AC176" s="210"/>
      <c r="AD176" s="210"/>
      <c r="AE176" s="210"/>
      <c r="AF176" s="210"/>
      <c r="AG176" s="210"/>
      <c r="AH176" s="210"/>
      <c r="AI176" s="210"/>
      <c r="AJ176" s="210"/>
      <c r="AK176" s="210"/>
      <c r="AL176" s="210"/>
      <c r="AM176" s="210"/>
      <c r="AN176" s="210"/>
      <c r="AO176" s="210"/>
      <c r="AP176" s="210"/>
      <c r="AQ176" s="210"/>
      <c r="AR176" s="210"/>
      <c r="AS176" s="210"/>
      <c r="AT176" s="210"/>
      <c r="AU176" s="210"/>
      <c r="AV176" s="210"/>
      <c r="AW176" s="210"/>
      <c r="AX176" s="210"/>
      <c r="AY176" s="210"/>
      <c r="AZ176" s="210"/>
      <c r="BA176" s="210"/>
      <c r="BB176" s="210"/>
      <c r="BC176" s="210"/>
      <c r="BD176" s="210"/>
      <c r="BE176" s="210"/>
      <c r="BF176" s="210"/>
      <c r="BG176" s="210"/>
      <c r="BH176" s="210"/>
      <c r="BI176" s="210"/>
      <c r="BJ176" s="210"/>
      <c r="BK176" s="210"/>
      <c r="BL176" s="210"/>
      <c r="BM176" s="211">
        <v>139</v>
      </c>
    </row>
    <row r="177" spans="1:65">
      <c r="A177" s="29"/>
      <c r="B177" s="19">
        <v>1</v>
      </c>
      <c r="C177" s="9">
        <v>6</v>
      </c>
      <c r="D177" s="213">
        <v>39.9</v>
      </c>
      <c r="E177" s="212">
        <v>48</v>
      </c>
      <c r="F177" s="212">
        <v>43.786904211477399</v>
      </c>
      <c r="G177" s="213">
        <v>30.913447969293504</v>
      </c>
      <c r="H177" s="212">
        <v>41.1</v>
      </c>
      <c r="I177" s="212">
        <v>43</v>
      </c>
      <c r="J177" s="213">
        <v>31.100000000000005</v>
      </c>
      <c r="K177" s="213">
        <v>32.299999999999997</v>
      </c>
      <c r="L177" s="213">
        <v>31.8</v>
      </c>
      <c r="M177" s="213">
        <v>32.299999999999997</v>
      </c>
      <c r="N177" s="213">
        <v>32.1</v>
      </c>
      <c r="O177" s="213">
        <v>38.326000000000001</v>
      </c>
      <c r="P177" s="213">
        <v>30.365357008261665</v>
      </c>
      <c r="Q177" s="213">
        <v>32.086475546935596</v>
      </c>
      <c r="R177" s="213">
        <v>31.229999999999997</v>
      </c>
      <c r="S177" s="213">
        <v>33.479999999999997</v>
      </c>
      <c r="T177" s="213">
        <v>30</v>
      </c>
      <c r="U177" s="209"/>
      <c r="V177" s="210"/>
      <c r="W177" s="210"/>
      <c r="X177" s="210"/>
      <c r="Y177" s="210"/>
      <c r="Z177" s="210"/>
      <c r="AA177" s="210"/>
      <c r="AB177" s="210"/>
      <c r="AC177" s="210"/>
      <c r="AD177" s="210"/>
      <c r="AE177" s="210"/>
      <c r="AF177" s="210"/>
      <c r="AG177" s="210"/>
      <c r="AH177" s="210"/>
      <c r="AI177" s="210"/>
      <c r="AJ177" s="210"/>
      <c r="AK177" s="210"/>
      <c r="AL177" s="210"/>
      <c r="AM177" s="210"/>
      <c r="AN177" s="210"/>
      <c r="AO177" s="210"/>
      <c r="AP177" s="210"/>
      <c r="AQ177" s="210"/>
      <c r="AR177" s="210"/>
      <c r="AS177" s="210"/>
      <c r="AT177" s="210"/>
      <c r="AU177" s="210"/>
      <c r="AV177" s="210"/>
      <c r="AW177" s="210"/>
      <c r="AX177" s="210"/>
      <c r="AY177" s="210"/>
      <c r="AZ177" s="210"/>
      <c r="BA177" s="210"/>
      <c r="BB177" s="210"/>
      <c r="BC177" s="210"/>
      <c r="BD177" s="210"/>
      <c r="BE177" s="210"/>
      <c r="BF177" s="210"/>
      <c r="BG177" s="210"/>
      <c r="BH177" s="210"/>
      <c r="BI177" s="210"/>
      <c r="BJ177" s="210"/>
      <c r="BK177" s="210"/>
      <c r="BL177" s="210"/>
      <c r="BM177" s="214"/>
    </row>
    <row r="178" spans="1:65">
      <c r="A178" s="29"/>
      <c r="B178" s="20" t="s">
        <v>257</v>
      </c>
      <c r="C178" s="12"/>
      <c r="D178" s="215">
        <v>39.81666666666667</v>
      </c>
      <c r="E178" s="215">
        <v>47.5</v>
      </c>
      <c r="F178" s="215">
        <v>43.91564042433609</v>
      </c>
      <c r="G178" s="215">
        <v>30.924397811132874</v>
      </c>
      <c r="H178" s="215">
        <v>42.683333333333337</v>
      </c>
      <c r="I178" s="215">
        <v>41.666666666666664</v>
      </c>
      <c r="J178" s="215">
        <v>31.7</v>
      </c>
      <c r="K178" s="215">
        <v>31.616666666666664</v>
      </c>
      <c r="L178" s="215">
        <v>32.016666666666666</v>
      </c>
      <c r="M178" s="215">
        <v>32.066666666666663</v>
      </c>
      <c r="N178" s="215">
        <v>32.233333333333334</v>
      </c>
      <c r="O178" s="215">
        <v>37.509166666666665</v>
      </c>
      <c r="P178" s="215">
        <v>30.333709866715523</v>
      </c>
      <c r="Q178" s="215">
        <v>31.843064976375071</v>
      </c>
      <c r="R178" s="215">
        <v>31.473333333333333</v>
      </c>
      <c r="S178" s="215">
        <v>33.33</v>
      </c>
      <c r="T178" s="215">
        <v>29.666666666666668</v>
      </c>
      <c r="U178" s="209"/>
      <c r="V178" s="210"/>
      <c r="W178" s="210"/>
      <c r="X178" s="210"/>
      <c r="Y178" s="210"/>
      <c r="Z178" s="210"/>
      <c r="AA178" s="210"/>
      <c r="AB178" s="210"/>
      <c r="AC178" s="210"/>
      <c r="AD178" s="210"/>
      <c r="AE178" s="210"/>
      <c r="AF178" s="210"/>
      <c r="AG178" s="210"/>
      <c r="AH178" s="210"/>
      <c r="AI178" s="210"/>
      <c r="AJ178" s="210"/>
      <c r="AK178" s="210"/>
      <c r="AL178" s="210"/>
      <c r="AM178" s="210"/>
      <c r="AN178" s="210"/>
      <c r="AO178" s="210"/>
      <c r="AP178" s="210"/>
      <c r="AQ178" s="210"/>
      <c r="AR178" s="210"/>
      <c r="AS178" s="210"/>
      <c r="AT178" s="210"/>
      <c r="AU178" s="210"/>
      <c r="AV178" s="210"/>
      <c r="AW178" s="210"/>
      <c r="AX178" s="210"/>
      <c r="AY178" s="210"/>
      <c r="AZ178" s="210"/>
      <c r="BA178" s="210"/>
      <c r="BB178" s="210"/>
      <c r="BC178" s="210"/>
      <c r="BD178" s="210"/>
      <c r="BE178" s="210"/>
      <c r="BF178" s="210"/>
      <c r="BG178" s="210"/>
      <c r="BH178" s="210"/>
      <c r="BI178" s="210"/>
      <c r="BJ178" s="210"/>
      <c r="BK178" s="210"/>
      <c r="BL178" s="210"/>
      <c r="BM178" s="214"/>
    </row>
    <row r="179" spans="1:65">
      <c r="A179" s="29"/>
      <c r="B179" s="3" t="s">
        <v>258</v>
      </c>
      <c r="C179" s="28"/>
      <c r="D179" s="213">
        <v>39.849999999999994</v>
      </c>
      <c r="E179" s="213">
        <v>47.55</v>
      </c>
      <c r="F179" s="213">
        <v>43.702596493641991</v>
      </c>
      <c r="G179" s="213">
        <v>30.928148429802356</v>
      </c>
      <c r="H179" s="213">
        <v>42.400000000000006</v>
      </c>
      <c r="I179" s="213">
        <v>41.5</v>
      </c>
      <c r="J179" s="213">
        <v>31.5</v>
      </c>
      <c r="K179" s="213">
        <v>31.75</v>
      </c>
      <c r="L179" s="213">
        <v>31.9</v>
      </c>
      <c r="M179" s="213">
        <v>32.099999999999994</v>
      </c>
      <c r="N179" s="213">
        <v>32.1</v>
      </c>
      <c r="O179" s="213">
        <v>38.347499999999997</v>
      </c>
      <c r="P179" s="213">
        <v>30.276434696659784</v>
      </c>
      <c r="Q179" s="213">
        <v>31.850909979373242</v>
      </c>
      <c r="R179" s="213">
        <v>31.4</v>
      </c>
      <c r="S179" s="213">
        <v>33.314999999999998</v>
      </c>
      <c r="T179" s="213">
        <v>30</v>
      </c>
      <c r="U179" s="209"/>
      <c r="V179" s="210"/>
      <c r="W179" s="210"/>
      <c r="X179" s="210"/>
      <c r="Y179" s="210"/>
      <c r="Z179" s="210"/>
      <c r="AA179" s="210"/>
      <c r="AB179" s="210"/>
      <c r="AC179" s="210"/>
      <c r="AD179" s="210"/>
      <c r="AE179" s="210"/>
      <c r="AF179" s="210"/>
      <c r="AG179" s="210"/>
      <c r="AH179" s="210"/>
      <c r="AI179" s="210"/>
      <c r="AJ179" s="210"/>
      <c r="AK179" s="210"/>
      <c r="AL179" s="210"/>
      <c r="AM179" s="210"/>
      <c r="AN179" s="210"/>
      <c r="AO179" s="210"/>
      <c r="AP179" s="210"/>
      <c r="AQ179" s="210"/>
      <c r="AR179" s="210"/>
      <c r="AS179" s="210"/>
      <c r="AT179" s="210"/>
      <c r="AU179" s="210"/>
      <c r="AV179" s="210"/>
      <c r="AW179" s="210"/>
      <c r="AX179" s="210"/>
      <c r="AY179" s="210"/>
      <c r="AZ179" s="210"/>
      <c r="BA179" s="210"/>
      <c r="BB179" s="210"/>
      <c r="BC179" s="210"/>
      <c r="BD179" s="210"/>
      <c r="BE179" s="210"/>
      <c r="BF179" s="210"/>
      <c r="BG179" s="210"/>
      <c r="BH179" s="210"/>
      <c r="BI179" s="210"/>
      <c r="BJ179" s="210"/>
      <c r="BK179" s="210"/>
      <c r="BL179" s="210"/>
      <c r="BM179" s="214"/>
    </row>
    <row r="180" spans="1:65">
      <c r="A180" s="29"/>
      <c r="B180" s="3" t="s">
        <v>259</v>
      </c>
      <c r="C180" s="28"/>
      <c r="D180" s="23">
        <v>0.34302575219167813</v>
      </c>
      <c r="E180" s="23">
        <v>0.32249030993194133</v>
      </c>
      <c r="F180" s="23">
        <v>0.91029251223389174</v>
      </c>
      <c r="G180" s="23">
        <v>2.9961005915813865E-2</v>
      </c>
      <c r="H180" s="23">
        <v>2.1141586190886112</v>
      </c>
      <c r="I180" s="23">
        <v>1.2110601416389966</v>
      </c>
      <c r="J180" s="23">
        <v>1.1171392035015149</v>
      </c>
      <c r="K180" s="23">
        <v>0.74139508136125798</v>
      </c>
      <c r="L180" s="23">
        <v>1.8247374240330212</v>
      </c>
      <c r="M180" s="23">
        <v>0.60221812216726422</v>
      </c>
      <c r="N180" s="23">
        <v>1.3140268896284666</v>
      </c>
      <c r="O180" s="23">
        <v>2.432638190661871</v>
      </c>
      <c r="P180" s="23">
        <v>0.37229200345271857</v>
      </c>
      <c r="Q180" s="23">
        <v>0.68158345766873474</v>
      </c>
      <c r="R180" s="23">
        <v>0.523246277260208</v>
      </c>
      <c r="S180" s="23">
        <v>0.40610343509997499</v>
      </c>
      <c r="T180" s="23">
        <v>1.3662601021279464</v>
      </c>
      <c r="U180" s="149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5"/>
    </row>
    <row r="181" spans="1:65">
      <c r="A181" s="29"/>
      <c r="B181" s="3" t="s">
        <v>86</v>
      </c>
      <c r="C181" s="28"/>
      <c r="D181" s="13">
        <v>8.6151298164506857E-3</v>
      </c>
      <c r="E181" s="13">
        <v>6.7892696827777125E-3</v>
      </c>
      <c r="F181" s="13">
        <v>2.0728207614375316E-2</v>
      </c>
      <c r="G181" s="13">
        <v>9.6884686643850556E-4</v>
      </c>
      <c r="H181" s="13">
        <v>4.9531244492509438E-2</v>
      </c>
      <c r="I181" s="13">
        <v>2.9065443399335918E-2</v>
      </c>
      <c r="J181" s="13">
        <v>3.5240984337587218E-2</v>
      </c>
      <c r="K181" s="13">
        <v>2.3449501782643902E-2</v>
      </c>
      <c r="L181" s="13">
        <v>5.6993360459126119E-2</v>
      </c>
      <c r="M181" s="13">
        <v>1.8780190919977059E-2</v>
      </c>
      <c r="N181" s="13">
        <v>4.0766087578959664E-2</v>
      </c>
      <c r="O181" s="13">
        <v>6.4854498429144994E-2</v>
      </c>
      <c r="P181" s="13">
        <v>1.2273210401515244E-2</v>
      </c>
      <c r="Q181" s="13">
        <v>2.1404455198468283E-2</v>
      </c>
      <c r="R181" s="13">
        <v>1.6625067059739717E-2</v>
      </c>
      <c r="S181" s="13">
        <v>1.2184321485147765E-2</v>
      </c>
      <c r="T181" s="13">
        <v>4.6053711307683584E-2</v>
      </c>
      <c r="U181" s="149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5"/>
    </row>
    <row r="182" spans="1:65">
      <c r="A182" s="29"/>
      <c r="B182" s="3" t="s">
        <v>260</v>
      </c>
      <c r="C182" s="28"/>
      <c r="D182" s="13">
        <v>0.21926896319043854</v>
      </c>
      <c r="E182" s="13">
        <v>0.45454857475627852</v>
      </c>
      <c r="F182" s="13">
        <v>0.34478804607846891</v>
      </c>
      <c r="G182" s="13">
        <v>-5.3030762918326313E-2</v>
      </c>
      <c r="H182" s="13">
        <v>0.30705224559678235</v>
      </c>
      <c r="I182" s="13">
        <v>0.27591980241778802</v>
      </c>
      <c r="J182" s="13">
        <v>-2.9280214320546727E-2</v>
      </c>
      <c r="K182" s="13">
        <v>-3.1832053925382464E-2</v>
      </c>
      <c r="L182" s="13">
        <v>-1.9583223822171592E-2</v>
      </c>
      <c r="M182" s="13">
        <v>-1.8052120059270371E-2</v>
      </c>
      <c r="N182" s="13">
        <v>-1.2948440849599008E-2</v>
      </c>
      <c r="O182" s="13">
        <v>0.14860852453254125</v>
      </c>
      <c r="P182" s="13">
        <v>-7.1118853606283672E-2</v>
      </c>
      <c r="Q182" s="13">
        <v>-2.4899267847201423E-2</v>
      </c>
      <c r="R182" s="13">
        <v>-3.6221218045699555E-2</v>
      </c>
      <c r="S182" s="13">
        <v>2.0633768350037052E-2</v>
      </c>
      <c r="T182" s="13">
        <v>-9.1545100678534719E-2</v>
      </c>
      <c r="U182" s="149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5"/>
    </row>
    <row r="183" spans="1:65">
      <c r="A183" s="29"/>
      <c r="B183" s="45" t="s">
        <v>261</v>
      </c>
      <c r="C183" s="46"/>
      <c r="D183" s="44">
        <v>4.1399999999999997</v>
      </c>
      <c r="E183" s="44">
        <v>8.24</v>
      </c>
      <c r="F183" s="44">
        <v>6.32</v>
      </c>
      <c r="G183" s="44">
        <v>0.61</v>
      </c>
      <c r="H183" s="44">
        <v>5.67</v>
      </c>
      <c r="I183" s="44">
        <v>5.12</v>
      </c>
      <c r="J183" s="44">
        <v>0.2</v>
      </c>
      <c r="K183" s="44">
        <v>0.24</v>
      </c>
      <c r="L183" s="44">
        <v>0.03</v>
      </c>
      <c r="M183" s="44">
        <v>0</v>
      </c>
      <c r="N183" s="44">
        <v>0.09</v>
      </c>
      <c r="O183" s="44">
        <v>2.9</v>
      </c>
      <c r="P183" s="44">
        <v>0.92</v>
      </c>
      <c r="Q183" s="44">
        <v>0.12</v>
      </c>
      <c r="R183" s="44">
        <v>0.32</v>
      </c>
      <c r="S183" s="44">
        <v>0.67</v>
      </c>
      <c r="T183" s="44">
        <v>1.28</v>
      </c>
      <c r="U183" s="149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55"/>
    </row>
    <row r="184" spans="1:65">
      <c r="B184" s="3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BM184" s="55"/>
    </row>
    <row r="185" spans="1:65" ht="15">
      <c r="B185" s="8" t="s">
        <v>559</v>
      </c>
      <c r="BM185" s="27" t="s">
        <v>66</v>
      </c>
    </row>
    <row r="186" spans="1:65" ht="15">
      <c r="A186" s="24" t="s">
        <v>25</v>
      </c>
      <c r="B186" s="18" t="s">
        <v>111</v>
      </c>
      <c r="C186" s="15" t="s">
        <v>112</v>
      </c>
      <c r="D186" s="16" t="s">
        <v>222</v>
      </c>
      <c r="E186" s="17" t="s">
        <v>222</v>
      </c>
      <c r="F186" s="17" t="s">
        <v>222</v>
      </c>
      <c r="G186" s="17" t="s">
        <v>222</v>
      </c>
      <c r="H186" s="17" t="s">
        <v>222</v>
      </c>
      <c r="I186" s="17" t="s">
        <v>222</v>
      </c>
      <c r="J186" s="17" t="s">
        <v>222</v>
      </c>
      <c r="K186" s="17" t="s">
        <v>222</v>
      </c>
      <c r="L186" s="17" t="s">
        <v>222</v>
      </c>
      <c r="M186" s="17" t="s">
        <v>222</v>
      </c>
      <c r="N186" s="17" t="s">
        <v>222</v>
      </c>
      <c r="O186" s="17" t="s">
        <v>222</v>
      </c>
      <c r="P186" s="17" t="s">
        <v>222</v>
      </c>
      <c r="Q186" s="17" t="s">
        <v>222</v>
      </c>
      <c r="R186" s="17" t="s">
        <v>222</v>
      </c>
      <c r="S186" s="17" t="s">
        <v>222</v>
      </c>
      <c r="T186" s="17" t="s">
        <v>222</v>
      </c>
      <c r="U186" s="17" t="s">
        <v>222</v>
      </c>
      <c r="V186" s="17" t="s">
        <v>222</v>
      </c>
      <c r="W186" s="17" t="s">
        <v>222</v>
      </c>
      <c r="X186" s="149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1</v>
      </c>
    </row>
    <row r="187" spans="1:65">
      <c r="A187" s="29"/>
      <c r="B187" s="19" t="s">
        <v>223</v>
      </c>
      <c r="C187" s="9" t="s">
        <v>223</v>
      </c>
      <c r="D187" s="147" t="s">
        <v>225</v>
      </c>
      <c r="E187" s="148" t="s">
        <v>226</v>
      </c>
      <c r="F187" s="148" t="s">
        <v>227</v>
      </c>
      <c r="G187" s="148" t="s">
        <v>229</v>
      </c>
      <c r="H187" s="148" t="s">
        <v>230</v>
      </c>
      <c r="I187" s="148" t="s">
        <v>231</v>
      </c>
      <c r="J187" s="148" t="s">
        <v>233</v>
      </c>
      <c r="K187" s="148" t="s">
        <v>234</v>
      </c>
      <c r="L187" s="148" t="s">
        <v>235</v>
      </c>
      <c r="M187" s="148" t="s">
        <v>236</v>
      </c>
      <c r="N187" s="148" t="s">
        <v>263</v>
      </c>
      <c r="O187" s="148" t="s">
        <v>237</v>
      </c>
      <c r="P187" s="148" t="s">
        <v>239</v>
      </c>
      <c r="Q187" s="148" t="s">
        <v>240</v>
      </c>
      <c r="R187" s="148" t="s">
        <v>241</v>
      </c>
      <c r="S187" s="148" t="s">
        <v>242</v>
      </c>
      <c r="T187" s="148" t="s">
        <v>243</v>
      </c>
      <c r="U187" s="148" t="s">
        <v>244</v>
      </c>
      <c r="V187" s="148" t="s">
        <v>245</v>
      </c>
      <c r="W187" s="148" t="s">
        <v>248</v>
      </c>
      <c r="X187" s="149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 t="s">
        <v>3</v>
      </c>
    </row>
    <row r="188" spans="1:65">
      <c r="A188" s="29"/>
      <c r="B188" s="19"/>
      <c r="C188" s="9"/>
      <c r="D188" s="10" t="s">
        <v>309</v>
      </c>
      <c r="E188" s="11" t="s">
        <v>265</v>
      </c>
      <c r="F188" s="11" t="s">
        <v>310</v>
      </c>
      <c r="G188" s="11" t="s">
        <v>309</v>
      </c>
      <c r="H188" s="11" t="s">
        <v>265</v>
      </c>
      <c r="I188" s="11" t="s">
        <v>310</v>
      </c>
      <c r="J188" s="11" t="s">
        <v>265</v>
      </c>
      <c r="K188" s="11" t="s">
        <v>265</v>
      </c>
      <c r="L188" s="11" t="s">
        <v>265</v>
      </c>
      <c r="M188" s="11" t="s">
        <v>265</v>
      </c>
      <c r="N188" s="11" t="s">
        <v>265</v>
      </c>
      <c r="O188" s="11" t="s">
        <v>265</v>
      </c>
      <c r="P188" s="11" t="s">
        <v>265</v>
      </c>
      <c r="Q188" s="11" t="s">
        <v>265</v>
      </c>
      <c r="R188" s="11" t="s">
        <v>264</v>
      </c>
      <c r="S188" s="11" t="s">
        <v>309</v>
      </c>
      <c r="T188" s="11" t="s">
        <v>309</v>
      </c>
      <c r="U188" s="11" t="s">
        <v>265</v>
      </c>
      <c r="V188" s="11" t="s">
        <v>309</v>
      </c>
      <c r="W188" s="11" t="s">
        <v>310</v>
      </c>
      <c r="X188" s="149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1</v>
      </c>
    </row>
    <row r="189" spans="1:65">
      <c r="A189" s="29"/>
      <c r="B189" s="19"/>
      <c r="C189" s="9"/>
      <c r="D189" s="25" t="s">
        <v>311</v>
      </c>
      <c r="E189" s="25" t="s">
        <v>312</v>
      </c>
      <c r="F189" s="25" t="s">
        <v>313</v>
      </c>
      <c r="G189" s="25" t="s">
        <v>312</v>
      </c>
      <c r="H189" s="25" t="s">
        <v>312</v>
      </c>
      <c r="I189" s="25" t="s">
        <v>311</v>
      </c>
      <c r="J189" s="25" t="s">
        <v>312</v>
      </c>
      <c r="K189" s="25" t="s">
        <v>312</v>
      </c>
      <c r="L189" s="25" t="s">
        <v>312</v>
      </c>
      <c r="M189" s="25" t="s">
        <v>312</v>
      </c>
      <c r="N189" s="25" t="s">
        <v>312</v>
      </c>
      <c r="O189" s="25" t="s">
        <v>116</v>
      </c>
      <c r="P189" s="25" t="s">
        <v>115</v>
      </c>
      <c r="Q189" s="25" t="s">
        <v>313</v>
      </c>
      <c r="R189" s="25" t="s">
        <v>115</v>
      </c>
      <c r="S189" s="25" t="s">
        <v>311</v>
      </c>
      <c r="T189" s="25" t="s">
        <v>314</v>
      </c>
      <c r="U189" s="25" t="s">
        <v>314</v>
      </c>
      <c r="V189" s="25" t="s">
        <v>314</v>
      </c>
      <c r="W189" s="25" t="s">
        <v>313</v>
      </c>
      <c r="X189" s="149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2</v>
      </c>
    </row>
    <row r="190" spans="1:65">
      <c r="A190" s="29"/>
      <c r="B190" s="18">
        <v>1</v>
      </c>
      <c r="C190" s="14">
        <v>1</v>
      </c>
      <c r="D190" s="208">
        <v>23.6</v>
      </c>
      <c r="E190" s="208">
        <v>23.6</v>
      </c>
      <c r="F190" s="208">
        <v>23.500666666666699</v>
      </c>
      <c r="G190" s="208">
        <v>23.2</v>
      </c>
      <c r="H190" s="208">
        <v>22.6</v>
      </c>
      <c r="I190" s="208">
        <v>22</v>
      </c>
      <c r="J190" s="208">
        <v>24.5</v>
      </c>
      <c r="K190" s="208">
        <v>23.4</v>
      </c>
      <c r="L190" s="208">
        <v>20.5</v>
      </c>
      <c r="M190" s="208">
        <v>23.9</v>
      </c>
      <c r="N190" s="208">
        <v>24.6</v>
      </c>
      <c r="O190" s="208">
        <v>22.6</v>
      </c>
      <c r="P190" s="208">
        <v>22.3</v>
      </c>
      <c r="Q190" s="208">
        <v>23.142732411685174</v>
      </c>
      <c r="R190" s="207">
        <v>24.507572618761017</v>
      </c>
      <c r="S190" s="208">
        <v>23.172889207162353</v>
      </c>
      <c r="T190" s="208">
        <v>23.1</v>
      </c>
      <c r="U190" s="208">
        <v>23.4</v>
      </c>
      <c r="V190" s="208">
        <v>23.4</v>
      </c>
      <c r="W190" s="208">
        <v>21.239000000000001</v>
      </c>
      <c r="X190" s="209"/>
      <c r="Y190" s="210"/>
      <c r="Z190" s="210"/>
      <c r="AA190" s="210"/>
      <c r="AB190" s="210"/>
      <c r="AC190" s="210"/>
      <c r="AD190" s="210"/>
      <c r="AE190" s="210"/>
      <c r="AF190" s="210"/>
      <c r="AG190" s="210"/>
      <c r="AH190" s="210"/>
      <c r="AI190" s="210"/>
      <c r="AJ190" s="210"/>
      <c r="AK190" s="210"/>
      <c r="AL190" s="210"/>
      <c r="AM190" s="210"/>
      <c r="AN190" s="210"/>
      <c r="AO190" s="210"/>
      <c r="AP190" s="210"/>
      <c r="AQ190" s="210"/>
      <c r="AR190" s="210"/>
      <c r="AS190" s="210"/>
      <c r="AT190" s="210"/>
      <c r="AU190" s="210"/>
      <c r="AV190" s="210"/>
      <c r="AW190" s="210"/>
      <c r="AX190" s="210"/>
      <c r="AY190" s="210"/>
      <c r="AZ190" s="210"/>
      <c r="BA190" s="210"/>
      <c r="BB190" s="210"/>
      <c r="BC190" s="210"/>
      <c r="BD190" s="210"/>
      <c r="BE190" s="210"/>
      <c r="BF190" s="210"/>
      <c r="BG190" s="210"/>
      <c r="BH190" s="210"/>
      <c r="BI190" s="210"/>
      <c r="BJ190" s="210"/>
      <c r="BK190" s="210"/>
      <c r="BL190" s="210"/>
      <c r="BM190" s="211">
        <v>1</v>
      </c>
    </row>
    <row r="191" spans="1:65">
      <c r="A191" s="29"/>
      <c r="B191" s="19">
        <v>1</v>
      </c>
      <c r="C191" s="9">
        <v>2</v>
      </c>
      <c r="D191" s="213">
        <v>23.6</v>
      </c>
      <c r="E191" s="213">
        <v>23.4</v>
      </c>
      <c r="F191" s="213">
        <v>24.201366666666665</v>
      </c>
      <c r="G191" s="213">
        <v>24.5</v>
      </c>
      <c r="H191" s="213">
        <v>22.7</v>
      </c>
      <c r="I191" s="213">
        <v>22</v>
      </c>
      <c r="J191" s="213">
        <v>24.1</v>
      </c>
      <c r="K191" s="213">
        <v>22.4</v>
      </c>
      <c r="L191" s="213">
        <v>22.5</v>
      </c>
      <c r="M191" s="213">
        <v>23.8</v>
      </c>
      <c r="N191" s="213">
        <v>23</v>
      </c>
      <c r="O191" s="213">
        <v>22.5</v>
      </c>
      <c r="P191" s="213">
        <v>22.5</v>
      </c>
      <c r="Q191" s="213">
        <v>22.902857973603687</v>
      </c>
      <c r="R191" s="212">
        <v>25.106221122728009</v>
      </c>
      <c r="S191" s="213">
        <v>22.008817908079617</v>
      </c>
      <c r="T191" s="213">
        <v>23.3</v>
      </c>
      <c r="U191" s="213">
        <v>23.2</v>
      </c>
      <c r="V191" s="213">
        <v>23.5</v>
      </c>
      <c r="W191" s="213">
        <v>21.277999999999999</v>
      </c>
      <c r="X191" s="209"/>
      <c r="Y191" s="210"/>
      <c r="Z191" s="210"/>
      <c r="AA191" s="210"/>
      <c r="AB191" s="210"/>
      <c r="AC191" s="210"/>
      <c r="AD191" s="210"/>
      <c r="AE191" s="210"/>
      <c r="AF191" s="210"/>
      <c r="AG191" s="210"/>
      <c r="AH191" s="210"/>
      <c r="AI191" s="210"/>
      <c r="AJ191" s="210"/>
      <c r="AK191" s="210"/>
      <c r="AL191" s="210"/>
      <c r="AM191" s="210"/>
      <c r="AN191" s="210"/>
      <c r="AO191" s="210"/>
      <c r="AP191" s="210"/>
      <c r="AQ191" s="210"/>
      <c r="AR191" s="210"/>
      <c r="AS191" s="210"/>
      <c r="AT191" s="210"/>
      <c r="AU191" s="210"/>
      <c r="AV191" s="210"/>
      <c r="AW191" s="210"/>
      <c r="AX191" s="210"/>
      <c r="AY191" s="210"/>
      <c r="AZ191" s="210"/>
      <c r="BA191" s="210"/>
      <c r="BB191" s="210"/>
      <c r="BC191" s="210"/>
      <c r="BD191" s="210"/>
      <c r="BE191" s="210"/>
      <c r="BF191" s="210"/>
      <c r="BG191" s="210"/>
      <c r="BH191" s="210"/>
      <c r="BI191" s="210"/>
      <c r="BJ191" s="210"/>
      <c r="BK191" s="210"/>
      <c r="BL191" s="210"/>
      <c r="BM191" s="211" t="e">
        <v>#N/A</v>
      </c>
    </row>
    <row r="192" spans="1:65">
      <c r="A192" s="29"/>
      <c r="B192" s="19">
        <v>1</v>
      </c>
      <c r="C192" s="9">
        <v>3</v>
      </c>
      <c r="D192" s="213">
        <v>22.9</v>
      </c>
      <c r="E192" s="213">
        <v>23</v>
      </c>
      <c r="F192" s="213">
        <v>24.718266666666668</v>
      </c>
      <c r="G192" s="213">
        <v>22.9</v>
      </c>
      <c r="H192" s="213">
        <v>22.8</v>
      </c>
      <c r="I192" s="213">
        <v>21</v>
      </c>
      <c r="J192" s="216">
        <v>25.7</v>
      </c>
      <c r="K192" s="213">
        <v>22.9</v>
      </c>
      <c r="L192" s="213">
        <v>21.4</v>
      </c>
      <c r="M192" s="213">
        <v>24</v>
      </c>
      <c r="N192" s="213">
        <v>22.2</v>
      </c>
      <c r="O192" s="213">
        <v>23</v>
      </c>
      <c r="P192" s="213">
        <v>22.5</v>
      </c>
      <c r="Q192" s="213">
        <v>23.094007172879156</v>
      </c>
      <c r="R192" s="212">
        <v>24.690923937172805</v>
      </c>
      <c r="S192" s="213">
        <v>23.097414504109317</v>
      </c>
      <c r="T192" s="213">
        <v>23.4</v>
      </c>
      <c r="U192" s="213">
        <v>23</v>
      </c>
      <c r="V192" s="213">
        <v>23.5</v>
      </c>
      <c r="W192" s="216">
        <v>19.556999999999999</v>
      </c>
      <c r="X192" s="209"/>
      <c r="Y192" s="210"/>
      <c r="Z192" s="210"/>
      <c r="AA192" s="210"/>
      <c r="AB192" s="210"/>
      <c r="AC192" s="210"/>
      <c r="AD192" s="210"/>
      <c r="AE192" s="210"/>
      <c r="AF192" s="210"/>
      <c r="AG192" s="210"/>
      <c r="AH192" s="210"/>
      <c r="AI192" s="210"/>
      <c r="AJ192" s="210"/>
      <c r="AK192" s="210"/>
      <c r="AL192" s="210"/>
      <c r="AM192" s="210"/>
      <c r="AN192" s="210"/>
      <c r="AO192" s="210"/>
      <c r="AP192" s="210"/>
      <c r="AQ192" s="210"/>
      <c r="AR192" s="210"/>
      <c r="AS192" s="210"/>
      <c r="AT192" s="210"/>
      <c r="AU192" s="210"/>
      <c r="AV192" s="210"/>
      <c r="AW192" s="210"/>
      <c r="AX192" s="210"/>
      <c r="AY192" s="210"/>
      <c r="AZ192" s="210"/>
      <c r="BA192" s="210"/>
      <c r="BB192" s="210"/>
      <c r="BC192" s="210"/>
      <c r="BD192" s="210"/>
      <c r="BE192" s="210"/>
      <c r="BF192" s="210"/>
      <c r="BG192" s="210"/>
      <c r="BH192" s="210"/>
      <c r="BI192" s="210"/>
      <c r="BJ192" s="210"/>
      <c r="BK192" s="210"/>
      <c r="BL192" s="210"/>
      <c r="BM192" s="211">
        <v>16</v>
      </c>
    </row>
    <row r="193" spans="1:65">
      <c r="A193" s="29"/>
      <c r="B193" s="19">
        <v>1</v>
      </c>
      <c r="C193" s="9">
        <v>4</v>
      </c>
      <c r="D193" s="213">
        <v>23.6</v>
      </c>
      <c r="E193" s="213">
        <v>23.7</v>
      </c>
      <c r="F193" s="213">
        <v>23.820166666666665</v>
      </c>
      <c r="G193" s="213">
        <v>23.8</v>
      </c>
      <c r="H193" s="213">
        <v>23</v>
      </c>
      <c r="I193" s="213">
        <v>22</v>
      </c>
      <c r="J193" s="213">
        <v>24.3</v>
      </c>
      <c r="K193" s="213">
        <v>23.6</v>
      </c>
      <c r="L193" s="213">
        <v>23.6</v>
      </c>
      <c r="M193" s="213">
        <v>23.8</v>
      </c>
      <c r="N193" s="213">
        <v>22.9</v>
      </c>
      <c r="O193" s="216">
        <v>21.4</v>
      </c>
      <c r="P193" s="213">
        <v>22.4</v>
      </c>
      <c r="Q193" s="213">
        <v>23.049509230657193</v>
      </c>
      <c r="R193" s="212">
        <v>27.135523155864284</v>
      </c>
      <c r="S193" s="213">
        <v>21.760084743784631</v>
      </c>
      <c r="T193" s="213">
        <v>23.5</v>
      </c>
      <c r="U193" s="213">
        <v>23.6</v>
      </c>
      <c r="V193" s="213">
        <v>22.5</v>
      </c>
      <c r="W193" s="213">
        <v>21.039000000000001</v>
      </c>
      <c r="X193" s="209"/>
      <c r="Y193" s="210"/>
      <c r="Z193" s="210"/>
      <c r="AA193" s="210"/>
      <c r="AB193" s="210"/>
      <c r="AC193" s="210"/>
      <c r="AD193" s="210"/>
      <c r="AE193" s="210"/>
      <c r="AF193" s="210"/>
      <c r="AG193" s="210"/>
      <c r="AH193" s="210"/>
      <c r="AI193" s="210"/>
      <c r="AJ193" s="210"/>
      <c r="AK193" s="210"/>
      <c r="AL193" s="210"/>
      <c r="AM193" s="210"/>
      <c r="AN193" s="210"/>
      <c r="AO193" s="210"/>
      <c r="AP193" s="210"/>
      <c r="AQ193" s="210"/>
      <c r="AR193" s="210"/>
      <c r="AS193" s="210"/>
      <c r="AT193" s="210"/>
      <c r="AU193" s="210"/>
      <c r="AV193" s="210"/>
      <c r="AW193" s="210"/>
      <c r="AX193" s="210"/>
      <c r="AY193" s="210"/>
      <c r="AZ193" s="210"/>
      <c r="BA193" s="210"/>
      <c r="BB193" s="210"/>
      <c r="BC193" s="210"/>
      <c r="BD193" s="210"/>
      <c r="BE193" s="210"/>
      <c r="BF193" s="210"/>
      <c r="BG193" s="210"/>
      <c r="BH193" s="210"/>
      <c r="BI193" s="210"/>
      <c r="BJ193" s="210"/>
      <c r="BK193" s="210"/>
      <c r="BL193" s="210"/>
      <c r="BM193" s="211">
        <v>23.024755683514449</v>
      </c>
    </row>
    <row r="194" spans="1:65">
      <c r="A194" s="29"/>
      <c r="B194" s="19">
        <v>1</v>
      </c>
      <c r="C194" s="9">
        <v>5</v>
      </c>
      <c r="D194" s="213">
        <v>22.9</v>
      </c>
      <c r="E194" s="213">
        <v>23.6</v>
      </c>
      <c r="F194" s="213">
        <v>24.748566666666665</v>
      </c>
      <c r="G194" s="213">
        <v>25.2</v>
      </c>
      <c r="H194" s="213">
        <v>22.7</v>
      </c>
      <c r="I194" s="213">
        <v>21</v>
      </c>
      <c r="J194" s="213">
        <v>24.5</v>
      </c>
      <c r="K194" s="213">
        <v>22.6</v>
      </c>
      <c r="L194" s="213">
        <v>24.1</v>
      </c>
      <c r="M194" s="213">
        <v>23.9</v>
      </c>
      <c r="N194" s="213">
        <v>22.2</v>
      </c>
      <c r="O194" s="213">
        <v>22.9</v>
      </c>
      <c r="P194" s="213">
        <v>22.1</v>
      </c>
      <c r="Q194" s="213">
        <v>23.096821707495089</v>
      </c>
      <c r="R194" s="212">
        <v>25.764730794313479</v>
      </c>
      <c r="S194" s="213">
        <v>21.850414584723922</v>
      </c>
      <c r="T194" s="213">
        <v>22.9</v>
      </c>
      <c r="U194" s="213">
        <v>23</v>
      </c>
      <c r="V194" s="213">
        <v>23.5</v>
      </c>
      <c r="W194" s="213">
        <v>21.202999999999999</v>
      </c>
      <c r="X194" s="209"/>
      <c r="Y194" s="210"/>
      <c r="Z194" s="210"/>
      <c r="AA194" s="210"/>
      <c r="AB194" s="210"/>
      <c r="AC194" s="210"/>
      <c r="AD194" s="210"/>
      <c r="AE194" s="210"/>
      <c r="AF194" s="210"/>
      <c r="AG194" s="210"/>
      <c r="AH194" s="210"/>
      <c r="AI194" s="210"/>
      <c r="AJ194" s="210"/>
      <c r="AK194" s="210"/>
      <c r="AL194" s="210"/>
      <c r="AM194" s="210"/>
      <c r="AN194" s="210"/>
      <c r="AO194" s="210"/>
      <c r="AP194" s="210"/>
      <c r="AQ194" s="210"/>
      <c r="AR194" s="210"/>
      <c r="AS194" s="210"/>
      <c r="AT194" s="210"/>
      <c r="AU194" s="210"/>
      <c r="AV194" s="210"/>
      <c r="AW194" s="210"/>
      <c r="AX194" s="210"/>
      <c r="AY194" s="210"/>
      <c r="AZ194" s="210"/>
      <c r="BA194" s="210"/>
      <c r="BB194" s="210"/>
      <c r="BC194" s="210"/>
      <c r="BD194" s="210"/>
      <c r="BE194" s="210"/>
      <c r="BF194" s="210"/>
      <c r="BG194" s="210"/>
      <c r="BH194" s="210"/>
      <c r="BI194" s="210"/>
      <c r="BJ194" s="210"/>
      <c r="BK194" s="210"/>
      <c r="BL194" s="210"/>
      <c r="BM194" s="211">
        <v>140</v>
      </c>
    </row>
    <row r="195" spans="1:65">
      <c r="A195" s="29"/>
      <c r="B195" s="19">
        <v>1</v>
      </c>
      <c r="C195" s="9">
        <v>6</v>
      </c>
      <c r="D195" s="213">
        <v>23</v>
      </c>
      <c r="E195" s="213">
        <v>24</v>
      </c>
      <c r="F195" s="213">
        <v>24.175566666666668</v>
      </c>
      <c r="G195" s="213">
        <v>24</v>
      </c>
      <c r="H195" s="213">
        <v>22.6</v>
      </c>
      <c r="I195" s="213">
        <v>23</v>
      </c>
      <c r="J195" s="213">
        <v>24</v>
      </c>
      <c r="K195" s="213">
        <v>23.1</v>
      </c>
      <c r="L195" s="213">
        <v>22</v>
      </c>
      <c r="M195" s="213">
        <v>24.6</v>
      </c>
      <c r="N195" s="213">
        <v>23.3</v>
      </c>
      <c r="O195" s="213">
        <v>22.6</v>
      </c>
      <c r="P195" s="213">
        <v>22.3</v>
      </c>
      <c r="Q195" s="213">
        <v>22.999809700102546</v>
      </c>
      <c r="R195" s="212">
        <v>26.122113109509236</v>
      </c>
      <c r="S195" s="213">
        <v>21.61738877636493</v>
      </c>
      <c r="T195" s="213">
        <v>22.6</v>
      </c>
      <c r="U195" s="213">
        <v>23.4</v>
      </c>
      <c r="V195" s="213">
        <v>23.5</v>
      </c>
      <c r="W195" s="213">
        <v>21.295000000000002</v>
      </c>
      <c r="X195" s="209"/>
      <c r="Y195" s="210"/>
      <c r="Z195" s="210"/>
      <c r="AA195" s="210"/>
      <c r="AB195" s="210"/>
      <c r="AC195" s="210"/>
      <c r="AD195" s="210"/>
      <c r="AE195" s="210"/>
      <c r="AF195" s="210"/>
      <c r="AG195" s="210"/>
      <c r="AH195" s="210"/>
      <c r="AI195" s="210"/>
      <c r="AJ195" s="210"/>
      <c r="AK195" s="210"/>
      <c r="AL195" s="210"/>
      <c r="AM195" s="210"/>
      <c r="AN195" s="210"/>
      <c r="AO195" s="210"/>
      <c r="AP195" s="210"/>
      <c r="AQ195" s="210"/>
      <c r="AR195" s="210"/>
      <c r="AS195" s="210"/>
      <c r="AT195" s="210"/>
      <c r="AU195" s="210"/>
      <c r="AV195" s="210"/>
      <c r="AW195" s="210"/>
      <c r="AX195" s="210"/>
      <c r="AY195" s="210"/>
      <c r="AZ195" s="210"/>
      <c r="BA195" s="210"/>
      <c r="BB195" s="210"/>
      <c r="BC195" s="210"/>
      <c r="BD195" s="210"/>
      <c r="BE195" s="210"/>
      <c r="BF195" s="210"/>
      <c r="BG195" s="210"/>
      <c r="BH195" s="210"/>
      <c r="BI195" s="210"/>
      <c r="BJ195" s="210"/>
      <c r="BK195" s="210"/>
      <c r="BL195" s="210"/>
      <c r="BM195" s="214"/>
    </row>
    <row r="196" spans="1:65">
      <c r="A196" s="29"/>
      <c r="B196" s="20" t="s">
        <v>257</v>
      </c>
      <c r="C196" s="12"/>
      <c r="D196" s="215">
        <v>23.266666666666666</v>
      </c>
      <c r="E196" s="215">
        <v>23.55</v>
      </c>
      <c r="F196" s="215">
        <v>24.194100000000002</v>
      </c>
      <c r="G196" s="215">
        <v>23.933333333333334</v>
      </c>
      <c r="H196" s="215">
        <v>22.733333333333334</v>
      </c>
      <c r="I196" s="215">
        <v>21.833333333333332</v>
      </c>
      <c r="J196" s="215">
        <v>24.516666666666666</v>
      </c>
      <c r="K196" s="215">
        <v>22.999999999999996</v>
      </c>
      <c r="L196" s="215">
        <v>22.349999999999998</v>
      </c>
      <c r="M196" s="215">
        <v>24</v>
      </c>
      <c r="N196" s="215">
        <v>23.033333333333331</v>
      </c>
      <c r="O196" s="215">
        <v>22.5</v>
      </c>
      <c r="P196" s="215">
        <v>22.349999999999998</v>
      </c>
      <c r="Q196" s="215">
        <v>23.047623032737146</v>
      </c>
      <c r="R196" s="215">
        <v>25.554514123058141</v>
      </c>
      <c r="S196" s="215">
        <v>22.251168287370792</v>
      </c>
      <c r="T196" s="215">
        <v>23.133333333333336</v>
      </c>
      <c r="U196" s="215">
        <v>23.266666666666666</v>
      </c>
      <c r="V196" s="215">
        <v>23.316666666666666</v>
      </c>
      <c r="W196" s="215">
        <v>20.935166666666667</v>
      </c>
      <c r="X196" s="209"/>
      <c r="Y196" s="210"/>
      <c r="Z196" s="210"/>
      <c r="AA196" s="210"/>
      <c r="AB196" s="210"/>
      <c r="AC196" s="210"/>
      <c r="AD196" s="210"/>
      <c r="AE196" s="210"/>
      <c r="AF196" s="210"/>
      <c r="AG196" s="210"/>
      <c r="AH196" s="210"/>
      <c r="AI196" s="210"/>
      <c r="AJ196" s="210"/>
      <c r="AK196" s="210"/>
      <c r="AL196" s="210"/>
      <c r="AM196" s="210"/>
      <c r="AN196" s="210"/>
      <c r="AO196" s="210"/>
      <c r="AP196" s="210"/>
      <c r="AQ196" s="210"/>
      <c r="AR196" s="210"/>
      <c r="AS196" s="210"/>
      <c r="AT196" s="210"/>
      <c r="AU196" s="210"/>
      <c r="AV196" s="210"/>
      <c r="AW196" s="210"/>
      <c r="AX196" s="210"/>
      <c r="AY196" s="210"/>
      <c r="AZ196" s="210"/>
      <c r="BA196" s="210"/>
      <c r="BB196" s="210"/>
      <c r="BC196" s="210"/>
      <c r="BD196" s="210"/>
      <c r="BE196" s="210"/>
      <c r="BF196" s="210"/>
      <c r="BG196" s="210"/>
      <c r="BH196" s="210"/>
      <c r="BI196" s="210"/>
      <c r="BJ196" s="210"/>
      <c r="BK196" s="210"/>
      <c r="BL196" s="210"/>
      <c r="BM196" s="214"/>
    </row>
    <row r="197" spans="1:65">
      <c r="A197" s="29"/>
      <c r="B197" s="3" t="s">
        <v>258</v>
      </c>
      <c r="C197" s="28"/>
      <c r="D197" s="213">
        <v>23.3</v>
      </c>
      <c r="E197" s="213">
        <v>23.6</v>
      </c>
      <c r="F197" s="213">
        <v>24.188466666666667</v>
      </c>
      <c r="G197" s="213">
        <v>23.9</v>
      </c>
      <c r="H197" s="213">
        <v>22.7</v>
      </c>
      <c r="I197" s="213">
        <v>22</v>
      </c>
      <c r="J197" s="213">
        <v>24.4</v>
      </c>
      <c r="K197" s="213">
        <v>23</v>
      </c>
      <c r="L197" s="213">
        <v>22.25</v>
      </c>
      <c r="M197" s="213">
        <v>23.9</v>
      </c>
      <c r="N197" s="213">
        <v>22.95</v>
      </c>
      <c r="O197" s="213">
        <v>22.6</v>
      </c>
      <c r="P197" s="213">
        <v>22.35</v>
      </c>
      <c r="Q197" s="213">
        <v>23.071758201768176</v>
      </c>
      <c r="R197" s="213">
        <v>25.435475958520744</v>
      </c>
      <c r="S197" s="213">
        <v>21.929616246401771</v>
      </c>
      <c r="T197" s="213">
        <v>23.200000000000003</v>
      </c>
      <c r="U197" s="213">
        <v>23.299999999999997</v>
      </c>
      <c r="V197" s="213">
        <v>23.5</v>
      </c>
      <c r="W197" s="213">
        <v>21.221</v>
      </c>
      <c r="X197" s="209"/>
      <c r="Y197" s="210"/>
      <c r="Z197" s="210"/>
      <c r="AA197" s="210"/>
      <c r="AB197" s="210"/>
      <c r="AC197" s="210"/>
      <c r="AD197" s="210"/>
      <c r="AE197" s="210"/>
      <c r="AF197" s="210"/>
      <c r="AG197" s="210"/>
      <c r="AH197" s="210"/>
      <c r="AI197" s="210"/>
      <c r="AJ197" s="210"/>
      <c r="AK197" s="210"/>
      <c r="AL197" s="210"/>
      <c r="AM197" s="210"/>
      <c r="AN197" s="210"/>
      <c r="AO197" s="210"/>
      <c r="AP197" s="210"/>
      <c r="AQ197" s="210"/>
      <c r="AR197" s="210"/>
      <c r="AS197" s="210"/>
      <c r="AT197" s="210"/>
      <c r="AU197" s="210"/>
      <c r="AV197" s="210"/>
      <c r="AW197" s="210"/>
      <c r="AX197" s="210"/>
      <c r="AY197" s="210"/>
      <c r="AZ197" s="210"/>
      <c r="BA197" s="210"/>
      <c r="BB197" s="210"/>
      <c r="BC197" s="210"/>
      <c r="BD197" s="210"/>
      <c r="BE197" s="210"/>
      <c r="BF197" s="210"/>
      <c r="BG197" s="210"/>
      <c r="BH197" s="210"/>
      <c r="BI197" s="210"/>
      <c r="BJ197" s="210"/>
      <c r="BK197" s="210"/>
      <c r="BL197" s="210"/>
      <c r="BM197" s="214"/>
    </row>
    <row r="198" spans="1:65">
      <c r="A198" s="29"/>
      <c r="B198" s="3" t="s">
        <v>259</v>
      </c>
      <c r="C198" s="28"/>
      <c r="D198" s="23">
        <v>0.36696957185394491</v>
      </c>
      <c r="E198" s="23">
        <v>0.33316662497915372</v>
      </c>
      <c r="F198" s="23">
        <v>0.49056216595520064</v>
      </c>
      <c r="G198" s="23">
        <v>0.84301047838485799</v>
      </c>
      <c r="H198" s="23">
        <v>0.15055453054181583</v>
      </c>
      <c r="I198" s="23">
        <v>0.752772652709081</v>
      </c>
      <c r="J198" s="23">
        <v>0.61454590281496968</v>
      </c>
      <c r="K198" s="23">
        <v>0.4604345773288539</v>
      </c>
      <c r="L198" s="23">
        <v>1.3487030807409031</v>
      </c>
      <c r="M198" s="23">
        <v>0.3033150177620626</v>
      </c>
      <c r="N198" s="23">
        <v>0.88694231304333881</v>
      </c>
      <c r="O198" s="23">
        <v>0.57271284253105448</v>
      </c>
      <c r="P198" s="23">
        <v>0.15165750888103036</v>
      </c>
      <c r="Q198" s="23">
        <v>8.5865460907940408E-2</v>
      </c>
      <c r="R198" s="23">
        <v>0.99083705591090887</v>
      </c>
      <c r="S198" s="23">
        <v>0.69683267219690403</v>
      </c>
      <c r="T198" s="23">
        <v>0.33862466931200741</v>
      </c>
      <c r="U198" s="23">
        <v>0.24221202832779948</v>
      </c>
      <c r="V198" s="23">
        <v>0.40207793606049386</v>
      </c>
      <c r="W198" s="23">
        <v>0.68134995902742046</v>
      </c>
      <c r="X198" s="149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5"/>
    </row>
    <row r="199" spans="1:65">
      <c r="A199" s="29"/>
      <c r="B199" s="3" t="s">
        <v>86</v>
      </c>
      <c r="C199" s="28"/>
      <c r="D199" s="13">
        <v>1.5772331168507663E-2</v>
      </c>
      <c r="E199" s="13">
        <v>1.4147202759199734E-2</v>
      </c>
      <c r="F199" s="13">
        <v>2.0276107230903426E-2</v>
      </c>
      <c r="G199" s="13">
        <v>3.5223279041150052E-2</v>
      </c>
      <c r="H199" s="13">
        <v>6.6226333082910187E-3</v>
      </c>
      <c r="I199" s="13">
        <v>3.4478136765301419E-2</v>
      </c>
      <c r="J199" s="13">
        <v>2.5066454227667016E-2</v>
      </c>
      <c r="K199" s="13">
        <v>2.0018894666471911E-2</v>
      </c>
      <c r="L199" s="13">
        <v>6.0344656856416247E-2</v>
      </c>
      <c r="M199" s="13">
        <v>1.2638125740085942E-2</v>
      </c>
      <c r="N199" s="13">
        <v>3.8506902158176794E-2</v>
      </c>
      <c r="O199" s="13">
        <v>2.5453904112491311E-2</v>
      </c>
      <c r="P199" s="13">
        <v>6.7855708671601955E-3</v>
      </c>
      <c r="Q199" s="13">
        <v>3.7255668745525723E-3</v>
      </c>
      <c r="R199" s="13">
        <v>3.877346488137158E-2</v>
      </c>
      <c r="S199" s="13">
        <v>3.1316677991798249E-2</v>
      </c>
      <c r="T199" s="13">
        <v>1.4637954004841816E-2</v>
      </c>
      <c r="U199" s="13">
        <v>1.0410259097183358E-2</v>
      </c>
      <c r="V199" s="13">
        <v>1.7244228851772431E-2</v>
      </c>
      <c r="W199" s="13">
        <v>3.2545714580446958E-2</v>
      </c>
      <c r="X199" s="149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5"/>
    </row>
    <row r="200" spans="1:65">
      <c r="A200" s="29"/>
      <c r="B200" s="3" t="s">
        <v>260</v>
      </c>
      <c r="C200" s="28"/>
      <c r="D200" s="13">
        <v>1.0506560263978004E-2</v>
      </c>
      <c r="E200" s="13">
        <v>2.2812155911891896E-2</v>
      </c>
      <c r="F200" s="13">
        <v>5.0786394112437572E-2</v>
      </c>
      <c r="G200" s="13">
        <v>3.946090296495175E-2</v>
      </c>
      <c r="H200" s="13">
        <v>-1.2656913896800681E-2</v>
      </c>
      <c r="I200" s="13">
        <v>-5.1745276543115115E-2</v>
      </c>
      <c r="J200" s="13">
        <v>6.4795952828303527E-2</v>
      </c>
      <c r="K200" s="13">
        <v>-1.0751768164114495E-3</v>
      </c>
      <c r="L200" s="13">
        <v>-2.9305660949860646E-2</v>
      </c>
      <c r="M200" s="13">
        <v>4.2356337235049057E-2</v>
      </c>
      <c r="N200" s="13">
        <v>3.7254031863720449E-4</v>
      </c>
      <c r="O200" s="13">
        <v>-2.2790933842141481E-2</v>
      </c>
      <c r="P200" s="13">
        <v>-2.9305660949860646E-2</v>
      </c>
      <c r="Q200" s="13">
        <v>9.9316359908518947E-4</v>
      </c>
      <c r="R200" s="13">
        <v>0.10987123921384234</v>
      </c>
      <c r="S200" s="13">
        <v>-3.3598071865645895E-2</v>
      </c>
      <c r="T200" s="13">
        <v>4.7156917237836105E-3</v>
      </c>
      <c r="U200" s="13">
        <v>1.0506560263978004E-2</v>
      </c>
      <c r="V200" s="13">
        <v>1.2678135966551096E-2</v>
      </c>
      <c r="W200" s="13">
        <v>-9.0754014747001732E-2</v>
      </c>
      <c r="X200" s="149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5"/>
    </row>
    <row r="201" spans="1:65">
      <c r="A201" s="29"/>
      <c r="B201" s="45" t="s">
        <v>261</v>
      </c>
      <c r="C201" s="46"/>
      <c r="D201" s="44">
        <v>0.18</v>
      </c>
      <c r="E201" s="44">
        <v>0.47</v>
      </c>
      <c r="F201" s="44">
        <v>1.1200000000000001</v>
      </c>
      <c r="G201" s="44">
        <v>0.85</v>
      </c>
      <c r="H201" s="44">
        <v>0.36</v>
      </c>
      <c r="I201" s="44">
        <v>1.27</v>
      </c>
      <c r="J201" s="44">
        <v>1.45</v>
      </c>
      <c r="K201" s="44">
        <v>0.09</v>
      </c>
      <c r="L201" s="44">
        <v>0.75</v>
      </c>
      <c r="M201" s="44">
        <v>0.92</v>
      </c>
      <c r="N201" s="44">
        <v>0.06</v>
      </c>
      <c r="O201" s="44">
        <v>0.6</v>
      </c>
      <c r="P201" s="44">
        <v>0.75</v>
      </c>
      <c r="Q201" s="44">
        <v>0.04</v>
      </c>
      <c r="R201" s="44">
        <v>2.5</v>
      </c>
      <c r="S201" s="44">
        <v>0.85</v>
      </c>
      <c r="T201" s="44">
        <v>0.04</v>
      </c>
      <c r="U201" s="44">
        <v>0.18</v>
      </c>
      <c r="V201" s="44">
        <v>0.23</v>
      </c>
      <c r="W201" s="44">
        <v>2.1800000000000002</v>
      </c>
      <c r="X201" s="149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5"/>
    </row>
    <row r="202" spans="1:65">
      <c r="B202" s="3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BM202" s="55"/>
    </row>
    <row r="203" spans="1:65" ht="15">
      <c r="B203" s="8" t="s">
        <v>560</v>
      </c>
      <c r="BM203" s="27" t="s">
        <v>66</v>
      </c>
    </row>
    <row r="204" spans="1:65" ht="15">
      <c r="A204" s="24" t="s">
        <v>51</v>
      </c>
      <c r="B204" s="18" t="s">
        <v>111</v>
      </c>
      <c r="C204" s="15" t="s">
        <v>112</v>
      </c>
      <c r="D204" s="16" t="s">
        <v>222</v>
      </c>
      <c r="E204" s="17" t="s">
        <v>222</v>
      </c>
      <c r="F204" s="17" t="s">
        <v>222</v>
      </c>
      <c r="G204" s="17" t="s">
        <v>222</v>
      </c>
      <c r="H204" s="17" t="s">
        <v>222</v>
      </c>
      <c r="I204" s="17" t="s">
        <v>222</v>
      </c>
      <c r="J204" s="17" t="s">
        <v>222</v>
      </c>
      <c r="K204" s="17" t="s">
        <v>222</v>
      </c>
      <c r="L204" s="17" t="s">
        <v>222</v>
      </c>
      <c r="M204" s="17" t="s">
        <v>222</v>
      </c>
      <c r="N204" s="17" t="s">
        <v>222</v>
      </c>
      <c r="O204" s="17" t="s">
        <v>222</v>
      </c>
      <c r="P204" s="17" t="s">
        <v>222</v>
      </c>
      <c r="Q204" s="17" t="s">
        <v>222</v>
      </c>
      <c r="R204" s="17" t="s">
        <v>222</v>
      </c>
      <c r="S204" s="17" t="s">
        <v>222</v>
      </c>
      <c r="T204" s="17" t="s">
        <v>222</v>
      </c>
      <c r="U204" s="17" t="s">
        <v>222</v>
      </c>
      <c r="V204" s="17" t="s">
        <v>222</v>
      </c>
      <c r="W204" s="17" t="s">
        <v>222</v>
      </c>
      <c r="X204" s="149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7">
        <v>1</v>
      </c>
    </row>
    <row r="205" spans="1:65">
      <c r="A205" s="29"/>
      <c r="B205" s="19" t="s">
        <v>223</v>
      </c>
      <c r="C205" s="9" t="s">
        <v>223</v>
      </c>
      <c r="D205" s="147" t="s">
        <v>225</v>
      </c>
      <c r="E205" s="148" t="s">
        <v>226</v>
      </c>
      <c r="F205" s="148" t="s">
        <v>227</v>
      </c>
      <c r="G205" s="148" t="s">
        <v>228</v>
      </c>
      <c r="H205" s="148" t="s">
        <v>229</v>
      </c>
      <c r="I205" s="148" t="s">
        <v>230</v>
      </c>
      <c r="J205" s="148" t="s">
        <v>231</v>
      </c>
      <c r="K205" s="148" t="s">
        <v>233</v>
      </c>
      <c r="L205" s="148" t="s">
        <v>234</v>
      </c>
      <c r="M205" s="148" t="s">
        <v>235</v>
      </c>
      <c r="N205" s="148" t="s">
        <v>236</v>
      </c>
      <c r="O205" s="148" t="s">
        <v>263</v>
      </c>
      <c r="P205" s="148" t="s">
        <v>237</v>
      </c>
      <c r="Q205" s="148" t="s">
        <v>239</v>
      </c>
      <c r="R205" s="148" t="s">
        <v>240</v>
      </c>
      <c r="S205" s="148" t="s">
        <v>242</v>
      </c>
      <c r="T205" s="148" t="s">
        <v>243</v>
      </c>
      <c r="U205" s="148" t="s">
        <v>244</v>
      </c>
      <c r="V205" s="148" t="s">
        <v>245</v>
      </c>
      <c r="W205" s="148" t="s">
        <v>248</v>
      </c>
      <c r="X205" s="149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 t="s">
        <v>3</v>
      </c>
    </row>
    <row r="206" spans="1:65">
      <c r="A206" s="29"/>
      <c r="B206" s="19"/>
      <c r="C206" s="9"/>
      <c r="D206" s="10" t="s">
        <v>309</v>
      </c>
      <c r="E206" s="11" t="s">
        <v>309</v>
      </c>
      <c r="F206" s="11" t="s">
        <v>310</v>
      </c>
      <c r="G206" s="11" t="s">
        <v>310</v>
      </c>
      <c r="H206" s="11" t="s">
        <v>309</v>
      </c>
      <c r="I206" s="11" t="s">
        <v>265</v>
      </c>
      <c r="J206" s="11" t="s">
        <v>310</v>
      </c>
      <c r="K206" s="11" t="s">
        <v>265</v>
      </c>
      <c r="L206" s="11" t="s">
        <v>265</v>
      </c>
      <c r="M206" s="11" t="s">
        <v>265</v>
      </c>
      <c r="N206" s="11" t="s">
        <v>265</v>
      </c>
      <c r="O206" s="11" t="s">
        <v>265</v>
      </c>
      <c r="P206" s="11" t="s">
        <v>265</v>
      </c>
      <c r="Q206" s="11" t="s">
        <v>265</v>
      </c>
      <c r="R206" s="11" t="s">
        <v>265</v>
      </c>
      <c r="S206" s="11" t="s">
        <v>309</v>
      </c>
      <c r="T206" s="11" t="s">
        <v>309</v>
      </c>
      <c r="U206" s="11" t="s">
        <v>310</v>
      </c>
      <c r="V206" s="11" t="s">
        <v>309</v>
      </c>
      <c r="W206" s="11" t="s">
        <v>310</v>
      </c>
      <c r="X206" s="149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7">
        <v>0</v>
      </c>
    </row>
    <row r="207" spans="1:65">
      <c r="A207" s="29"/>
      <c r="B207" s="19"/>
      <c r="C207" s="9"/>
      <c r="D207" s="25" t="s">
        <v>311</v>
      </c>
      <c r="E207" s="25" t="s">
        <v>312</v>
      </c>
      <c r="F207" s="25" t="s">
        <v>313</v>
      </c>
      <c r="G207" s="25" t="s">
        <v>314</v>
      </c>
      <c r="H207" s="25" t="s">
        <v>312</v>
      </c>
      <c r="I207" s="25" t="s">
        <v>312</v>
      </c>
      <c r="J207" s="25" t="s">
        <v>311</v>
      </c>
      <c r="K207" s="25" t="s">
        <v>312</v>
      </c>
      <c r="L207" s="25" t="s">
        <v>312</v>
      </c>
      <c r="M207" s="25" t="s">
        <v>312</v>
      </c>
      <c r="N207" s="25" t="s">
        <v>312</v>
      </c>
      <c r="O207" s="25" t="s">
        <v>312</v>
      </c>
      <c r="P207" s="25" t="s">
        <v>116</v>
      </c>
      <c r="Q207" s="25" t="s">
        <v>115</v>
      </c>
      <c r="R207" s="25" t="s">
        <v>313</v>
      </c>
      <c r="S207" s="25" t="s">
        <v>311</v>
      </c>
      <c r="T207" s="25" t="s">
        <v>314</v>
      </c>
      <c r="U207" s="25" t="s">
        <v>314</v>
      </c>
      <c r="V207" s="25" t="s">
        <v>314</v>
      </c>
      <c r="W207" s="25" t="s">
        <v>313</v>
      </c>
      <c r="X207" s="149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7">
        <v>1</v>
      </c>
    </row>
    <row r="208" spans="1:65">
      <c r="A208" s="29"/>
      <c r="B208" s="18">
        <v>1</v>
      </c>
      <c r="C208" s="14">
        <v>1</v>
      </c>
      <c r="D208" s="217">
        <v>69</v>
      </c>
      <c r="E208" s="217">
        <v>71</v>
      </c>
      <c r="F208" s="217">
        <v>72.930233333333334</v>
      </c>
      <c r="G208" s="217">
        <v>68.864000000000004</v>
      </c>
      <c r="H208" s="217">
        <v>68</v>
      </c>
      <c r="I208" s="217">
        <v>73.099999999999994</v>
      </c>
      <c r="J208" s="217">
        <v>70</v>
      </c>
      <c r="K208" s="217">
        <v>71</v>
      </c>
      <c r="L208" s="217">
        <v>72</v>
      </c>
      <c r="M208" s="217">
        <v>70</v>
      </c>
      <c r="N208" s="217">
        <v>70</v>
      </c>
      <c r="O208" s="217">
        <v>73</v>
      </c>
      <c r="P208" s="217">
        <v>73</v>
      </c>
      <c r="Q208" s="217">
        <v>70.400000000000006</v>
      </c>
      <c r="R208" s="217">
        <v>69.919125357437153</v>
      </c>
      <c r="S208" s="217">
        <v>71.84896802294773</v>
      </c>
      <c r="T208" s="217">
        <v>70</v>
      </c>
      <c r="U208" s="217">
        <v>74</v>
      </c>
      <c r="V208" s="217">
        <v>74</v>
      </c>
      <c r="W208" s="217">
        <v>71.977999999999994</v>
      </c>
      <c r="X208" s="219"/>
      <c r="Y208" s="220"/>
      <c r="Z208" s="220"/>
      <c r="AA208" s="220"/>
      <c r="AB208" s="220"/>
      <c r="AC208" s="220"/>
      <c r="AD208" s="220"/>
      <c r="AE208" s="220"/>
      <c r="AF208" s="220"/>
      <c r="AG208" s="220"/>
      <c r="AH208" s="220"/>
      <c r="AI208" s="220"/>
      <c r="AJ208" s="220"/>
      <c r="AK208" s="220"/>
      <c r="AL208" s="220"/>
      <c r="AM208" s="220"/>
      <c r="AN208" s="220"/>
      <c r="AO208" s="220"/>
      <c r="AP208" s="220"/>
      <c r="AQ208" s="220"/>
      <c r="AR208" s="220"/>
      <c r="AS208" s="220"/>
      <c r="AT208" s="220"/>
      <c r="AU208" s="220"/>
      <c r="AV208" s="220"/>
      <c r="AW208" s="220"/>
      <c r="AX208" s="220"/>
      <c r="AY208" s="220"/>
      <c r="AZ208" s="220"/>
      <c r="BA208" s="220"/>
      <c r="BB208" s="220"/>
      <c r="BC208" s="220"/>
      <c r="BD208" s="220"/>
      <c r="BE208" s="220"/>
      <c r="BF208" s="220"/>
      <c r="BG208" s="220"/>
      <c r="BH208" s="220"/>
      <c r="BI208" s="220"/>
      <c r="BJ208" s="220"/>
      <c r="BK208" s="220"/>
      <c r="BL208" s="220"/>
      <c r="BM208" s="221">
        <v>1</v>
      </c>
    </row>
    <row r="209" spans="1:65">
      <c r="A209" s="29"/>
      <c r="B209" s="19">
        <v>1</v>
      </c>
      <c r="C209" s="9">
        <v>2</v>
      </c>
      <c r="D209" s="222">
        <v>70</v>
      </c>
      <c r="E209" s="222">
        <v>72</v>
      </c>
      <c r="F209" s="222">
        <v>72.845333333333329</v>
      </c>
      <c r="G209" s="222">
        <v>68.975999999999999</v>
      </c>
      <c r="H209" s="222">
        <v>65</v>
      </c>
      <c r="I209" s="222">
        <v>74.8</v>
      </c>
      <c r="J209" s="222">
        <v>70</v>
      </c>
      <c r="K209" s="222">
        <v>72</v>
      </c>
      <c r="L209" s="222">
        <v>71</v>
      </c>
      <c r="M209" s="222">
        <v>70</v>
      </c>
      <c r="N209" s="222">
        <v>70</v>
      </c>
      <c r="O209" s="222">
        <v>72</v>
      </c>
      <c r="P209" s="222">
        <v>74</v>
      </c>
      <c r="Q209" s="222">
        <v>71</v>
      </c>
      <c r="R209" s="222">
        <v>69.822425093622698</v>
      </c>
      <c r="S209" s="222">
        <v>72.393292217840255</v>
      </c>
      <c r="T209" s="222">
        <v>70</v>
      </c>
      <c r="U209" s="222">
        <v>73</v>
      </c>
      <c r="V209" s="222">
        <v>74</v>
      </c>
      <c r="W209" s="222">
        <v>71.885000000000005</v>
      </c>
      <c r="X209" s="219"/>
      <c r="Y209" s="220"/>
      <c r="Z209" s="220"/>
      <c r="AA209" s="220"/>
      <c r="AB209" s="220"/>
      <c r="AC209" s="220"/>
      <c r="AD209" s="220"/>
      <c r="AE209" s="220"/>
      <c r="AF209" s="220"/>
      <c r="AG209" s="220"/>
      <c r="AH209" s="220"/>
      <c r="AI209" s="220"/>
      <c r="AJ209" s="220"/>
      <c r="AK209" s="220"/>
      <c r="AL209" s="220"/>
      <c r="AM209" s="220"/>
      <c r="AN209" s="220"/>
      <c r="AO209" s="220"/>
      <c r="AP209" s="220"/>
      <c r="AQ209" s="220"/>
      <c r="AR209" s="220"/>
      <c r="AS209" s="220"/>
      <c r="AT209" s="220"/>
      <c r="AU209" s="220"/>
      <c r="AV209" s="220"/>
      <c r="AW209" s="220"/>
      <c r="AX209" s="220"/>
      <c r="AY209" s="220"/>
      <c r="AZ209" s="220"/>
      <c r="BA209" s="220"/>
      <c r="BB209" s="220"/>
      <c r="BC209" s="220"/>
      <c r="BD209" s="220"/>
      <c r="BE209" s="220"/>
      <c r="BF209" s="220"/>
      <c r="BG209" s="220"/>
      <c r="BH209" s="220"/>
      <c r="BI209" s="220"/>
      <c r="BJ209" s="220"/>
      <c r="BK209" s="220"/>
      <c r="BL209" s="220"/>
      <c r="BM209" s="221" t="e">
        <v>#N/A</v>
      </c>
    </row>
    <row r="210" spans="1:65">
      <c r="A210" s="29"/>
      <c r="B210" s="19">
        <v>1</v>
      </c>
      <c r="C210" s="9">
        <v>3</v>
      </c>
      <c r="D210" s="222">
        <v>69</v>
      </c>
      <c r="E210" s="222">
        <v>72</v>
      </c>
      <c r="F210" s="222">
        <v>73.324433333333332</v>
      </c>
      <c r="G210" s="222">
        <v>68.888000000000005</v>
      </c>
      <c r="H210" s="222">
        <v>69</v>
      </c>
      <c r="I210" s="222">
        <v>73.8</v>
      </c>
      <c r="J210" s="222">
        <v>69</v>
      </c>
      <c r="K210" s="222">
        <v>75</v>
      </c>
      <c r="L210" s="222">
        <v>74</v>
      </c>
      <c r="M210" s="222">
        <v>71</v>
      </c>
      <c r="N210" s="222">
        <v>71</v>
      </c>
      <c r="O210" s="222">
        <v>72</v>
      </c>
      <c r="P210" s="222">
        <v>74</v>
      </c>
      <c r="Q210" s="222">
        <v>70.900000000000006</v>
      </c>
      <c r="R210" s="222">
        <v>70.620884387344262</v>
      </c>
      <c r="S210" s="222">
        <v>72.931949145156437</v>
      </c>
      <c r="T210" s="222">
        <v>69</v>
      </c>
      <c r="U210" s="222">
        <v>71</v>
      </c>
      <c r="V210" s="222">
        <v>78</v>
      </c>
      <c r="W210" s="222">
        <v>67.385999999999996</v>
      </c>
      <c r="X210" s="219"/>
      <c r="Y210" s="220"/>
      <c r="Z210" s="220"/>
      <c r="AA210" s="220"/>
      <c r="AB210" s="220"/>
      <c r="AC210" s="220"/>
      <c r="AD210" s="220"/>
      <c r="AE210" s="220"/>
      <c r="AF210" s="220"/>
      <c r="AG210" s="220"/>
      <c r="AH210" s="220"/>
      <c r="AI210" s="220"/>
      <c r="AJ210" s="220"/>
      <c r="AK210" s="220"/>
      <c r="AL210" s="220"/>
      <c r="AM210" s="220"/>
      <c r="AN210" s="220"/>
      <c r="AO210" s="220"/>
      <c r="AP210" s="220"/>
      <c r="AQ210" s="220"/>
      <c r="AR210" s="220"/>
      <c r="AS210" s="220"/>
      <c r="AT210" s="220"/>
      <c r="AU210" s="220"/>
      <c r="AV210" s="220"/>
      <c r="AW210" s="220"/>
      <c r="AX210" s="220"/>
      <c r="AY210" s="220"/>
      <c r="AZ210" s="220"/>
      <c r="BA210" s="220"/>
      <c r="BB210" s="220"/>
      <c r="BC210" s="220"/>
      <c r="BD210" s="220"/>
      <c r="BE210" s="220"/>
      <c r="BF210" s="220"/>
      <c r="BG210" s="220"/>
      <c r="BH210" s="220"/>
      <c r="BI210" s="220"/>
      <c r="BJ210" s="220"/>
      <c r="BK210" s="220"/>
      <c r="BL210" s="220"/>
      <c r="BM210" s="221">
        <v>16</v>
      </c>
    </row>
    <row r="211" spans="1:65">
      <c r="A211" s="29"/>
      <c r="B211" s="19">
        <v>1</v>
      </c>
      <c r="C211" s="9">
        <v>4</v>
      </c>
      <c r="D211" s="222">
        <v>71</v>
      </c>
      <c r="E211" s="222">
        <v>72</v>
      </c>
      <c r="F211" s="222">
        <v>73.756533333333323</v>
      </c>
      <c r="G211" s="222">
        <v>69.08</v>
      </c>
      <c r="H211" s="222">
        <v>66</v>
      </c>
      <c r="I211" s="222">
        <v>74.8</v>
      </c>
      <c r="J211" s="222">
        <v>71</v>
      </c>
      <c r="K211" s="222">
        <v>70</v>
      </c>
      <c r="L211" s="222">
        <v>72</v>
      </c>
      <c r="M211" s="222">
        <v>71</v>
      </c>
      <c r="N211" s="222">
        <v>70</v>
      </c>
      <c r="O211" s="222">
        <v>75</v>
      </c>
      <c r="P211" s="223">
        <v>67</v>
      </c>
      <c r="Q211" s="222">
        <v>70.7</v>
      </c>
      <c r="R211" s="222">
        <v>70.286302176278497</v>
      </c>
      <c r="S211" s="222">
        <v>73.28862390282589</v>
      </c>
      <c r="T211" s="222">
        <v>72</v>
      </c>
      <c r="U211" s="222">
        <v>74</v>
      </c>
      <c r="V211" s="222">
        <v>74</v>
      </c>
      <c r="W211" s="222">
        <v>69.905000000000001</v>
      </c>
      <c r="X211" s="219"/>
      <c r="Y211" s="220"/>
      <c r="Z211" s="220"/>
      <c r="AA211" s="220"/>
      <c r="AB211" s="220"/>
      <c r="AC211" s="220"/>
      <c r="AD211" s="220"/>
      <c r="AE211" s="220"/>
      <c r="AF211" s="220"/>
      <c r="AG211" s="220"/>
      <c r="AH211" s="220"/>
      <c r="AI211" s="220"/>
      <c r="AJ211" s="220"/>
      <c r="AK211" s="220"/>
      <c r="AL211" s="220"/>
      <c r="AM211" s="220"/>
      <c r="AN211" s="220"/>
      <c r="AO211" s="220"/>
      <c r="AP211" s="220"/>
      <c r="AQ211" s="220"/>
      <c r="AR211" s="220"/>
      <c r="AS211" s="220"/>
      <c r="AT211" s="220"/>
      <c r="AU211" s="220"/>
      <c r="AV211" s="220"/>
      <c r="AW211" s="220"/>
      <c r="AX211" s="220"/>
      <c r="AY211" s="220"/>
      <c r="AZ211" s="220"/>
      <c r="BA211" s="220"/>
      <c r="BB211" s="220"/>
      <c r="BC211" s="220"/>
      <c r="BD211" s="220"/>
      <c r="BE211" s="220"/>
      <c r="BF211" s="220"/>
      <c r="BG211" s="220"/>
      <c r="BH211" s="220"/>
      <c r="BI211" s="220"/>
      <c r="BJ211" s="220"/>
      <c r="BK211" s="220"/>
      <c r="BL211" s="220"/>
      <c r="BM211" s="221">
        <v>71.448828408206865</v>
      </c>
    </row>
    <row r="212" spans="1:65">
      <c r="A212" s="29"/>
      <c r="B212" s="19">
        <v>1</v>
      </c>
      <c r="C212" s="9">
        <v>5</v>
      </c>
      <c r="D212" s="222">
        <v>71</v>
      </c>
      <c r="E212" s="222">
        <v>72</v>
      </c>
      <c r="F212" s="222">
        <v>73.068733333333327</v>
      </c>
      <c r="G212" s="222">
        <v>68.984000000000009</v>
      </c>
      <c r="H212" s="222">
        <v>70</v>
      </c>
      <c r="I212" s="222">
        <v>75</v>
      </c>
      <c r="J212" s="222">
        <v>67</v>
      </c>
      <c r="K212" s="222">
        <v>71</v>
      </c>
      <c r="L212" s="222">
        <v>73</v>
      </c>
      <c r="M212" s="222">
        <v>71</v>
      </c>
      <c r="N212" s="222">
        <v>69</v>
      </c>
      <c r="O212" s="222">
        <v>77</v>
      </c>
      <c r="P212" s="222">
        <v>74</v>
      </c>
      <c r="Q212" s="222">
        <v>69.8</v>
      </c>
      <c r="R212" s="222">
        <v>70.540375869892515</v>
      </c>
      <c r="S212" s="222">
        <v>73.78340590338334</v>
      </c>
      <c r="T212" s="222">
        <v>70</v>
      </c>
      <c r="U212" s="222">
        <v>72</v>
      </c>
      <c r="V212" s="222">
        <v>75</v>
      </c>
      <c r="W212" s="222">
        <v>71.856999999999999</v>
      </c>
      <c r="X212" s="219"/>
      <c r="Y212" s="220"/>
      <c r="Z212" s="220"/>
      <c r="AA212" s="220"/>
      <c r="AB212" s="220"/>
      <c r="AC212" s="220"/>
      <c r="AD212" s="220"/>
      <c r="AE212" s="220"/>
      <c r="AF212" s="220"/>
      <c r="AG212" s="220"/>
      <c r="AH212" s="220"/>
      <c r="AI212" s="220"/>
      <c r="AJ212" s="220"/>
      <c r="AK212" s="220"/>
      <c r="AL212" s="220"/>
      <c r="AM212" s="220"/>
      <c r="AN212" s="220"/>
      <c r="AO212" s="220"/>
      <c r="AP212" s="220"/>
      <c r="AQ212" s="220"/>
      <c r="AR212" s="220"/>
      <c r="AS212" s="220"/>
      <c r="AT212" s="220"/>
      <c r="AU212" s="220"/>
      <c r="AV212" s="220"/>
      <c r="AW212" s="220"/>
      <c r="AX212" s="220"/>
      <c r="AY212" s="220"/>
      <c r="AZ212" s="220"/>
      <c r="BA212" s="220"/>
      <c r="BB212" s="220"/>
      <c r="BC212" s="220"/>
      <c r="BD212" s="220"/>
      <c r="BE212" s="220"/>
      <c r="BF212" s="220"/>
      <c r="BG212" s="220"/>
      <c r="BH212" s="220"/>
      <c r="BI212" s="220"/>
      <c r="BJ212" s="220"/>
      <c r="BK212" s="220"/>
      <c r="BL212" s="220"/>
      <c r="BM212" s="221">
        <v>141</v>
      </c>
    </row>
    <row r="213" spans="1:65">
      <c r="A213" s="29"/>
      <c r="B213" s="19">
        <v>1</v>
      </c>
      <c r="C213" s="9">
        <v>6</v>
      </c>
      <c r="D213" s="222">
        <v>70</v>
      </c>
      <c r="E213" s="222">
        <v>71</v>
      </c>
      <c r="F213" s="222">
        <v>73.990333333333325</v>
      </c>
      <c r="G213" s="222">
        <v>69.016000000000005</v>
      </c>
      <c r="H213" s="222">
        <v>65</v>
      </c>
      <c r="I213" s="222">
        <v>73.2</v>
      </c>
      <c r="J213" s="222">
        <v>72</v>
      </c>
      <c r="K213" s="222">
        <v>72</v>
      </c>
      <c r="L213" s="222">
        <v>73</v>
      </c>
      <c r="M213" s="222">
        <v>70</v>
      </c>
      <c r="N213" s="222">
        <v>69</v>
      </c>
      <c r="O213" s="222">
        <v>72</v>
      </c>
      <c r="P213" s="222">
        <v>72</v>
      </c>
      <c r="Q213" s="222">
        <v>70.599999999999994</v>
      </c>
      <c r="R213" s="222">
        <v>70.333017146260261</v>
      </c>
      <c r="S213" s="222">
        <v>73.984439761833158</v>
      </c>
      <c r="T213" s="222">
        <v>69</v>
      </c>
      <c r="U213" s="222">
        <v>73</v>
      </c>
      <c r="V213" s="222">
        <v>76</v>
      </c>
      <c r="W213" s="222">
        <v>69.872</v>
      </c>
      <c r="X213" s="219"/>
      <c r="Y213" s="220"/>
      <c r="Z213" s="220"/>
      <c r="AA213" s="220"/>
      <c r="AB213" s="220"/>
      <c r="AC213" s="220"/>
      <c r="AD213" s="220"/>
      <c r="AE213" s="220"/>
      <c r="AF213" s="220"/>
      <c r="AG213" s="220"/>
      <c r="AH213" s="220"/>
      <c r="AI213" s="220"/>
      <c r="AJ213" s="220"/>
      <c r="AK213" s="220"/>
      <c r="AL213" s="220"/>
      <c r="AM213" s="220"/>
      <c r="AN213" s="220"/>
      <c r="AO213" s="220"/>
      <c r="AP213" s="220"/>
      <c r="AQ213" s="220"/>
      <c r="AR213" s="220"/>
      <c r="AS213" s="220"/>
      <c r="AT213" s="220"/>
      <c r="AU213" s="220"/>
      <c r="AV213" s="220"/>
      <c r="AW213" s="220"/>
      <c r="AX213" s="220"/>
      <c r="AY213" s="220"/>
      <c r="AZ213" s="220"/>
      <c r="BA213" s="220"/>
      <c r="BB213" s="220"/>
      <c r="BC213" s="220"/>
      <c r="BD213" s="220"/>
      <c r="BE213" s="220"/>
      <c r="BF213" s="220"/>
      <c r="BG213" s="220"/>
      <c r="BH213" s="220"/>
      <c r="BI213" s="220"/>
      <c r="BJ213" s="220"/>
      <c r="BK213" s="220"/>
      <c r="BL213" s="220"/>
      <c r="BM213" s="225"/>
    </row>
    <row r="214" spans="1:65">
      <c r="A214" s="29"/>
      <c r="B214" s="20" t="s">
        <v>257</v>
      </c>
      <c r="C214" s="12"/>
      <c r="D214" s="226">
        <v>70</v>
      </c>
      <c r="E214" s="226">
        <v>71.666666666666671</v>
      </c>
      <c r="F214" s="226">
        <v>73.319266666666678</v>
      </c>
      <c r="G214" s="226">
        <v>68.968000000000004</v>
      </c>
      <c r="H214" s="226">
        <v>67.166666666666671</v>
      </c>
      <c r="I214" s="226">
        <v>74.11666666666666</v>
      </c>
      <c r="J214" s="226">
        <v>69.833333333333329</v>
      </c>
      <c r="K214" s="226">
        <v>71.833333333333329</v>
      </c>
      <c r="L214" s="226">
        <v>72.5</v>
      </c>
      <c r="M214" s="226">
        <v>70.5</v>
      </c>
      <c r="N214" s="226">
        <v>69.833333333333329</v>
      </c>
      <c r="O214" s="226">
        <v>73.5</v>
      </c>
      <c r="P214" s="226">
        <v>72.333333333333329</v>
      </c>
      <c r="Q214" s="226">
        <v>70.566666666666663</v>
      </c>
      <c r="R214" s="226">
        <v>70.253688338472571</v>
      </c>
      <c r="S214" s="226">
        <v>73.038446492331147</v>
      </c>
      <c r="T214" s="226">
        <v>70</v>
      </c>
      <c r="U214" s="226">
        <v>72.833333333333329</v>
      </c>
      <c r="V214" s="226">
        <v>75.166666666666671</v>
      </c>
      <c r="W214" s="226">
        <v>70.480499999999992</v>
      </c>
      <c r="X214" s="219"/>
      <c r="Y214" s="220"/>
      <c r="Z214" s="220"/>
      <c r="AA214" s="220"/>
      <c r="AB214" s="220"/>
      <c r="AC214" s="220"/>
      <c r="AD214" s="220"/>
      <c r="AE214" s="220"/>
      <c r="AF214" s="220"/>
      <c r="AG214" s="220"/>
      <c r="AH214" s="220"/>
      <c r="AI214" s="220"/>
      <c r="AJ214" s="220"/>
      <c r="AK214" s="220"/>
      <c r="AL214" s="220"/>
      <c r="AM214" s="220"/>
      <c r="AN214" s="220"/>
      <c r="AO214" s="220"/>
      <c r="AP214" s="220"/>
      <c r="AQ214" s="220"/>
      <c r="AR214" s="220"/>
      <c r="AS214" s="220"/>
      <c r="AT214" s="220"/>
      <c r="AU214" s="220"/>
      <c r="AV214" s="220"/>
      <c r="AW214" s="220"/>
      <c r="AX214" s="220"/>
      <c r="AY214" s="220"/>
      <c r="AZ214" s="220"/>
      <c r="BA214" s="220"/>
      <c r="BB214" s="220"/>
      <c r="BC214" s="220"/>
      <c r="BD214" s="220"/>
      <c r="BE214" s="220"/>
      <c r="BF214" s="220"/>
      <c r="BG214" s="220"/>
      <c r="BH214" s="220"/>
      <c r="BI214" s="220"/>
      <c r="BJ214" s="220"/>
      <c r="BK214" s="220"/>
      <c r="BL214" s="220"/>
      <c r="BM214" s="225"/>
    </row>
    <row r="215" spans="1:65">
      <c r="A215" s="29"/>
      <c r="B215" s="3" t="s">
        <v>258</v>
      </c>
      <c r="C215" s="28"/>
      <c r="D215" s="222">
        <v>70</v>
      </c>
      <c r="E215" s="222">
        <v>72</v>
      </c>
      <c r="F215" s="222">
        <v>73.196583333333336</v>
      </c>
      <c r="G215" s="222">
        <v>68.98</v>
      </c>
      <c r="H215" s="222">
        <v>67</v>
      </c>
      <c r="I215" s="222">
        <v>74.3</v>
      </c>
      <c r="J215" s="222">
        <v>70</v>
      </c>
      <c r="K215" s="222">
        <v>71.5</v>
      </c>
      <c r="L215" s="222">
        <v>72.5</v>
      </c>
      <c r="M215" s="222">
        <v>70.5</v>
      </c>
      <c r="N215" s="222">
        <v>70</v>
      </c>
      <c r="O215" s="222">
        <v>72.5</v>
      </c>
      <c r="P215" s="222">
        <v>73.5</v>
      </c>
      <c r="Q215" s="222">
        <v>70.650000000000006</v>
      </c>
      <c r="R215" s="222">
        <v>70.309659661269379</v>
      </c>
      <c r="S215" s="222">
        <v>73.110286523991164</v>
      </c>
      <c r="T215" s="222">
        <v>70</v>
      </c>
      <c r="U215" s="222">
        <v>73</v>
      </c>
      <c r="V215" s="222">
        <v>74.5</v>
      </c>
      <c r="W215" s="222">
        <v>70.881</v>
      </c>
      <c r="X215" s="219"/>
      <c r="Y215" s="220"/>
      <c r="Z215" s="220"/>
      <c r="AA215" s="220"/>
      <c r="AB215" s="220"/>
      <c r="AC215" s="220"/>
      <c r="AD215" s="220"/>
      <c r="AE215" s="220"/>
      <c r="AF215" s="220"/>
      <c r="AG215" s="220"/>
      <c r="AH215" s="220"/>
      <c r="AI215" s="220"/>
      <c r="AJ215" s="220"/>
      <c r="AK215" s="220"/>
      <c r="AL215" s="220"/>
      <c r="AM215" s="220"/>
      <c r="AN215" s="220"/>
      <c r="AO215" s="220"/>
      <c r="AP215" s="220"/>
      <c r="AQ215" s="220"/>
      <c r="AR215" s="220"/>
      <c r="AS215" s="220"/>
      <c r="AT215" s="220"/>
      <c r="AU215" s="220"/>
      <c r="AV215" s="220"/>
      <c r="AW215" s="220"/>
      <c r="AX215" s="220"/>
      <c r="AY215" s="220"/>
      <c r="AZ215" s="220"/>
      <c r="BA215" s="220"/>
      <c r="BB215" s="220"/>
      <c r="BC215" s="220"/>
      <c r="BD215" s="220"/>
      <c r="BE215" s="220"/>
      <c r="BF215" s="220"/>
      <c r="BG215" s="220"/>
      <c r="BH215" s="220"/>
      <c r="BI215" s="220"/>
      <c r="BJ215" s="220"/>
      <c r="BK215" s="220"/>
      <c r="BL215" s="220"/>
      <c r="BM215" s="225"/>
    </row>
    <row r="216" spans="1:65">
      <c r="A216" s="29"/>
      <c r="B216" s="3" t="s">
        <v>259</v>
      </c>
      <c r="C216" s="28"/>
      <c r="D216" s="213">
        <v>0.89442719099991586</v>
      </c>
      <c r="E216" s="213">
        <v>0.5163977794943222</v>
      </c>
      <c r="F216" s="213">
        <v>0.4648195334392306</v>
      </c>
      <c r="G216" s="213">
        <v>8.0478568575737805E-2</v>
      </c>
      <c r="H216" s="213">
        <v>2.1369760566432809</v>
      </c>
      <c r="I216" s="213">
        <v>0.8588752334691383</v>
      </c>
      <c r="J216" s="213">
        <v>1.7224014243685084</v>
      </c>
      <c r="K216" s="213">
        <v>1.7224014243685084</v>
      </c>
      <c r="L216" s="213">
        <v>1.0488088481701516</v>
      </c>
      <c r="M216" s="213">
        <v>0.54772255750516607</v>
      </c>
      <c r="N216" s="213">
        <v>0.752772652709081</v>
      </c>
      <c r="O216" s="213">
        <v>2.0736441353327719</v>
      </c>
      <c r="P216" s="213">
        <v>2.7325202042558927</v>
      </c>
      <c r="Q216" s="213">
        <v>0.43204937989385889</v>
      </c>
      <c r="R216" s="213">
        <v>0.32320265338571608</v>
      </c>
      <c r="S216" s="213">
        <v>0.81913140322612787</v>
      </c>
      <c r="T216" s="213">
        <v>1.0954451150103321</v>
      </c>
      <c r="U216" s="213">
        <v>1.1690451944500122</v>
      </c>
      <c r="V216" s="213">
        <v>1.602081978759722</v>
      </c>
      <c r="W216" s="213">
        <v>1.8103746297382772</v>
      </c>
      <c r="X216" s="209"/>
      <c r="Y216" s="210"/>
      <c r="Z216" s="210"/>
      <c r="AA216" s="210"/>
      <c r="AB216" s="210"/>
      <c r="AC216" s="210"/>
      <c r="AD216" s="210"/>
      <c r="AE216" s="210"/>
      <c r="AF216" s="210"/>
      <c r="AG216" s="210"/>
      <c r="AH216" s="210"/>
      <c r="AI216" s="210"/>
      <c r="AJ216" s="210"/>
      <c r="AK216" s="210"/>
      <c r="AL216" s="210"/>
      <c r="AM216" s="210"/>
      <c r="AN216" s="210"/>
      <c r="AO216" s="210"/>
      <c r="AP216" s="210"/>
      <c r="AQ216" s="210"/>
      <c r="AR216" s="210"/>
      <c r="AS216" s="210"/>
      <c r="AT216" s="210"/>
      <c r="AU216" s="210"/>
      <c r="AV216" s="210"/>
      <c r="AW216" s="210"/>
      <c r="AX216" s="210"/>
      <c r="AY216" s="210"/>
      <c r="AZ216" s="210"/>
      <c r="BA216" s="210"/>
      <c r="BB216" s="210"/>
      <c r="BC216" s="210"/>
      <c r="BD216" s="210"/>
      <c r="BE216" s="210"/>
      <c r="BF216" s="210"/>
      <c r="BG216" s="210"/>
      <c r="BH216" s="210"/>
      <c r="BI216" s="210"/>
      <c r="BJ216" s="210"/>
      <c r="BK216" s="210"/>
      <c r="BL216" s="210"/>
      <c r="BM216" s="214"/>
    </row>
    <row r="217" spans="1:65">
      <c r="A217" s="29"/>
      <c r="B217" s="3" t="s">
        <v>86</v>
      </c>
      <c r="C217" s="28"/>
      <c r="D217" s="13">
        <v>1.2777531299998798E-2</v>
      </c>
      <c r="E217" s="13">
        <v>7.2055504115486812E-3</v>
      </c>
      <c r="F217" s="13">
        <v>6.3396642461312647E-3</v>
      </c>
      <c r="G217" s="13">
        <v>1.1668972360477003E-3</v>
      </c>
      <c r="H217" s="13">
        <v>3.1816020694440908E-2</v>
      </c>
      <c r="I217" s="13">
        <v>1.1588152464166472E-2</v>
      </c>
      <c r="J217" s="13">
        <v>2.4664459537496543E-2</v>
      </c>
      <c r="K217" s="13">
        <v>2.397774604689339E-2</v>
      </c>
      <c r="L217" s="13">
        <v>1.4466328940277953E-2</v>
      </c>
      <c r="M217" s="13">
        <v>7.7691142908534192E-3</v>
      </c>
      <c r="N217" s="13">
        <v>1.0779560659318583E-2</v>
      </c>
      <c r="O217" s="13">
        <v>2.821284537867717E-2</v>
      </c>
      <c r="P217" s="13">
        <v>3.7776777017362574E-2</v>
      </c>
      <c r="Q217" s="13">
        <v>6.1225703338761298E-3</v>
      </c>
      <c r="R217" s="13">
        <v>4.6005079737389777E-3</v>
      </c>
      <c r="S217" s="13">
        <v>1.1215071548819629E-2</v>
      </c>
      <c r="T217" s="13">
        <v>1.564921592871903E-2</v>
      </c>
      <c r="U217" s="13">
        <v>1.605096376819239E-2</v>
      </c>
      <c r="V217" s="13">
        <v>2.1313729207446411E-2</v>
      </c>
      <c r="W217" s="13">
        <v>2.5686177449624755E-2</v>
      </c>
      <c r="X217" s="149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5"/>
    </row>
    <row r="218" spans="1:65">
      <c r="A218" s="29"/>
      <c r="B218" s="3" t="s">
        <v>260</v>
      </c>
      <c r="C218" s="28"/>
      <c r="D218" s="13">
        <v>-2.0277846963834167E-2</v>
      </c>
      <c r="E218" s="13">
        <v>3.0488709655984714E-3</v>
      </c>
      <c r="F218" s="13">
        <v>2.61787113957066E-2</v>
      </c>
      <c r="G218" s="13">
        <v>-3.4721750705738685E-2</v>
      </c>
      <c r="H218" s="13">
        <v>-5.9933267443869398E-2</v>
      </c>
      <c r="I218" s="13">
        <v>3.7339146321864192E-2</v>
      </c>
      <c r="J218" s="13">
        <v>-2.2610518756777442E-2</v>
      </c>
      <c r="K218" s="13">
        <v>5.3815427585415243E-3</v>
      </c>
      <c r="L218" s="13">
        <v>1.4712229930314624E-2</v>
      </c>
      <c r="M218" s="13">
        <v>-1.3279831585004342E-2</v>
      </c>
      <c r="N218" s="13">
        <v>-2.2610518756777442E-2</v>
      </c>
      <c r="O218" s="13">
        <v>2.8708260687974052E-2</v>
      </c>
      <c r="P218" s="13">
        <v>1.2379558137371349E-2</v>
      </c>
      <c r="Q218" s="13">
        <v>-1.2346762867827099E-2</v>
      </c>
      <c r="R218" s="13">
        <v>-1.6727217175712461E-2</v>
      </c>
      <c r="S218" s="13">
        <v>2.2248343598335163E-2</v>
      </c>
      <c r="T218" s="13">
        <v>-2.0277846963834167E-2</v>
      </c>
      <c r="U218" s="13">
        <v>1.9377573516201174E-2</v>
      </c>
      <c r="V218" s="13">
        <v>5.2034978617406802E-2</v>
      </c>
      <c r="W218" s="13">
        <v>-1.3552754184778859E-2</v>
      </c>
      <c r="X218" s="149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5"/>
    </row>
    <row r="219" spans="1:65">
      <c r="A219" s="29"/>
      <c r="B219" s="45" t="s">
        <v>261</v>
      </c>
      <c r="C219" s="46"/>
      <c r="D219" s="44">
        <v>0.59</v>
      </c>
      <c r="E219" s="44">
        <v>0.28999999999999998</v>
      </c>
      <c r="F219" s="44">
        <v>1.1599999999999999</v>
      </c>
      <c r="G219" s="44">
        <v>1.1299999999999999</v>
      </c>
      <c r="H219" s="44">
        <v>2.08</v>
      </c>
      <c r="I219" s="44">
        <v>1.58</v>
      </c>
      <c r="J219" s="44">
        <v>0.67</v>
      </c>
      <c r="K219" s="44">
        <v>0.38</v>
      </c>
      <c r="L219" s="44">
        <v>0.73</v>
      </c>
      <c r="M219" s="44">
        <v>0.32</v>
      </c>
      <c r="N219" s="44">
        <v>0.67</v>
      </c>
      <c r="O219" s="44">
        <v>1.25</v>
      </c>
      <c r="P219" s="44">
        <v>0.64</v>
      </c>
      <c r="Q219" s="44">
        <v>0.28999999999999998</v>
      </c>
      <c r="R219" s="44">
        <v>0.45</v>
      </c>
      <c r="S219" s="44">
        <v>1.01</v>
      </c>
      <c r="T219" s="44">
        <v>0.59</v>
      </c>
      <c r="U219" s="44">
        <v>0.9</v>
      </c>
      <c r="V219" s="44">
        <v>2.13</v>
      </c>
      <c r="W219" s="44">
        <v>0.33</v>
      </c>
      <c r="X219" s="149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5"/>
    </row>
    <row r="220" spans="1:65">
      <c r="B220" s="3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BM220" s="55"/>
    </row>
    <row r="221" spans="1:65" ht="15">
      <c r="B221" s="8" t="s">
        <v>561</v>
      </c>
      <c r="BM221" s="27" t="s">
        <v>66</v>
      </c>
    </row>
    <row r="222" spans="1:65" ht="15">
      <c r="A222" s="24" t="s">
        <v>28</v>
      </c>
      <c r="B222" s="18" t="s">
        <v>111</v>
      </c>
      <c r="C222" s="15" t="s">
        <v>112</v>
      </c>
      <c r="D222" s="16" t="s">
        <v>222</v>
      </c>
      <c r="E222" s="17" t="s">
        <v>222</v>
      </c>
      <c r="F222" s="17" t="s">
        <v>222</v>
      </c>
      <c r="G222" s="17" t="s">
        <v>222</v>
      </c>
      <c r="H222" s="17" t="s">
        <v>222</v>
      </c>
      <c r="I222" s="17" t="s">
        <v>222</v>
      </c>
      <c r="J222" s="17" t="s">
        <v>222</v>
      </c>
      <c r="K222" s="17" t="s">
        <v>222</v>
      </c>
      <c r="L222" s="17" t="s">
        <v>222</v>
      </c>
      <c r="M222" s="17" t="s">
        <v>222</v>
      </c>
      <c r="N222" s="17" t="s">
        <v>222</v>
      </c>
      <c r="O222" s="17" t="s">
        <v>222</v>
      </c>
      <c r="P222" s="17" t="s">
        <v>222</v>
      </c>
      <c r="Q222" s="17" t="s">
        <v>222</v>
      </c>
      <c r="R222" s="17" t="s">
        <v>222</v>
      </c>
      <c r="S222" s="149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7">
        <v>1</v>
      </c>
    </row>
    <row r="223" spans="1:65">
      <c r="A223" s="29"/>
      <c r="B223" s="19" t="s">
        <v>223</v>
      </c>
      <c r="C223" s="9" t="s">
        <v>223</v>
      </c>
      <c r="D223" s="147" t="s">
        <v>225</v>
      </c>
      <c r="E223" s="148" t="s">
        <v>226</v>
      </c>
      <c r="F223" s="148" t="s">
        <v>227</v>
      </c>
      <c r="G223" s="148" t="s">
        <v>229</v>
      </c>
      <c r="H223" s="148" t="s">
        <v>233</v>
      </c>
      <c r="I223" s="148" t="s">
        <v>234</v>
      </c>
      <c r="J223" s="148" t="s">
        <v>235</v>
      </c>
      <c r="K223" s="148" t="s">
        <v>236</v>
      </c>
      <c r="L223" s="148" t="s">
        <v>263</v>
      </c>
      <c r="M223" s="148" t="s">
        <v>237</v>
      </c>
      <c r="N223" s="148" t="s">
        <v>240</v>
      </c>
      <c r="O223" s="148" t="s">
        <v>242</v>
      </c>
      <c r="P223" s="148" t="s">
        <v>243</v>
      </c>
      <c r="Q223" s="148" t="s">
        <v>244</v>
      </c>
      <c r="R223" s="148" t="s">
        <v>245</v>
      </c>
      <c r="S223" s="149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 t="s">
        <v>3</v>
      </c>
    </row>
    <row r="224" spans="1:65">
      <c r="A224" s="29"/>
      <c r="B224" s="19"/>
      <c r="C224" s="9"/>
      <c r="D224" s="10" t="s">
        <v>309</v>
      </c>
      <c r="E224" s="11" t="s">
        <v>265</v>
      </c>
      <c r="F224" s="11" t="s">
        <v>265</v>
      </c>
      <c r="G224" s="11" t="s">
        <v>309</v>
      </c>
      <c r="H224" s="11" t="s">
        <v>265</v>
      </c>
      <c r="I224" s="11" t="s">
        <v>265</v>
      </c>
      <c r="J224" s="11" t="s">
        <v>265</v>
      </c>
      <c r="K224" s="11" t="s">
        <v>265</v>
      </c>
      <c r="L224" s="11" t="s">
        <v>265</v>
      </c>
      <c r="M224" s="11" t="s">
        <v>265</v>
      </c>
      <c r="N224" s="11" t="s">
        <v>265</v>
      </c>
      <c r="O224" s="11" t="s">
        <v>309</v>
      </c>
      <c r="P224" s="11" t="s">
        <v>309</v>
      </c>
      <c r="Q224" s="11" t="s">
        <v>265</v>
      </c>
      <c r="R224" s="11" t="s">
        <v>309</v>
      </c>
      <c r="S224" s="149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>
        <v>2</v>
      </c>
    </row>
    <row r="225" spans="1:65">
      <c r="A225" s="29"/>
      <c r="B225" s="19"/>
      <c r="C225" s="9"/>
      <c r="D225" s="25" t="s">
        <v>311</v>
      </c>
      <c r="E225" s="25" t="s">
        <v>312</v>
      </c>
      <c r="F225" s="25" t="s">
        <v>313</v>
      </c>
      <c r="G225" s="25" t="s">
        <v>312</v>
      </c>
      <c r="H225" s="25" t="s">
        <v>312</v>
      </c>
      <c r="I225" s="25" t="s">
        <v>312</v>
      </c>
      <c r="J225" s="25" t="s">
        <v>312</v>
      </c>
      <c r="K225" s="25" t="s">
        <v>312</v>
      </c>
      <c r="L225" s="25" t="s">
        <v>312</v>
      </c>
      <c r="M225" s="25" t="s">
        <v>116</v>
      </c>
      <c r="N225" s="25" t="s">
        <v>313</v>
      </c>
      <c r="O225" s="25" t="s">
        <v>311</v>
      </c>
      <c r="P225" s="25" t="s">
        <v>314</v>
      </c>
      <c r="Q225" s="25" t="s">
        <v>314</v>
      </c>
      <c r="R225" s="25" t="s">
        <v>314</v>
      </c>
      <c r="S225" s="149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>
        <v>2</v>
      </c>
    </row>
    <row r="226" spans="1:65">
      <c r="A226" s="29"/>
      <c r="B226" s="18">
        <v>1</v>
      </c>
      <c r="C226" s="14">
        <v>1</v>
      </c>
      <c r="D226" s="21">
        <v>1.06</v>
      </c>
      <c r="E226" s="21">
        <v>0.92</v>
      </c>
      <c r="F226" s="21">
        <v>1.0712859108915189</v>
      </c>
      <c r="G226" s="21">
        <v>0.89</v>
      </c>
      <c r="H226" s="21">
        <v>0.79</v>
      </c>
      <c r="I226" s="21">
        <v>0.9</v>
      </c>
      <c r="J226" s="21">
        <v>0.75</v>
      </c>
      <c r="K226" s="21">
        <v>0.82</v>
      </c>
      <c r="L226" s="21">
        <v>0.88</v>
      </c>
      <c r="M226" s="21">
        <v>0.97000000000000008</v>
      </c>
      <c r="N226" s="21">
        <v>0.8772227985448815</v>
      </c>
      <c r="O226" s="21">
        <v>0.7780410586634392</v>
      </c>
      <c r="P226" s="21">
        <v>0.76</v>
      </c>
      <c r="Q226" s="21">
        <v>0.91</v>
      </c>
      <c r="R226" s="143">
        <v>0.8</v>
      </c>
      <c r="S226" s="149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1</v>
      </c>
    </row>
    <row r="227" spans="1:65">
      <c r="A227" s="29"/>
      <c r="B227" s="19">
        <v>1</v>
      </c>
      <c r="C227" s="9">
        <v>2</v>
      </c>
      <c r="D227" s="11">
        <v>1.07</v>
      </c>
      <c r="E227" s="11">
        <v>0.97000000000000008</v>
      </c>
      <c r="F227" s="11">
        <v>1.1058593066115088</v>
      </c>
      <c r="G227" s="11">
        <v>0.89</v>
      </c>
      <c r="H227" s="11">
        <v>0.77</v>
      </c>
      <c r="I227" s="11">
        <v>0.88</v>
      </c>
      <c r="J227" s="11">
        <v>0.81</v>
      </c>
      <c r="K227" s="11">
        <v>0.85</v>
      </c>
      <c r="L227" s="11">
        <v>0.83</v>
      </c>
      <c r="M227" s="11">
        <v>0.94</v>
      </c>
      <c r="N227" s="11">
        <v>0.91786221495269515</v>
      </c>
      <c r="O227" s="11">
        <v>0.81586433793402302</v>
      </c>
      <c r="P227" s="11">
        <v>0.8</v>
      </c>
      <c r="Q227" s="11">
        <v>0.92</v>
      </c>
      <c r="R227" s="144">
        <v>0.8</v>
      </c>
      <c r="S227" s="149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 t="e">
        <v>#N/A</v>
      </c>
    </row>
    <row r="228" spans="1:65">
      <c r="A228" s="29"/>
      <c r="B228" s="19">
        <v>1</v>
      </c>
      <c r="C228" s="9">
        <v>3</v>
      </c>
      <c r="D228" s="11">
        <v>1.06</v>
      </c>
      <c r="E228" s="11">
        <v>0.9900000000000001</v>
      </c>
      <c r="F228" s="11">
        <v>1.1064125128842788</v>
      </c>
      <c r="G228" s="11">
        <v>0.91</v>
      </c>
      <c r="H228" s="11">
        <v>0.82</v>
      </c>
      <c r="I228" s="11">
        <v>0.92</v>
      </c>
      <c r="J228" s="11">
        <v>0.77</v>
      </c>
      <c r="K228" s="11">
        <v>0.83</v>
      </c>
      <c r="L228" s="11">
        <v>0.92</v>
      </c>
      <c r="M228" s="11">
        <v>0.96</v>
      </c>
      <c r="N228" s="11">
        <v>0.86862441368000942</v>
      </c>
      <c r="O228" s="11">
        <v>0.78097764973787165</v>
      </c>
      <c r="P228" s="11">
        <v>0.8</v>
      </c>
      <c r="Q228" s="11">
        <v>0.88</v>
      </c>
      <c r="R228" s="144">
        <v>0.8</v>
      </c>
      <c r="S228" s="149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16</v>
      </c>
    </row>
    <row r="229" spans="1:65">
      <c r="A229" s="29"/>
      <c r="B229" s="19">
        <v>1</v>
      </c>
      <c r="C229" s="9">
        <v>4</v>
      </c>
      <c r="D229" s="11">
        <v>1.05</v>
      </c>
      <c r="E229" s="11">
        <v>0.96</v>
      </c>
      <c r="F229" s="11">
        <v>1.0757844496572699</v>
      </c>
      <c r="G229" s="11">
        <v>0.85</v>
      </c>
      <c r="H229" s="11">
        <v>0.78</v>
      </c>
      <c r="I229" s="11">
        <v>0.93</v>
      </c>
      <c r="J229" s="11">
        <v>0.84</v>
      </c>
      <c r="K229" s="11">
        <v>0.81</v>
      </c>
      <c r="L229" s="11">
        <v>0.83</v>
      </c>
      <c r="M229" s="11">
        <v>0.88</v>
      </c>
      <c r="N229" s="11">
        <v>0.92384438512365552</v>
      </c>
      <c r="O229" s="11">
        <v>0.82082162701064365</v>
      </c>
      <c r="P229" s="11">
        <v>0.79</v>
      </c>
      <c r="Q229" s="11">
        <v>0.89</v>
      </c>
      <c r="R229" s="144">
        <v>0.8</v>
      </c>
      <c r="S229" s="149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0.89399877695762953</v>
      </c>
    </row>
    <row r="230" spans="1:65">
      <c r="A230" s="29"/>
      <c r="B230" s="19">
        <v>1</v>
      </c>
      <c r="C230" s="9">
        <v>5</v>
      </c>
      <c r="D230" s="11">
        <v>1.07</v>
      </c>
      <c r="E230" s="11">
        <v>0.93</v>
      </c>
      <c r="F230" s="11">
        <v>1.0925153897661899</v>
      </c>
      <c r="G230" s="11">
        <v>0.96</v>
      </c>
      <c r="H230" s="11">
        <v>0.78</v>
      </c>
      <c r="I230" s="11">
        <v>0.92</v>
      </c>
      <c r="J230" s="11">
        <v>0.88</v>
      </c>
      <c r="K230" s="11">
        <v>0.83</v>
      </c>
      <c r="L230" s="11">
        <v>0.8</v>
      </c>
      <c r="M230" s="11">
        <v>0.96</v>
      </c>
      <c r="N230" s="11">
        <v>0.91535520275274918</v>
      </c>
      <c r="O230" s="11">
        <v>0.76914647348631049</v>
      </c>
      <c r="P230" s="11">
        <v>0.77</v>
      </c>
      <c r="Q230" s="11">
        <v>0.89</v>
      </c>
      <c r="R230" s="144">
        <v>0.8</v>
      </c>
      <c r="S230" s="149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7">
        <v>142</v>
      </c>
    </row>
    <row r="231" spans="1:65">
      <c r="A231" s="29"/>
      <c r="B231" s="19">
        <v>1</v>
      </c>
      <c r="C231" s="9">
        <v>6</v>
      </c>
      <c r="D231" s="11">
        <v>1.06</v>
      </c>
      <c r="E231" s="11">
        <v>0.98</v>
      </c>
      <c r="F231" s="11">
        <v>1.1094782697006</v>
      </c>
      <c r="G231" s="11">
        <v>0.87</v>
      </c>
      <c r="H231" s="11">
        <v>0.76</v>
      </c>
      <c r="I231" s="11">
        <v>0.93</v>
      </c>
      <c r="J231" s="11">
        <v>0.79</v>
      </c>
      <c r="K231" s="11">
        <v>0.84</v>
      </c>
      <c r="L231" s="11">
        <v>0.87</v>
      </c>
      <c r="M231" s="11">
        <v>0.95</v>
      </c>
      <c r="N231" s="11">
        <v>0.88717873954402304</v>
      </c>
      <c r="O231" s="11">
        <v>0.77962252349920003</v>
      </c>
      <c r="P231" s="11">
        <v>0.79</v>
      </c>
      <c r="Q231" s="11">
        <v>0.92</v>
      </c>
      <c r="R231" s="144">
        <v>0.8</v>
      </c>
      <c r="S231" s="149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5"/>
    </row>
    <row r="232" spans="1:65">
      <c r="A232" s="29"/>
      <c r="B232" s="20" t="s">
        <v>257</v>
      </c>
      <c r="C232" s="12"/>
      <c r="D232" s="22">
        <v>1.0616666666666668</v>
      </c>
      <c r="E232" s="22">
        <v>0.95833333333333337</v>
      </c>
      <c r="F232" s="22">
        <v>1.0935559732518942</v>
      </c>
      <c r="G232" s="22">
        <v>0.89500000000000002</v>
      </c>
      <c r="H232" s="22">
        <v>0.78333333333333333</v>
      </c>
      <c r="I232" s="22">
        <v>0.91333333333333344</v>
      </c>
      <c r="J232" s="22">
        <v>0.80666666666666664</v>
      </c>
      <c r="K232" s="22">
        <v>0.83</v>
      </c>
      <c r="L232" s="22">
        <v>0.85499999999999998</v>
      </c>
      <c r="M232" s="22">
        <v>0.94333333333333336</v>
      </c>
      <c r="N232" s="22">
        <v>0.89834795909966891</v>
      </c>
      <c r="O232" s="22">
        <v>0.79074561172191471</v>
      </c>
      <c r="P232" s="22">
        <v>0.78500000000000014</v>
      </c>
      <c r="Q232" s="22">
        <v>0.90166666666666673</v>
      </c>
      <c r="R232" s="22">
        <v>0.79999999999999993</v>
      </c>
      <c r="S232" s="149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5"/>
    </row>
    <row r="233" spans="1:65">
      <c r="A233" s="29"/>
      <c r="B233" s="3" t="s">
        <v>258</v>
      </c>
      <c r="C233" s="28"/>
      <c r="D233" s="11">
        <v>1.06</v>
      </c>
      <c r="E233" s="11">
        <v>0.96500000000000008</v>
      </c>
      <c r="F233" s="11">
        <v>1.0991873481888494</v>
      </c>
      <c r="G233" s="11">
        <v>0.89</v>
      </c>
      <c r="H233" s="11">
        <v>0.78</v>
      </c>
      <c r="I233" s="11">
        <v>0.92</v>
      </c>
      <c r="J233" s="11">
        <v>0.8</v>
      </c>
      <c r="K233" s="11">
        <v>0.83</v>
      </c>
      <c r="L233" s="11">
        <v>0.85</v>
      </c>
      <c r="M233" s="11">
        <v>0.95499999999999996</v>
      </c>
      <c r="N233" s="11">
        <v>0.90126697114838605</v>
      </c>
      <c r="O233" s="11">
        <v>0.78030008661853589</v>
      </c>
      <c r="P233" s="11">
        <v>0.79</v>
      </c>
      <c r="Q233" s="11">
        <v>0.9</v>
      </c>
      <c r="R233" s="11">
        <v>0.8</v>
      </c>
      <c r="S233" s="149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5"/>
    </row>
    <row r="234" spans="1:65">
      <c r="A234" s="29"/>
      <c r="B234" s="3" t="s">
        <v>259</v>
      </c>
      <c r="C234" s="28"/>
      <c r="D234" s="23">
        <v>7.5277265270908174E-3</v>
      </c>
      <c r="E234" s="23">
        <v>2.7868739954771314E-2</v>
      </c>
      <c r="F234" s="23">
        <v>1.663158254452872E-2</v>
      </c>
      <c r="G234" s="23">
        <v>3.781534080237807E-2</v>
      </c>
      <c r="H234" s="23">
        <v>2.0655911179772869E-2</v>
      </c>
      <c r="I234" s="23">
        <v>1.9663841605003517E-2</v>
      </c>
      <c r="J234" s="23">
        <v>4.7609522856952323E-2</v>
      </c>
      <c r="K234" s="23">
        <v>1.4142135623730933E-2</v>
      </c>
      <c r="L234" s="23">
        <v>4.324349662087932E-2</v>
      </c>
      <c r="M234" s="23">
        <v>3.2659863237109045E-2</v>
      </c>
      <c r="N234" s="23">
        <v>2.3556881306452931E-2</v>
      </c>
      <c r="O234" s="23">
        <v>2.182925429800605E-2</v>
      </c>
      <c r="P234" s="23">
        <v>1.6431676725155001E-2</v>
      </c>
      <c r="Q234" s="23">
        <v>1.7224014243685099E-2</v>
      </c>
      <c r="R234" s="23">
        <v>1.2161883888976234E-16</v>
      </c>
      <c r="S234" s="149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5"/>
    </row>
    <row r="235" spans="1:65">
      <c r="A235" s="29"/>
      <c r="B235" s="3" t="s">
        <v>86</v>
      </c>
      <c r="C235" s="28"/>
      <c r="D235" s="13">
        <v>7.090480245297473E-3</v>
      </c>
      <c r="E235" s="13">
        <v>2.9080424300630934E-2</v>
      </c>
      <c r="F235" s="13">
        <v>1.5208716290096777E-2</v>
      </c>
      <c r="G235" s="13">
        <v>4.2251777432824655E-2</v>
      </c>
      <c r="H235" s="13">
        <v>2.6369248314603664E-2</v>
      </c>
      <c r="I235" s="13">
        <v>2.1529753582120639E-2</v>
      </c>
      <c r="J235" s="13">
        <v>5.9020069657378917E-2</v>
      </c>
      <c r="K235" s="13">
        <v>1.7038717618952932E-2</v>
      </c>
      <c r="L235" s="13">
        <v>5.0577189030268213E-2</v>
      </c>
      <c r="M235" s="13">
        <v>3.4621763148878847E-2</v>
      </c>
      <c r="N235" s="13">
        <v>2.6222446511774584E-2</v>
      </c>
      <c r="O235" s="13">
        <v>2.760591266573206E-2</v>
      </c>
      <c r="P235" s="13">
        <v>2.0932072261343946E-2</v>
      </c>
      <c r="Q235" s="13">
        <v>1.9102418754549093E-2</v>
      </c>
      <c r="R235" s="13">
        <v>1.5202354861220294E-16</v>
      </c>
      <c r="S235" s="149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5"/>
    </row>
    <row r="236" spans="1:65">
      <c r="A236" s="29"/>
      <c r="B236" s="3" t="s">
        <v>260</v>
      </c>
      <c r="C236" s="28"/>
      <c r="D236" s="13">
        <v>0.18754823164258516</v>
      </c>
      <c r="E236" s="13">
        <v>7.1962689473290986E-2</v>
      </c>
      <c r="F236" s="13">
        <v>0.22321864574958195</v>
      </c>
      <c r="G236" s="13">
        <v>1.1199378211430577E-3</v>
      </c>
      <c r="H236" s="13">
        <v>-0.12378701903922307</v>
      </c>
      <c r="I236" s="13">
        <v>2.162705014150168E-2</v>
      </c>
      <c r="J236" s="13">
        <v>-9.7687057904221164E-2</v>
      </c>
      <c r="K236" s="13">
        <v>-7.1587096769219372E-2</v>
      </c>
      <c r="L236" s="13">
        <v>-4.3622852696003078E-2</v>
      </c>
      <c r="M236" s="13">
        <v>5.5184143029361143E-2</v>
      </c>
      <c r="N236" s="13">
        <v>4.8648636375545617E-3</v>
      </c>
      <c r="O236" s="13">
        <v>-0.11549586855934635</v>
      </c>
      <c r="P236" s="13">
        <v>-0.12192273610100846</v>
      </c>
      <c r="Q236" s="13">
        <v>8.5770695740008396E-3</v>
      </c>
      <c r="R236" s="13">
        <v>-0.10514418965707895</v>
      </c>
      <c r="S236" s="149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5"/>
    </row>
    <row r="237" spans="1:65">
      <c r="A237" s="29"/>
      <c r="B237" s="45" t="s">
        <v>261</v>
      </c>
      <c r="C237" s="46"/>
      <c r="D237" s="44">
        <v>1.73</v>
      </c>
      <c r="E237" s="44">
        <v>0.65</v>
      </c>
      <c r="F237" s="44">
        <v>2.0699999999999998</v>
      </c>
      <c r="G237" s="44">
        <v>0.02</v>
      </c>
      <c r="H237" s="44">
        <v>1.19</v>
      </c>
      <c r="I237" s="44">
        <v>0.18</v>
      </c>
      <c r="J237" s="44">
        <v>0.95</v>
      </c>
      <c r="K237" s="44">
        <v>0.7</v>
      </c>
      <c r="L237" s="44">
        <v>0.44</v>
      </c>
      <c r="M237" s="44">
        <v>0.49</v>
      </c>
      <c r="N237" s="44">
        <v>0.02</v>
      </c>
      <c r="O237" s="44">
        <v>1.1100000000000001</v>
      </c>
      <c r="P237" s="44">
        <v>1.17</v>
      </c>
      <c r="Q237" s="44">
        <v>0.05</v>
      </c>
      <c r="R237" s="44" t="s">
        <v>262</v>
      </c>
      <c r="S237" s="149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5"/>
    </row>
    <row r="238" spans="1:65">
      <c r="B238" s="30" t="s">
        <v>307</v>
      </c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BM238" s="55"/>
    </row>
    <row r="239" spans="1:65">
      <c r="BM239" s="55"/>
    </row>
    <row r="240" spans="1:65" ht="15">
      <c r="B240" s="8" t="s">
        <v>562</v>
      </c>
      <c r="BM240" s="27" t="s">
        <v>66</v>
      </c>
    </row>
    <row r="241" spans="1:65" ht="15">
      <c r="A241" s="24" t="s">
        <v>0</v>
      </c>
      <c r="B241" s="18" t="s">
        <v>111</v>
      </c>
      <c r="C241" s="15" t="s">
        <v>112</v>
      </c>
      <c r="D241" s="16" t="s">
        <v>222</v>
      </c>
      <c r="E241" s="17" t="s">
        <v>222</v>
      </c>
      <c r="F241" s="17" t="s">
        <v>222</v>
      </c>
      <c r="G241" s="17" t="s">
        <v>222</v>
      </c>
      <c r="H241" s="17" t="s">
        <v>222</v>
      </c>
      <c r="I241" s="17" t="s">
        <v>222</v>
      </c>
      <c r="J241" s="17" t="s">
        <v>222</v>
      </c>
      <c r="K241" s="17" t="s">
        <v>222</v>
      </c>
      <c r="L241" s="17" t="s">
        <v>222</v>
      </c>
      <c r="M241" s="17" t="s">
        <v>222</v>
      </c>
      <c r="N241" s="17" t="s">
        <v>222</v>
      </c>
      <c r="O241" s="17" t="s">
        <v>222</v>
      </c>
      <c r="P241" s="17" t="s">
        <v>222</v>
      </c>
      <c r="Q241" s="17" t="s">
        <v>222</v>
      </c>
      <c r="R241" s="17" t="s">
        <v>222</v>
      </c>
      <c r="S241" s="17" t="s">
        <v>222</v>
      </c>
      <c r="T241" s="17" t="s">
        <v>222</v>
      </c>
      <c r="U241" s="17" t="s">
        <v>222</v>
      </c>
      <c r="V241" s="17" t="s">
        <v>222</v>
      </c>
      <c r="W241" s="17" t="s">
        <v>222</v>
      </c>
      <c r="X241" s="17" t="s">
        <v>222</v>
      </c>
      <c r="Y241" s="17" t="s">
        <v>222</v>
      </c>
      <c r="Z241" s="149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>
        <v>1</v>
      </c>
    </row>
    <row r="242" spans="1:65">
      <c r="A242" s="29"/>
      <c r="B242" s="19" t="s">
        <v>223</v>
      </c>
      <c r="C242" s="9" t="s">
        <v>223</v>
      </c>
      <c r="D242" s="147" t="s">
        <v>225</v>
      </c>
      <c r="E242" s="148" t="s">
        <v>226</v>
      </c>
      <c r="F242" s="148" t="s">
        <v>227</v>
      </c>
      <c r="G242" s="148" t="s">
        <v>228</v>
      </c>
      <c r="H242" s="148" t="s">
        <v>229</v>
      </c>
      <c r="I242" s="148" t="s">
        <v>230</v>
      </c>
      <c r="J242" s="148" t="s">
        <v>231</v>
      </c>
      <c r="K242" s="148" t="s">
        <v>233</v>
      </c>
      <c r="L242" s="148" t="s">
        <v>234</v>
      </c>
      <c r="M242" s="148" t="s">
        <v>235</v>
      </c>
      <c r="N242" s="148" t="s">
        <v>236</v>
      </c>
      <c r="O242" s="148" t="s">
        <v>263</v>
      </c>
      <c r="P242" s="148" t="s">
        <v>237</v>
      </c>
      <c r="Q242" s="148" t="s">
        <v>238</v>
      </c>
      <c r="R242" s="148" t="s">
        <v>239</v>
      </c>
      <c r="S242" s="148" t="s">
        <v>240</v>
      </c>
      <c r="T242" s="148" t="s">
        <v>241</v>
      </c>
      <c r="U242" s="148" t="s">
        <v>242</v>
      </c>
      <c r="V242" s="148" t="s">
        <v>243</v>
      </c>
      <c r="W242" s="148" t="s">
        <v>244</v>
      </c>
      <c r="X242" s="148" t="s">
        <v>245</v>
      </c>
      <c r="Y242" s="148" t="s">
        <v>248</v>
      </c>
      <c r="Z242" s="149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 t="s">
        <v>1</v>
      </c>
    </row>
    <row r="243" spans="1:65">
      <c r="A243" s="29"/>
      <c r="B243" s="19"/>
      <c r="C243" s="9"/>
      <c r="D243" s="10" t="s">
        <v>309</v>
      </c>
      <c r="E243" s="11" t="s">
        <v>265</v>
      </c>
      <c r="F243" s="11" t="s">
        <v>310</v>
      </c>
      <c r="G243" s="11" t="s">
        <v>310</v>
      </c>
      <c r="H243" s="11" t="s">
        <v>309</v>
      </c>
      <c r="I243" s="11" t="s">
        <v>265</v>
      </c>
      <c r="J243" s="11" t="s">
        <v>310</v>
      </c>
      <c r="K243" s="11" t="s">
        <v>265</v>
      </c>
      <c r="L243" s="11" t="s">
        <v>265</v>
      </c>
      <c r="M243" s="11" t="s">
        <v>265</v>
      </c>
      <c r="N243" s="11" t="s">
        <v>265</v>
      </c>
      <c r="O243" s="11" t="s">
        <v>265</v>
      </c>
      <c r="P243" s="11" t="s">
        <v>265</v>
      </c>
      <c r="Q243" s="11" t="s">
        <v>309</v>
      </c>
      <c r="R243" s="11" t="s">
        <v>265</v>
      </c>
      <c r="S243" s="11" t="s">
        <v>265</v>
      </c>
      <c r="T243" s="11" t="s">
        <v>264</v>
      </c>
      <c r="U243" s="11" t="s">
        <v>309</v>
      </c>
      <c r="V243" s="11" t="s">
        <v>309</v>
      </c>
      <c r="W243" s="11" t="s">
        <v>310</v>
      </c>
      <c r="X243" s="11" t="s">
        <v>309</v>
      </c>
      <c r="Y243" s="11" t="s">
        <v>310</v>
      </c>
      <c r="Z243" s="149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3</v>
      </c>
    </row>
    <row r="244" spans="1:65">
      <c r="A244" s="29"/>
      <c r="B244" s="19"/>
      <c r="C244" s="9"/>
      <c r="D244" s="25" t="s">
        <v>311</v>
      </c>
      <c r="E244" s="25" t="s">
        <v>312</v>
      </c>
      <c r="F244" s="25" t="s">
        <v>313</v>
      </c>
      <c r="G244" s="25" t="s">
        <v>314</v>
      </c>
      <c r="H244" s="25" t="s">
        <v>312</v>
      </c>
      <c r="I244" s="25" t="s">
        <v>312</v>
      </c>
      <c r="J244" s="25" t="s">
        <v>311</v>
      </c>
      <c r="K244" s="25" t="s">
        <v>312</v>
      </c>
      <c r="L244" s="25" t="s">
        <v>312</v>
      </c>
      <c r="M244" s="25" t="s">
        <v>312</v>
      </c>
      <c r="N244" s="25" t="s">
        <v>312</v>
      </c>
      <c r="O244" s="25" t="s">
        <v>312</v>
      </c>
      <c r="P244" s="25" t="s">
        <v>116</v>
      </c>
      <c r="Q244" s="25" t="s">
        <v>312</v>
      </c>
      <c r="R244" s="25" t="s">
        <v>312</v>
      </c>
      <c r="S244" s="25" t="s">
        <v>313</v>
      </c>
      <c r="T244" s="25" t="s">
        <v>115</v>
      </c>
      <c r="U244" s="25" t="s">
        <v>311</v>
      </c>
      <c r="V244" s="25" t="s">
        <v>314</v>
      </c>
      <c r="W244" s="25" t="s">
        <v>314</v>
      </c>
      <c r="X244" s="25" t="s">
        <v>314</v>
      </c>
      <c r="Y244" s="25" t="s">
        <v>313</v>
      </c>
      <c r="Z244" s="149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3</v>
      </c>
    </row>
    <row r="245" spans="1:65">
      <c r="A245" s="29"/>
      <c r="B245" s="18">
        <v>1</v>
      </c>
      <c r="C245" s="14">
        <v>1</v>
      </c>
      <c r="D245" s="197">
        <v>0.80400000000000005</v>
      </c>
      <c r="E245" s="197">
        <v>0.81559999999999999</v>
      </c>
      <c r="F245" s="197">
        <v>0.82598973000000009</v>
      </c>
      <c r="G245" s="197">
        <v>0.82375920000000002</v>
      </c>
      <c r="H245" s="197">
        <v>0.81300000000000006</v>
      </c>
      <c r="I245" s="197">
        <v>0.82151299999999994</v>
      </c>
      <c r="J245" s="197">
        <v>0.79349999999999998</v>
      </c>
      <c r="K245" s="197">
        <v>0.82799999999999996</v>
      </c>
      <c r="L245" s="197">
        <v>0.85499999999999998</v>
      </c>
      <c r="M245" s="197">
        <v>0.82000000000000006</v>
      </c>
      <c r="N245" s="197">
        <v>0.79200000000000004</v>
      </c>
      <c r="O245" s="197">
        <v>0.83</v>
      </c>
      <c r="P245" s="197">
        <v>0.80858000000000008</v>
      </c>
      <c r="Q245" s="197">
        <v>0.81379999999999997</v>
      </c>
      <c r="R245" s="197">
        <v>0.80193999999999999</v>
      </c>
      <c r="S245" s="197">
        <v>0.82233566923013424</v>
      </c>
      <c r="T245" s="206">
        <v>0.74437966357706997</v>
      </c>
      <c r="U245" s="197">
        <v>0.81029198275799197</v>
      </c>
      <c r="V245" s="197">
        <v>0.81333</v>
      </c>
      <c r="W245" s="197">
        <v>0.83929999999999993</v>
      </c>
      <c r="X245" s="197">
        <v>0.81762000000000001</v>
      </c>
      <c r="Y245" s="198">
        <v>0.86530679999999993</v>
      </c>
      <c r="Z245" s="199"/>
      <c r="AA245" s="200"/>
      <c r="AB245" s="200"/>
      <c r="AC245" s="200"/>
      <c r="AD245" s="200"/>
      <c r="AE245" s="200"/>
      <c r="AF245" s="200"/>
      <c r="AG245" s="200"/>
      <c r="AH245" s="200"/>
      <c r="AI245" s="200"/>
      <c r="AJ245" s="200"/>
      <c r="AK245" s="200"/>
      <c r="AL245" s="200"/>
      <c r="AM245" s="200"/>
      <c r="AN245" s="200"/>
      <c r="AO245" s="200"/>
      <c r="AP245" s="200"/>
      <c r="AQ245" s="200"/>
      <c r="AR245" s="200"/>
      <c r="AS245" s="200"/>
      <c r="AT245" s="200"/>
      <c r="AU245" s="200"/>
      <c r="AV245" s="200"/>
      <c r="AW245" s="200"/>
      <c r="AX245" s="200"/>
      <c r="AY245" s="200"/>
      <c r="AZ245" s="200"/>
      <c r="BA245" s="200"/>
      <c r="BB245" s="200"/>
      <c r="BC245" s="200"/>
      <c r="BD245" s="200"/>
      <c r="BE245" s="200"/>
      <c r="BF245" s="200"/>
      <c r="BG245" s="200"/>
      <c r="BH245" s="200"/>
      <c r="BI245" s="200"/>
      <c r="BJ245" s="200"/>
      <c r="BK245" s="200"/>
      <c r="BL245" s="200"/>
      <c r="BM245" s="201">
        <v>1</v>
      </c>
    </row>
    <row r="246" spans="1:65">
      <c r="A246" s="29"/>
      <c r="B246" s="19">
        <v>1</v>
      </c>
      <c r="C246" s="9">
        <v>2</v>
      </c>
      <c r="D246" s="23">
        <v>0.79799999999999993</v>
      </c>
      <c r="E246" s="23">
        <v>0.80689999999999995</v>
      </c>
      <c r="F246" s="23">
        <v>0.83539647000000006</v>
      </c>
      <c r="G246" s="23">
        <v>0.82538352000000004</v>
      </c>
      <c r="H246" s="23">
        <v>0.81499999999999995</v>
      </c>
      <c r="I246" s="23">
        <v>0.84627600000000003</v>
      </c>
      <c r="J246" s="23">
        <v>0.79679999999999995</v>
      </c>
      <c r="K246" s="23">
        <v>0.85199999999999998</v>
      </c>
      <c r="L246" s="23">
        <v>0.84200000000000008</v>
      </c>
      <c r="M246" s="23">
        <v>0.82199999999999995</v>
      </c>
      <c r="N246" s="23">
        <v>0.79600000000000004</v>
      </c>
      <c r="O246" s="23">
        <v>0.81700000000000006</v>
      </c>
      <c r="P246" s="23">
        <v>0.81621999999999995</v>
      </c>
      <c r="Q246" s="23">
        <v>0.80590000000000006</v>
      </c>
      <c r="R246" s="23">
        <v>0.78673999999999999</v>
      </c>
      <c r="S246" s="23">
        <v>0.82110338106385816</v>
      </c>
      <c r="T246" s="23">
        <v>0.79283750849635204</v>
      </c>
      <c r="U246" s="23">
        <v>0.8175925651714292</v>
      </c>
      <c r="V246" s="23">
        <v>0.81879999999999986</v>
      </c>
      <c r="W246" s="23">
        <v>0.83510000000000006</v>
      </c>
      <c r="X246" s="23">
        <v>0.81930999999999998</v>
      </c>
      <c r="Y246" s="203">
        <v>0.86083940000000003</v>
      </c>
      <c r="Z246" s="199"/>
      <c r="AA246" s="200"/>
      <c r="AB246" s="200"/>
      <c r="AC246" s="200"/>
      <c r="AD246" s="200"/>
      <c r="AE246" s="200"/>
      <c r="AF246" s="200"/>
      <c r="AG246" s="200"/>
      <c r="AH246" s="200"/>
      <c r="AI246" s="200"/>
      <c r="AJ246" s="200"/>
      <c r="AK246" s="200"/>
      <c r="AL246" s="200"/>
      <c r="AM246" s="200"/>
      <c r="AN246" s="200"/>
      <c r="AO246" s="200"/>
      <c r="AP246" s="200"/>
      <c r="AQ246" s="200"/>
      <c r="AR246" s="200"/>
      <c r="AS246" s="200"/>
      <c r="AT246" s="200"/>
      <c r="AU246" s="200"/>
      <c r="AV246" s="200"/>
      <c r="AW246" s="200"/>
      <c r="AX246" s="200"/>
      <c r="AY246" s="200"/>
      <c r="AZ246" s="200"/>
      <c r="BA246" s="200"/>
      <c r="BB246" s="200"/>
      <c r="BC246" s="200"/>
      <c r="BD246" s="200"/>
      <c r="BE246" s="200"/>
      <c r="BF246" s="200"/>
      <c r="BG246" s="200"/>
      <c r="BH246" s="200"/>
      <c r="BI246" s="200"/>
      <c r="BJ246" s="200"/>
      <c r="BK246" s="200"/>
      <c r="BL246" s="200"/>
      <c r="BM246" s="201" t="e">
        <v>#N/A</v>
      </c>
    </row>
    <row r="247" spans="1:65">
      <c r="A247" s="29"/>
      <c r="B247" s="19">
        <v>1</v>
      </c>
      <c r="C247" s="9">
        <v>3</v>
      </c>
      <c r="D247" s="23">
        <v>0.80300000000000005</v>
      </c>
      <c r="E247" s="23">
        <v>0.81390000000000007</v>
      </c>
      <c r="F247" s="23">
        <v>0.82100181999999999</v>
      </c>
      <c r="G247" s="23">
        <v>0.82801008000000009</v>
      </c>
      <c r="H247" s="23">
        <v>0.79200000000000004</v>
      </c>
      <c r="I247" s="23">
        <v>0.83179400000000014</v>
      </c>
      <c r="J247" s="23">
        <v>0.77690000000000003</v>
      </c>
      <c r="K247" s="23">
        <v>0.86599999999999988</v>
      </c>
      <c r="L247" s="23">
        <v>0.8670000000000001</v>
      </c>
      <c r="M247" s="23">
        <v>0.82299999999999995</v>
      </c>
      <c r="N247" s="23">
        <v>0.79100000000000004</v>
      </c>
      <c r="O247" s="23">
        <v>0.81700000000000006</v>
      </c>
      <c r="P247" s="23">
        <v>0.82435000000000014</v>
      </c>
      <c r="Q247" s="23">
        <v>0.81169999999999987</v>
      </c>
      <c r="R247" s="23">
        <v>0.77671000000000012</v>
      </c>
      <c r="S247" s="23">
        <v>0.81652946022648409</v>
      </c>
      <c r="T247" s="23">
        <v>0.76726319230741602</v>
      </c>
      <c r="U247" s="23">
        <v>0.81029198275799197</v>
      </c>
      <c r="V247" s="23">
        <v>0.80615000000000014</v>
      </c>
      <c r="W247" s="23">
        <v>0.81510000000000005</v>
      </c>
      <c r="X247" s="23">
        <v>0.80534000000000006</v>
      </c>
      <c r="Y247" s="203">
        <v>0.85682499999999995</v>
      </c>
      <c r="Z247" s="199"/>
      <c r="AA247" s="200"/>
      <c r="AB247" s="200"/>
      <c r="AC247" s="200"/>
      <c r="AD247" s="200"/>
      <c r="AE247" s="200"/>
      <c r="AF247" s="200"/>
      <c r="AG247" s="200"/>
      <c r="AH247" s="200"/>
      <c r="AI247" s="200"/>
      <c r="AJ247" s="200"/>
      <c r="AK247" s="200"/>
      <c r="AL247" s="200"/>
      <c r="AM247" s="200"/>
      <c r="AN247" s="200"/>
      <c r="AO247" s="200"/>
      <c r="AP247" s="200"/>
      <c r="AQ247" s="200"/>
      <c r="AR247" s="200"/>
      <c r="AS247" s="200"/>
      <c r="AT247" s="200"/>
      <c r="AU247" s="200"/>
      <c r="AV247" s="200"/>
      <c r="AW247" s="200"/>
      <c r="AX247" s="200"/>
      <c r="AY247" s="200"/>
      <c r="AZ247" s="200"/>
      <c r="BA247" s="200"/>
      <c r="BB247" s="200"/>
      <c r="BC247" s="200"/>
      <c r="BD247" s="200"/>
      <c r="BE247" s="200"/>
      <c r="BF247" s="200"/>
      <c r="BG247" s="200"/>
      <c r="BH247" s="200"/>
      <c r="BI247" s="200"/>
      <c r="BJ247" s="200"/>
      <c r="BK247" s="200"/>
      <c r="BL247" s="200"/>
      <c r="BM247" s="201">
        <v>16</v>
      </c>
    </row>
    <row r="248" spans="1:65">
      <c r="A248" s="29"/>
      <c r="B248" s="19">
        <v>1</v>
      </c>
      <c r="C248" s="9">
        <v>4</v>
      </c>
      <c r="D248" s="23">
        <v>0.80300000000000005</v>
      </c>
      <c r="E248" s="23">
        <v>0.81159999999999999</v>
      </c>
      <c r="F248" s="23">
        <v>0.83014747999999994</v>
      </c>
      <c r="G248" s="23">
        <v>0.82683504000000008</v>
      </c>
      <c r="H248" s="23">
        <v>0.80800000000000005</v>
      </c>
      <c r="I248" s="23">
        <v>0.84319699999999986</v>
      </c>
      <c r="J248" s="23">
        <v>0.80199999999999994</v>
      </c>
      <c r="K248" s="23">
        <v>0.81099999999999994</v>
      </c>
      <c r="L248" s="23">
        <v>0.85899999999999999</v>
      </c>
      <c r="M248" s="23">
        <v>0.82599999999999996</v>
      </c>
      <c r="N248" s="23">
        <v>0.80700000000000005</v>
      </c>
      <c r="O248" s="23">
        <v>0.82100000000000006</v>
      </c>
      <c r="P248" s="204">
        <v>0.76683000000000001</v>
      </c>
      <c r="Q248" s="23">
        <v>0.8125</v>
      </c>
      <c r="R248" s="23">
        <v>0.79868000000000006</v>
      </c>
      <c r="S248" s="23">
        <v>0.81818934156364742</v>
      </c>
      <c r="T248" s="23">
        <v>0.80339716989619947</v>
      </c>
      <c r="U248" s="23">
        <v>0.80810310406287356</v>
      </c>
      <c r="V248" s="23">
        <v>0.83317000000000008</v>
      </c>
      <c r="W248" s="23">
        <v>0.84189999999999998</v>
      </c>
      <c r="X248" s="23">
        <v>0.81267999999999996</v>
      </c>
      <c r="Y248" s="203">
        <v>0.86155910000000002</v>
      </c>
      <c r="Z248" s="199"/>
      <c r="AA248" s="200"/>
      <c r="AB248" s="200"/>
      <c r="AC248" s="200"/>
      <c r="AD248" s="200"/>
      <c r="AE248" s="200"/>
      <c r="AF248" s="200"/>
      <c r="AG248" s="200"/>
      <c r="AH248" s="200"/>
      <c r="AI248" s="200"/>
      <c r="AJ248" s="200"/>
      <c r="AK248" s="200"/>
      <c r="AL248" s="200"/>
      <c r="AM248" s="200"/>
      <c r="AN248" s="200"/>
      <c r="AO248" s="200"/>
      <c r="AP248" s="200"/>
      <c r="AQ248" s="200"/>
      <c r="AR248" s="200"/>
      <c r="AS248" s="200"/>
      <c r="AT248" s="200"/>
      <c r="AU248" s="200"/>
      <c r="AV248" s="200"/>
      <c r="AW248" s="200"/>
      <c r="AX248" s="200"/>
      <c r="AY248" s="200"/>
      <c r="AZ248" s="200"/>
      <c r="BA248" s="200"/>
      <c r="BB248" s="200"/>
      <c r="BC248" s="200"/>
      <c r="BD248" s="200"/>
      <c r="BE248" s="200"/>
      <c r="BF248" s="200"/>
      <c r="BG248" s="200"/>
      <c r="BH248" s="200"/>
      <c r="BI248" s="200"/>
      <c r="BJ248" s="200"/>
      <c r="BK248" s="200"/>
      <c r="BL248" s="200"/>
      <c r="BM248" s="201">
        <v>0.81617307421484531</v>
      </c>
    </row>
    <row r="249" spans="1:65">
      <c r="A249" s="29"/>
      <c r="B249" s="19">
        <v>1</v>
      </c>
      <c r="C249" s="9">
        <v>5</v>
      </c>
      <c r="D249" s="23">
        <v>0.80099999999999993</v>
      </c>
      <c r="E249" s="23">
        <v>0.81049999999999989</v>
      </c>
      <c r="F249" s="23">
        <v>0.83802577999999994</v>
      </c>
      <c r="G249" s="23">
        <v>0.82743120000000003</v>
      </c>
      <c r="H249" s="23">
        <v>0.85499999999999998</v>
      </c>
      <c r="I249" s="23">
        <v>0.83741600000000005</v>
      </c>
      <c r="J249" s="23">
        <v>0.75600000000000001</v>
      </c>
      <c r="K249" s="23">
        <v>0.82199999999999995</v>
      </c>
      <c r="L249" s="23">
        <v>0.86</v>
      </c>
      <c r="M249" s="23">
        <v>0.82199999999999995</v>
      </c>
      <c r="N249" s="23">
        <v>0.78899999999999992</v>
      </c>
      <c r="O249" s="23">
        <v>0.82900000000000007</v>
      </c>
      <c r="P249" s="23">
        <v>0.82319999999999993</v>
      </c>
      <c r="Q249" s="23">
        <v>0.81359999999999988</v>
      </c>
      <c r="R249" s="23">
        <v>0.7823699999999999</v>
      </c>
      <c r="S249" s="23">
        <v>0.81707852278322357</v>
      </c>
      <c r="T249" s="23">
        <v>0.80972938435571096</v>
      </c>
      <c r="U249" s="23">
        <v>0.81499329302853696</v>
      </c>
      <c r="V249" s="23">
        <v>0.79983999999999988</v>
      </c>
      <c r="W249" s="23">
        <v>0.81630000000000003</v>
      </c>
      <c r="X249" s="23">
        <v>0.82106000000000001</v>
      </c>
      <c r="Y249" s="203">
        <v>0.87434199999999995</v>
      </c>
      <c r="Z249" s="199"/>
      <c r="AA249" s="200"/>
      <c r="AB249" s="200"/>
      <c r="AC249" s="200"/>
      <c r="AD249" s="200"/>
      <c r="AE249" s="200"/>
      <c r="AF249" s="200"/>
      <c r="AG249" s="200"/>
      <c r="AH249" s="200"/>
      <c r="AI249" s="200"/>
      <c r="AJ249" s="200"/>
      <c r="AK249" s="200"/>
      <c r="AL249" s="200"/>
      <c r="AM249" s="200"/>
      <c r="AN249" s="200"/>
      <c r="AO249" s="200"/>
      <c r="AP249" s="200"/>
      <c r="AQ249" s="200"/>
      <c r="AR249" s="200"/>
      <c r="AS249" s="200"/>
      <c r="AT249" s="200"/>
      <c r="AU249" s="200"/>
      <c r="AV249" s="200"/>
      <c r="AW249" s="200"/>
      <c r="AX249" s="200"/>
      <c r="AY249" s="200"/>
      <c r="AZ249" s="200"/>
      <c r="BA249" s="200"/>
      <c r="BB249" s="200"/>
      <c r="BC249" s="200"/>
      <c r="BD249" s="200"/>
      <c r="BE249" s="200"/>
      <c r="BF249" s="200"/>
      <c r="BG249" s="200"/>
      <c r="BH249" s="200"/>
      <c r="BI249" s="200"/>
      <c r="BJ249" s="200"/>
      <c r="BK249" s="200"/>
      <c r="BL249" s="200"/>
      <c r="BM249" s="201">
        <v>143</v>
      </c>
    </row>
    <row r="250" spans="1:65">
      <c r="A250" s="29"/>
      <c r="B250" s="19">
        <v>1</v>
      </c>
      <c r="C250" s="9">
        <v>6</v>
      </c>
      <c r="D250" s="23">
        <v>0.8</v>
      </c>
      <c r="E250" s="23">
        <v>0.81259999999999999</v>
      </c>
      <c r="F250" s="23">
        <v>0.83025172999999997</v>
      </c>
      <c r="G250" s="23">
        <v>0.82989360000000001</v>
      </c>
      <c r="H250" s="23">
        <v>0.79399999999999993</v>
      </c>
      <c r="I250" s="23">
        <v>0.831569</v>
      </c>
      <c r="J250" s="23">
        <v>0.82269999999999999</v>
      </c>
      <c r="K250" s="23">
        <v>0.84399999999999997</v>
      </c>
      <c r="L250" s="23">
        <v>0.84799999999999998</v>
      </c>
      <c r="M250" s="23">
        <v>0.81600000000000006</v>
      </c>
      <c r="N250" s="23">
        <v>0.78899999999999992</v>
      </c>
      <c r="O250" s="23">
        <v>0.82000000000000006</v>
      </c>
      <c r="P250" s="23">
        <v>0.80625000000000002</v>
      </c>
      <c r="Q250" s="23">
        <v>0.81119999999999992</v>
      </c>
      <c r="R250" s="23">
        <v>0.8085699999999999</v>
      </c>
      <c r="S250" s="23">
        <v>0.81641004416105634</v>
      </c>
      <c r="T250" s="23">
        <v>0.79793472388739706</v>
      </c>
      <c r="U250" s="23">
        <v>0.81531297953159609</v>
      </c>
      <c r="V250" s="23">
        <v>0.79837000000000002</v>
      </c>
      <c r="W250" s="23">
        <v>0.82660000000000011</v>
      </c>
      <c r="X250" s="23">
        <v>0.80628999999999995</v>
      </c>
      <c r="Y250" s="203">
        <v>0.86581509999999995</v>
      </c>
      <c r="Z250" s="199"/>
      <c r="AA250" s="200"/>
      <c r="AB250" s="200"/>
      <c r="AC250" s="200"/>
      <c r="AD250" s="200"/>
      <c r="AE250" s="200"/>
      <c r="AF250" s="200"/>
      <c r="AG250" s="200"/>
      <c r="AH250" s="200"/>
      <c r="AI250" s="200"/>
      <c r="AJ250" s="200"/>
      <c r="AK250" s="200"/>
      <c r="AL250" s="200"/>
      <c r="AM250" s="200"/>
      <c r="AN250" s="200"/>
      <c r="AO250" s="200"/>
      <c r="AP250" s="200"/>
      <c r="AQ250" s="200"/>
      <c r="AR250" s="200"/>
      <c r="AS250" s="200"/>
      <c r="AT250" s="200"/>
      <c r="AU250" s="200"/>
      <c r="AV250" s="200"/>
      <c r="AW250" s="200"/>
      <c r="AX250" s="200"/>
      <c r="AY250" s="200"/>
      <c r="AZ250" s="200"/>
      <c r="BA250" s="200"/>
      <c r="BB250" s="200"/>
      <c r="BC250" s="200"/>
      <c r="BD250" s="200"/>
      <c r="BE250" s="200"/>
      <c r="BF250" s="200"/>
      <c r="BG250" s="200"/>
      <c r="BH250" s="200"/>
      <c r="BI250" s="200"/>
      <c r="BJ250" s="200"/>
      <c r="BK250" s="200"/>
      <c r="BL250" s="200"/>
      <c r="BM250" s="56"/>
    </row>
    <row r="251" spans="1:65">
      <c r="A251" s="29"/>
      <c r="B251" s="20" t="s">
        <v>257</v>
      </c>
      <c r="C251" s="12"/>
      <c r="D251" s="205">
        <v>0.80149999999999988</v>
      </c>
      <c r="E251" s="205">
        <v>0.81184999999999985</v>
      </c>
      <c r="F251" s="205">
        <v>0.83013550166666661</v>
      </c>
      <c r="G251" s="205">
        <v>0.82688543999999997</v>
      </c>
      <c r="H251" s="205">
        <v>0.8128333333333333</v>
      </c>
      <c r="I251" s="205">
        <v>0.83529416666666678</v>
      </c>
      <c r="J251" s="205">
        <v>0.79131666666666678</v>
      </c>
      <c r="K251" s="205">
        <v>0.83716666666666661</v>
      </c>
      <c r="L251" s="205">
        <v>0.85516666666666674</v>
      </c>
      <c r="M251" s="205">
        <v>0.8214999999999999</v>
      </c>
      <c r="N251" s="205">
        <v>0.79399999999999993</v>
      </c>
      <c r="O251" s="205">
        <v>0.82233333333333336</v>
      </c>
      <c r="P251" s="205">
        <v>0.80757166666666669</v>
      </c>
      <c r="Q251" s="205">
        <v>0.81145000000000012</v>
      </c>
      <c r="R251" s="205">
        <v>0.79250166666666655</v>
      </c>
      <c r="S251" s="205">
        <v>0.81860773650473406</v>
      </c>
      <c r="T251" s="205">
        <v>0.78592360708669096</v>
      </c>
      <c r="U251" s="205">
        <v>0.81276431788506998</v>
      </c>
      <c r="V251" s="205">
        <v>0.81160999999999994</v>
      </c>
      <c r="W251" s="205">
        <v>0.82905000000000006</v>
      </c>
      <c r="X251" s="205">
        <v>0.81371666666666664</v>
      </c>
      <c r="Y251" s="205">
        <v>0.86411456666666675</v>
      </c>
      <c r="Z251" s="199"/>
      <c r="AA251" s="200"/>
      <c r="AB251" s="200"/>
      <c r="AC251" s="200"/>
      <c r="AD251" s="200"/>
      <c r="AE251" s="200"/>
      <c r="AF251" s="200"/>
      <c r="AG251" s="200"/>
      <c r="AH251" s="200"/>
      <c r="AI251" s="200"/>
      <c r="AJ251" s="200"/>
      <c r="AK251" s="200"/>
      <c r="AL251" s="200"/>
      <c r="AM251" s="200"/>
      <c r="AN251" s="200"/>
      <c r="AO251" s="200"/>
      <c r="AP251" s="200"/>
      <c r="AQ251" s="200"/>
      <c r="AR251" s="200"/>
      <c r="AS251" s="200"/>
      <c r="AT251" s="200"/>
      <c r="AU251" s="200"/>
      <c r="AV251" s="200"/>
      <c r="AW251" s="200"/>
      <c r="AX251" s="200"/>
      <c r="AY251" s="200"/>
      <c r="AZ251" s="200"/>
      <c r="BA251" s="200"/>
      <c r="BB251" s="200"/>
      <c r="BC251" s="200"/>
      <c r="BD251" s="200"/>
      <c r="BE251" s="200"/>
      <c r="BF251" s="200"/>
      <c r="BG251" s="200"/>
      <c r="BH251" s="200"/>
      <c r="BI251" s="200"/>
      <c r="BJ251" s="200"/>
      <c r="BK251" s="200"/>
      <c r="BL251" s="200"/>
      <c r="BM251" s="56"/>
    </row>
    <row r="252" spans="1:65">
      <c r="A252" s="29"/>
      <c r="B252" s="3" t="s">
        <v>258</v>
      </c>
      <c r="C252" s="28"/>
      <c r="D252" s="23">
        <v>0.80200000000000005</v>
      </c>
      <c r="E252" s="23">
        <v>0.81210000000000004</v>
      </c>
      <c r="F252" s="23">
        <v>0.83019960500000001</v>
      </c>
      <c r="G252" s="23">
        <v>0.82713312000000005</v>
      </c>
      <c r="H252" s="23">
        <v>0.8105</v>
      </c>
      <c r="I252" s="23">
        <v>0.83460500000000004</v>
      </c>
      <c r="J252" s="23">
        <v>0.79515000000000002</v>
      </c>
      <c r="K252" s="23">
        <v>0.83599999999999997</v>
      </c>
      <c r="L252" s="23">
        <v>0.85699999999999998</v>
      </c>
      <c r="M252" s="23">
        <v>0.82199999999999995</v>
      </c>
      <c r="N252" s="23">
        <v>0.79150000000000009</v>
      </c>
      <c r="O252" s="23">
        <v>0.82050000000000001</v>
      </c>
      <c r="P252" s="23">
        <v>0.81240000000000001</v>
      </c>
      <c r="Q252" s="23">
        <v>0.81209999999999993</v>
      </c>
      <c r="R252" s="23">
        <v>0.79271000000000003</v>
      </c>
      <c r="S252" s="23">
        <v>0.8176339321734355</v>
      </c>
      <c r="T252" s="23">
        <v>0.79538611619187449</v>
      </c>
      <c r="U252" s="23">
        <v>0.81264263789326452</v>
      </c>
      <c r="V252" s="23">
        <v>0.80974000000000013</v>
      </c>
      <c r="W252" s="23">
        <v>0.83085000000000009</v>
      </c>
      <c r="X252" s="23">
        <v>0.81515000000000004</v>
      </c>
      <c r="Y252" s="23">
        <v>0.86343294999999998</v>
      </c>
      <c r="Z252" s="199"/>
      <c r="AA252" s="200"/>
      <c r="AB252" s="200"/>
      <c r="AC252" s="200"/>
      <c r="AD252" s="200"/>
      <c r="AE252" s="200"/>
      <c r="AF252" s="200"/>
      <c r="AG252" s="200"/>
      <c r="AH252" s="200"/>
      <c r="AI252" s="200"/>
      <c r="AJ252" s="200"/>
      <c r="AK252" s="200"/>
      <c r="AL252" s="200"/>
      <c r="AM252" s="200"/>
      <c r="AN252" s="200"/>
      <c r="AO252" s="200"/>
      <c r="AP252" s="200"/>
      <c r="AQ252" s="200"/>
      <c r="AR252" s="200"/>
      <c r="AS252" s="200"/>
      <c r="AT252" s="200"/>
      <c r="AU252" s="200"/>
      <c r="AV252" s="200"/>
      <c r="AW252" s="200"/>
      <c r="AX252" s="200"/>
      <c r="AY252" s="200"/>
      <c r="AZ252" s="200"/>
      <c r="BA252" s="200"/>
      <c r="BB252" s="200"/>
      <c r="BC252" s="200"/>
      <c r="BD252" s="200"/>
      <c r="BE252" s="200"/>
      <c r="BF252" s="200"/>
      <c r="BG252" s="200"/>
      <c r="BH252" s="200"/>
      <c r="BI252" s="200"/>
      <c r="BJ252" s="200"/>
      <c r="BK252" s="200"/>
      <c r="BL252" s="200"/>
      <c r="BM252" s="56"/>
    </row>
    <row r="253" spans="1:65">
      <c r="A253" s="29"/>
      <c r="B253" s="3" t="s">
        <v>259</v>
      </c>
      <c r="C253" s="28"/>
      <c r="D253" s="23">
        <v>2.2583179581272842E-3</v>
      </c>
      <c r="E253" s="23">
        <v>3.0071581268699857E-3</v>
      </c>
      <c r="F253" s="23">
        <v>6.1734835544914575E-3</v>
      </c>
      <c r="G253" s="23">
        <v>2.1280684235616123E-3</v>
      </c>
      <c r="H253" s="23">
        <v>2.2780839902573093E-2</v>
      </c>
      <c r="I253" s="23">
        <v>8.9845000176229355E-3</v>
      </c>
      <c r="J253" s="23">
        <v>2.275516791119472E-2</v>
      </c>
      <c r="K253" s="23">
        <v>2.0478443951303188E-2</v>
      </c>
      <c r="L253" s="23">
        <v>8.975893641675281E-3</v>
      </c>
      <c r="M253" s="23">
        <v>3.3316662497914927E-3</v>
      </c>
      <c r="N253" s="23">
        <v>6.8702256149271055E-3</v>
      </c>
      <c r="O253" s="23">
        <v>5.7850381733110792E-3</v>
      </c>
      <c r="P253" s="23">
        <v>2.1275327886231668E-2</v>
      </c>
      <c r="Q253" s="23">
        <v>2.9043071462914738E-3</v>
      </c>
      <c r="R253" s="23">
        <v>1.2415067324290503E-2</v>
      </c>
      <c r="S253" s="23">
        <v>2.5214423265097455E-3</v>
      </c>
      <c r="T253" s="23">
        <v>2.5052823035370316E-2</v>
      </c>
      <c r="U253" s="23">
        <v>3.7074998177829941E-3</v>
      </c>
      <c r="V253" s="23">
        <v>1.3138722921197492E-2</v>
      </c>
      <c r="W253" s="23">
        <v>1.15754481554711E-2</v>
      </c>
      <c r="X253" s="23">
        <v>6.7356444878472217E-3</v>
      </c>
      <c r="Y253" s="23">
        <v>5.9884644992407275E-3</v>
      </c>
      <c r="Z253" s="199"/>
      <c r="AA253" s="200"/>
      <c r="AB253" s="200"/>
      <c r="AC253" s="200"/>
      <c r="AD253" s="200"/>
      <c r="AE253" s="200"/>
      <c r="AF253" s="200"/>
      <c r="AG253" s="200"/>
      <c r="AH253" s="200"/>
      <c r="AI253" s="200"/>
      <c r="AJ253" s="200"/>
      <c r="AK253" s="200"/>
      <c r="AL253" s="200"/>
      <c r="AM253" s="200"/>
      <c r="AN253" s="200"/>
      <c r="AO253" s="200"/>
      <c r="AP253" s="200"/>
      <c r="AQ253" s="200"/>
      <c r="AR253" s="200"/>
      <c r="AS253" s="200"/>
      <c r="AT253" s="200"/>
      <c r="AU253" s="200"/>
      <c r="AV253" s="200"/>
      <c r="AW253" s="200"/>
      <c r="AX253" s="200"/>
      <c r="AY253" s="200"/>
      <c r="AZ253" s="200"/>
      <c r="BA253" s="200"/>
      <c r="BB253" s="200"/>
      <c r="BC253" s="200"/>
      <c r="BD253" s="200"/>
      <c r="BE253" s="200"/>
      <c r="BF253" s="200"/>
      <c r="BG253" s="200"/>
      <c r="BH253" s="200"/>
      <c r="BI253" s="200"/>
      <c r="BJ253" s="200"/>
      <c r="BK253" s="200"/>
      <c r="BL253" s="200"/>
      <c r="BM253" s="56"/>
    </row>
    <row r="254" spans="1:65">
      <c r="A254" s="29"/>
      <c r="B254" s="3" t="s">
        <v>86</v>
      </c>
      <c r="C254" s="28"/>
      <c r="D254" s="13">
        <v>2.8176144206204425E-3</v>
      </c>
      <c r="E254" s="13">
        <v>3.704080959376715E-3</v>
      </c>
      <c r="F254" s="13">
        <v>7.4367179118311746E-3</v>
      </c>
      <c r="G254" s="13">
        <v>2.5735952292999771E-3</v>
      </c>
      <c r="H254" s="13">
        <v>2.8026458768800198E-2</v>
      </c>
      <c r="I254" s="13">
        <v>1.075609093916766E-2</v>
      </c>
      <c r="J254" s="13">
        <v>2.8756083208822489E-2</v>
      </c>
      <c r="K254" s="13">
        <v>2.4461609338606239E-2</v>
      </c>
      <c r="L254" s="13">
        <v>1.04960751997762E-2</v>
      </c>
      <c r="M254" s="13">
        <v>4.0555888615842889E-3</v>
      </c>
      <c r="N254" s="13">
        <v>8.6526770968855249E-3</v>
      </c>
      <c r="O254" s="13">
        <v>7.0349065747601289E-3</v>
      </c>
      <c r="P254" s="13">
        <v>2.6344817140561312E-2</v>
      </c>
      <c r="Q254" s="13">
        <v>3.5791572447981678E-3</v>
      </c>
      <c r="R254" s="13">
        <v>1.5665667148069724E-2</v>
      </c>
      <c r="S254" s="13">
        <v>3.080159414661437E-3</v>
      </c>
      <c r="T254" s="13">
        <v>3.1876918837236146E-2</v>
      </c>
      <c r="U254" s="13">
        <v>4.5615927473667195E-3</v>
      </c>
      <c r="V254" s="13">
        <v>1.6188468502356418E-2</v>
      </c>
      <c r="W254" s="13">
        <v>1.3962304029275797E-2</v>
      </c>
      <c r="X254" s="13">
        <v>8.2776287665820066E-3</v>
      </c>
      <c r="Y254" s="13">
        <v>6.9301742271760417E-3</v>
      </c>
      <c r="Z254" s="149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5"/>
    </row>
    <row r="255" spans="1:65">
      <c r="A255" s="29"/>
      <c r="B255" s="3" t="s">
        <v>260</v>
      </c>
      <c r="C255" s="28"/>
      <c r="D255" s="13">
        <v>-1.7977895471448679E-2</v>
      </c>
      <c r="E255" s="13">
        <v>-5.2967616200818579E-3</v>
      </c>
      <c r="F255" s="13">
        <v>1.7107189507878706E-2</v>
      </c>
      <c r="G255" s="13">
        <v>1.3125115399647225E-2</v>
      </c>
      <c r="H255" s="13">
        <v>-4.0919518016749867E-3</v>
      </c>
      <c r="I255" s="13">
        <v>2.342774229622302E-2</v>
      </c>
      <c r="J255" s="13">
        <v>-3.0454824268847935E-2</v>
      </c>
      <c r="K255" s="13">
        <v>2.5721986077544834E-2</v>
      </c>
      <c r="L255" s="13">
        <v>4.7776131906009045E-2</v>
      </c>
      <c r="M255" s="13">
        <v>6.5267110046225429E-3</v>
      </c>
      <c r="N255" s="13">
        <v>-2.716712289997536E-2</v>
      </c>
      <c r="O255" s="13">
        <v>7.5477362744589271E-3</v>
      </c>
      <c r="P255" s="13">
        <v>-1.053870535542123E-2</v>
      </c>
      <c r="Q255" s="13">
        <v>-5.7868537496029715E-3</v>
      </c>
      <c r="R255" s="13">
        <v>-2.900292633514101E-2</v>
      </c>
      <c r="S255" s="13">
        <v>2.9830220657927065E-3</v>
      </c>
      <c r="T255" s="13">
        <v>-3.7062564404313658E-2</v>
      </c>
      <c r="U255" s="13">
        <v>-4.1765116216980758E-3</v>
      </c>
      <c r="V255" s="13">
        <v>-5.5908168977946149E-3</v>
      </c>
      <c r="W255" s="13">
        <v>1.577719994933946E-2</v>
      </c>
      <c r="X255" s="13">
        <v>-3.0096650156484772E-3</v>
      </c>
      <c r="Y255" s="13">
        <v>5.8739370320370909E-2</v>
      </c>
      <c r="Z255" s="149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5"/>
    </row>
    <row r="256" spans="1:65">
      <c r="A256" s="29"/>
      <c r="B256" s="45" t="s">
        <v>261</v>
      </c>
      <c r="C256" s="46"/>
      <c r="D256" s="44">
        <v>0.63</v>
      </c>
      <c r="E256" s="44">
        <v>0.08</v>
      </c>
      <c r="F256" s="44">
        <v>0.9</v>
      </c>
      <c r="G256" s="44">
        <v>0.72</v>
      </c>
      <c r="H256" s="44">
        <v>0.02</v>
      </c>
      <c r="I256" s="44">
        <v>1.17</v>
      </c>
      <c r="J256" s="44">
        <v>1.17</v>
      </c>
      <c r="K256" s="44">
        <v>1.27</v>
      </c>
      <c r="L256" s="44">
        <v>2.23</v>
      </c>
      <c r="M256" s="44">
        <v>0.44</v>
      </c>
      <c r="N256" s="44">
        <v>1.02</v>
      </c>
      <c r="O256" s="44">
        <v>0.48</v>
      </c>
      <c r="P256" s="44">
        <v>0.3</v>
      </c>
      <c r="Q256" s="44">
        <v>0.1</v>
      </c>
      <c r="R256" s="44">
        <v>1.1000000000000001</v>
      </c>
      <c r="S256" s="44">
        <v>0.28000000000000003</v>
      </c>
      <c r="T256" s="44">
        <v>1.45</v>
      </c>
      <c r="U256" s="44">
        <v>0.03</v>
      </c>
      <c r="V256" s="44">
        <v>0.09</v>
      </c>
      <c r="W256" s="44">
        <v>0.84</v>
      </c>
      <c r="X256" s="44">
        <v>0.02</v>
      </c>
      <c r="Y256" s="44">
        <v>2.7</v>
      </c>
      <c r="Z256" s="149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5"/>
    </row>
    <row r="257" spans="1:65">
      <c r="B257" s="3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BM257" s="55"/>
    </row>
    <row r="258" spans="1:65" ht="15">
      <c r="B258" s="8" t="s">
        <v>563</v>
      </c>
      <c r="BM258" s="27" t="s">
        <v>66</v>
      </c>
    </row>
    <row r="259" spans="1:65" ht="15">
      <c r="A259" s="24" t="s">
        <v>33</v>
      </c>
      <c r="B259" s="18" t="s">
        <v>111</v>
      </c>
      <c r="C259" s="15" t="s">
        <v>112</v>
      </c>
      <c r="D259" s="16" t="s">
        <v>222</v>
      </c>
      <c r="E259" s="17" t="s">
        <v>222</v>
      </c>
      <c r="F259" s="17" t="s">
        <v>222</v>
      </c>
      <c r="G259" s="17" t="s">
        <v>222</v>
      </c>
      <c r="H259" s="17" t="s">
        <v>222</v>
      </c>
      <c r="I259" s="17" t="s">
        <v>222</v>
      </c>
      <c r="J259" s="149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1</v>
      </c>
    </row>
    <row r="260" spans="1:65">
      <c r="A260" s="29"/>
      <c r="B260" s="19" t="s">
        <v>223</v>
      </c>
      <c r="C260" s="9" t="s">
        <v>223</v>
      </c>
      <c r="D260" s="147" t="s">
        <v>226</v>
      </c>
      <c r="E260" s="148" t="s">
        <v>227</v>
      </c>
      <c r="F260" s="148" t="s">
        <v>228</v>
      </c>
      <c r="G260" s="148" t="s">
        <v>229</v>
      </c>
      <c r="H260" s="148" t="s">
        <v>237</v>
      </c>
      <c r="I260" s="148" t="s">
        <v>240</v>
      </c>
      <c r="J260" s="149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 t="s">
        <v>3</v>
      </c>
    </row>
    <row r="261" spans="1:65">
      <c r="A261" s="29"/>
      <c r="B261" s="19"/>
      <c r="C261" s="9"/>
      <c r="D261" s="10" t="s">
        <v>265</v>
      </c>
      <c r="E261" s="11" t="s">
        <v>265</v>
      </c>
      <c r="F261" s="11" t="s">
        <v>265</v>
      </c>
      <c r="G261" s="11" t="s">
        <v>309</v>
      </c>
      <c r="H261" s="11" t="s">
        <v>265</v>
      </c>
      <c r="I261" s="11" t="s">
        <v>265</v>
      </c>
      <c r="J261" s="149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2</v>
      </c>
    </row>
    <row r="262" spans="1:65">
      <c r="A262" s="29"/>
      <c r="B262" s="19"/>
      <c r="C262" s="9"/>
      <c r="D262" s="25" t="s">
        <v>312</v>
      </c>
      <c r="E262" s="25" t="s">
        <v>313</v>
      </c>
      <c r="F262" s="25" t="s">
        <v>314</v>
      </c>
      <c r="G262" s="25" t="s">
        <v>312</v>
      </c>
      <c r="H262" s="25" t="s">
        <v>116</v>
      </c>
      <c r="I262" s="25" t="s">
        <v>313</v>
      </c>
      <c r="J262" s="149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3</v>
      </c>
    </row>
    <row r="263" spans="1:65">
      <c r="A263" s="29"/>
      <c r="B263" s="18">
        <v>1</v>
      </c>
      <c r="C263" s="14">
        <v>1</v>
      </c>
      <c r="D263" s="21">
        <v>1.66</v>
      </c>
      <c r="E263" s="21">
        <v>1.600957409498007</v>
      </c>
      <c r="F263" s="21">
        <v>1.4114701872850901</v>
      </c>
      <c r="G263" s="21">
        <v>1.7</v>
      </c>
      <c r="H263" s="21">
        <v>1.58</v>
      </c>
      <c r="I263" s="21">
        <v>1.4118778868485682</v>
      </c>
      <c r="J263" s="149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>
        <v>1</v>
      </c>
    </row>
    <row r="264" spans="1:65">
      <c r="A264" s="29"/>
      <c r="B264" s="19">
        <v>1</v>
      </c>
      <c r="C264" s="9">
        <v>2</v>
      </c>
      <c r="D264" s="11">
        <v>1.78</v>
      </c>
      <c r="E264" s="11">
        <v>1.6426162770051571</v>
      </c>
      <c r="F264" s="11">
        <v>1.4904787988891399</v>
      </c>
      <c r="G264" s="11">
        <v>1.7</v>
      </c>
      <c r="H264" s="11">
        <v>1.5660000000000001</v>
      </c>
      <c r="I264" s="11">
        <v>1.4145703343235372</v>
      </c>
      <c r="J264" s="149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7" t="e">
        <v>#N/A</v>
      </c>
    </row>
    <row r="265" spans="1:65">
      <c r="A265" s="29"/>
      <c r="B265" s="19">
        <v>1</v>
      </c>
      <c r="C265" s="9">
        <v>3</v>
      </c>
      <c r="D265" s="11">
        <v>1.76</v>
      </c>
      <c r="E265" s="11">
        <v>1.6131548767585673</v>
      </c>
      <c r="F265" s="11">
        <v>1.4528191108027999</v>
      </c>
      <c r="G265" s="11">
        <v>1.7</v>
      </c>
      <c r="H265" s="11">
        <v>1.5860000000000001</v>
      </c>
      <c r="I265" s="11">
        <v>1.3887454455151698</v>
      </c>
      <c r="J265" s="149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7">
        <v>16</v>
      </c>
    </row>
    <row r="266" spans="1:65">
      <c r="A266" s="29"/>
      <c r="B266" s="19">
        <v>1</v>
      </c>
      <c r="C266" s="9">
        <v>4</v>
      </c>
      <c r="D266" s="11">
        <v>1.75</v>
      </c>
      <c r="E266" s="11">
        <v>1.58693811432154</v>
      </c>
      <c r="F266" s="11">
        <v>1.4214037423000201</v>
      </c>
      <c r="G266" s="11">
        <v>1.6</v>
      </c>
      <c r="H266" s="145">
        <v>1.3560000000000001</v>
      </c>
      <c r="I266" s="11">
        <v>1.4867905934603969</v>
      </c>
      <c r="J266" s="149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7">
        <v>1.5801837937031171</v>
      </c>
    </row>
    <row r="267" spans="1:65">
      <c r="A267" s="29"/>
      <c r="B267" s="19">
        <v>1</v>
      </c>
      <c r="C267" s="9">
        <v>5</v>
      </c>
      <c r="D267" s="11">
        <v>1.7</v>
      </c>
      <c r="E267" s="11">
        <v>1.57561818346555</v>
      </c>
      <c r="F267" s="11">
        <v>1.5036341673256399</v>
      </c>
      <c r="G267" s="11">
        <v>1.8</v>
      </c>
      <c r="H267" s="11">
        <v>1.583</v>
      </c>
      <c r="I267" s="11">
        <v>1.4005601073871157</v>
      </c>
      <c r="J267" s="149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7">
        <v>144</v>
      </c>
    </row>
    <row r="268" spans="1:65">
      <c r="A268" s="29"/>
      <c r="B268" s="19">
        <v>1</v>
      </c>
      <c r="C268" s="9">
        <v>6</v>
      </c>
      <c r="D268" s="11">
        <v>1.83</v>
      </c>
      <c r="E268" s="11">
        <v>1.6547787645777201</v>
      </c>
      <c r="F268" s="11">
        <v>1.42996908141549</v>
      </c>
      <c r="G268" s="11">
        <v>1.6</v>
      </c>
      <c r="H268" s="11">
        <v>1.532</v>
      </c>
      <c r="I268" s="11">
        <v>1.4038334921326951</v>
      </c>
      <c r="J268" s="149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5"/>
    </row>
    <row r="269" spans="1:65">
      <c r="A269" s="29"/>
      <c r="B269" s="20" t="s">
        <v>257</v>
      </c>
      <c r="C269" s="12"/>
      <c r="D269" s="22">
        <v>1.7466666666666668</v>
      </c>
      <c r="E269" s="22">
        <v>1.6123439376044235</v>
      </c>
      <c r="F269" s="22">
        <v>1.4516291813363633</v>
      </c>
      <c r="G269" s="22">
        <v>1.6833333333333333</v>
      </c>
      <c r="H269" s="22">
        <v>1.5338333333333332</v>
      </c>
      <c r="I269" s="22">
        <v>1.4177296432779138</v>
      </c>
      <c r="J269" s="149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5"/>
    </row>
    <row r="270" spans="1:65">
      <c r="A270" s="29"/>
      <c r="B270" s="3" t="s">
        <v>258</v>
      </c>
      <c r="C270" s="28"/>
      <c r="D270" s="11">
        <v>1.7549999999999999</v>
      </c>
      <c r="E270" s="11">
        <v>1.607056143128287</v>
      </c>
      <c r="F270" s="11">
        <v>1.4413940961091449</v>
      </c>
      <c r="G270" s="11">
        <v>1.7</v>
      </c>
      <c r="H270" s="11">
        <v>1.573</v>
      </c>
      <c r="I270" s="11">
        <v>1.4078556894906318</v>
      </c>
      <c r="J270" s="149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5"/>
    </row>
    <row r="271" spans="1:65">
      <c r="A271" s="29"/>
      <c r="B271" s="3" t="s">
        <v>259</v>
      </c>
      <c r="C271" s="28"/>
      <c r="D271" s="23">
        <v>5.98887858172686E-2</v>
      </c>
      <c r="E271" s="23">
        <v>3.1118086674559065E-2</v>
      </c>
      <c r="F271" s="23">
        <v>3.7975542604705662E-2</v>
      </c>
      <c r="G271" s="23">
        <v>7.527726527090807E-2</v>
      </c>
      <c r="H271" s="23">
        <v>8.9367592933158171E-2</v>
      </c>
      <c r="I271" s="23">
        <v>3.5047450194817385E-2</v>
      </c>
      <c r="J271" s="199"/>
      <c r="K271" s="200"/>
      <c r="L271" s="200"/>
      <c r="M271" s="200"/>
      <c r="N271" s="200"/>
      <c r="O271" s="200"/>
      <c r="P271" s="200"/>
      <c r="Q271" s="200"/>
      <c r="R271" s="200"/>
      <c r="S271" s="200"/>
      <c r="T271" s="200"/>
      <c r="U271" s="200"/>
      <c r="V271" s="200"/>
      <c r="W271" s="200"/>
      <c r="X271" s="200"/>
      <c r="Y271" s="200"/>
      <c r="Z271" s="200"/>
      <c r="AA271" s="200"/>
      <c r="AB271" s="200"/>
      <c r="AC271" s="200"/>
      <c r="AD271" s="200"/>
      <c r="AE271" s="200"/>
      <c r="AF271" s="200"/>
      <c r="AG271" s="200"/>
      <c r="AH271" s="200"/>
      <c r="AI271" s="200"/>
      <c r="AJ271" s="200"/>
      <c r="AK271" s="200"/>
      <c r="AL271" s="200"/>
      <c r="AM271" s="200"/>
      <c r="AN271" s="200"/>
      <c r="AO271" s="200"/>
      <c r="AP271" s="200"/>
      <c r="AQ271" s="200"/>
      <c r="AR271" s="200"/>
      <c r="AS271" s="200"/>
      <c r="AT271" s="200"/>
      <c r="AU271" s="200"/>
      <c r="AV271" s="200"/>
      <c r="AW271" s="200"/>
      <c r="AX271" s="200"/>
      <c r="AY271" s="200"/>
      <c r="AZ271" s="200"/>
      <c r="BA271" s="200"/>
      <c r="BB271" s="200"/>
      <c r="BC271" s="200"/>
      <c r="BD271" s="200"/>
      <c r="BE271" s="200"/>
      <c r="BF271" s="200"/>
      <c r="BG271" s="200"/>
      <c r="BH271" s="200"/>
      <c r="BI271" s="200"/>
      <c r="BJ271" s="200"/>
      <c r="BK271" s="200"/>
      <c r="BL271" s="200"/>
      <c r="BM271" s="56"/>
    </row>
    <row r="272" spans="1:65">
      <c r="A272" s="29"/>
      <c r="B272" s="3" t="s">
        <v>86</v>
      </c>
      <c r="C272" s="28"/>
      <c r="D272" s="13">
        <v>3.4287472796146141E-2</v>
      </c>
      <c r="E272" s="13">
        <v>1.9299906148308198E-2</v>
      </c>
      <c r="F272" s="13">
        <v>2.6160635989520096E-2</v>
      </c>
      <c r="G272" s="13">
        <v>4.471916748766816E-2</v>
      </c>
      <c r="H272" s="13">
        <v>5.8264213582413245E-2</v>
      </c>
      <c r="I272" s="13">
        <v>2.4720827670489165E-2</v>
      </c>
      <c r="J272" s="149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5"/>
    </row>
    <row r="273" spans="1:65">
      <c r="A273" s="29"/>
      <c r="B273" s="3" t="s">
        <v>260</v>
      </c>
      <c r="C273" s="28"/>
      <c r="D273" s="13">
        <v>0.10535665131294736</v>
      </c>
      <c r="E273" s="13">
        <v>2.0352153989593891E-2</v>
      </c>
      <c r="F273" s="13">
        <v>-8.1354215173596756E-2</v>
      </c>
      <c r="G273" s="13">
        <v>6.5276925406561714E-2</v>
      </c>
      <c r="H273" s="13">
        <v>-2.9332322325090421E-2</v>
      </c>
      <c r="I273" s="13">
        <v>-0.10280712349573995</v>
      </c>
      <c r="J273" s="149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5"/>
    </row>
    <row r="274" spans="1:65">
      <c r="A274" s="29"/>
      <c r="B274" s="45" t="s">
        <v>261</v>
      </c>
      <c r="C274" s="46"/>
      <c r="D274" s="44">
        <v>1.01</v>
      </c>
      <c r="E274" s="44">
        <v>0.23</v>
      </c>
      <c r="F274" s="44">
        <v>0.71</v>
      </c>
      <c r="G274" s="44">
        <v>0.64</v>
      </c>
      <c r="H274" s="44">
        <v>0.23</v>
      </c>
      <c r="I274" s="44">
        <v>0.9</v>
      </c>
      <c r="J274" s="149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5"/>
    </row>
    <row r="275" spans="1:65">
      <c r="B275" s="30"/>
      <c r="C275" s="20"/>
      <c r="D275" s="20"/>
      <c r="E275" s="20"/>
      <c r="F275" s="20"/>
      <c r="G275" s="20"/>
      <c r="H275" s="20"/>
      <c r="I275" s="20"/>
      <c r="BM275" s="55"/>
    </row>
    <row r="276" spans="1:65" ht="15">
      <c r="B276" s="8" t="s">
        <v>564</v>
      </c>
      <c r="BM276" s="27" t="s">
        <v>66</v>
      </c>
    </row>
    <row r="277" spans="1:65" ht="15">
      <c r="A277" s="24" t="s">
        <v>36</v>
      </c>
      <c r="B277" s="18" t="s">
        <v>111</v>
      </c>
      <c r="C277" s="15" t="s">
        <v>112</v>
      </c>
      <c r="D277" s="16" t="s">
        <v>222</v>
      </c>
      <c r="E277" s="17" t="s">
        <v>222</v>
      </c>
      <c r="F277" s="17" t="s">
        <v>222</v>
      </c>
      <c r="G277" s="17" t="s">
        <v>222</v>
      </c>
      <c r="H277" s="17" t="s">
        <v>222</v>
      </c>
      <c r="I277" s="149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7">
        <v>1</v>
      </c>
    </row>
    <row r="278" spans="1:65">
      <c r="A278" s="29"/>
      <c r="B278" s="19" t="s">
        <v>223</v>
      </c>
      <c r="C278" s="9" t="s">
        <v>223</v>
      </c>
      <c r="D278" s="147" t="s">
        <v>226</v>
      </c>
      <c r="E278" s="148" t="s">
        <v>227</v>
      </c>
      <c r="F278" s="148" t="s">
        <v>229</v>
      </c>
      <c r="G278" s="148" t="s">
        <v>237</v>
      </c>
      <c r="H278" s="148" t="s">
        <v>240</v>
      </c>
      <c r="I278" s="149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 t="s">
        <v>3</v>
      </c>
    </row>
    <row r="279" spans="1:65">
      <c r="A279" s="29"/>
      <c r="B279" s="19"/>
      <c r="C279" s="9"/>
      <c r="D279" s="10" t="s">
        <v>265</v>
      </c>
      <c r="E279" s="11" t="s">
        <v>265</v>
      </c>
      <c r="F279" s="11" t="s">
        <v>309</v>
      </c>
      <c r="G279" s="11" t="s">
        <v>265</v>
      </c>
      <c r="H279" s="11" t="s">
        <v>265</v>
      </c>
      <c r="I279" s="149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2</v>
      </c>
    </row>
    <row r="280" spans="1:65">
      <c r="A280" s="29"/>
      <c r="B280" s="19"/>
      <c r="C280" s="9"/>
      <c r="D280" s="25" t="s">
        <v>312</v>
      </c>
      <c r="E280" s="25" t="s">
        <v>313</v>
      </c>
      <c r="F280" s="25" t="s">
        <v>312</v>
      </c>
      <c r="G280" s="25" t="s">
        <v>116</v>
      </c>
      <c r="H280" s="25" t="s">
        <v>313</v>
      </c>
      <c r="I280" s="149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3</v>
      </c>
    </row>
    <row r="281" spans="1:65">
      <c r="A281" s="29"/>
      <c r="B281" s="18">
        <v>1</v>
      </c>
      <c r="C281" s="14">
        <v>1</v>
      </c>
      <c r="D281" s="21">
        <v>0.53</v>
      </c>
      <c r="E281" s="21">
        <v>0.44009412319186314</v>
      </c>
      <c r="F281" s="21">
        <v>0.5</v>
      </c>
      <c r="G281" s="21">
        <v>0.44400000000000001</v>
      </c>
      <c r="H281" s="21">
        <v>0.40038880776283126</v>
      </c>
      <c r="I281" s="149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1</v>
      </c>
    </row>
    <row r="282" spans="1:65">
      <c r="A282" s="29"/>
      <c r="B282" s="19">
        <v>1</v>
      </c>
      <c r="C282" s="9">
        <v>2</v>
      </c>
      <c r="D282" s="11">
        <v>0.52</v>
      </c>
      <c r="E282" s="11">
        <v>0.45772965027858514</v>
      </c>
      <c r="F282" s="11">
        <v>0.5</v>
      </c>
      <c r="G282" s="11">
        <v>0.44500000000000001</v>
      </c>
      <c r="H282" s="11">
        <v>0.41974448627306959</v>
      </c>
      <c r="I282" s="149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 t="e">
        <v>#N/A</v>
      </c>
    </row>
    <row r="283" spans="1:65">
      <c r="A283" s="29"/>
      <c r="B283" s="19">
        <v>1</v>
      </c>
      <c r="C283" s="9">
        <v>3</v>
      </c>
      <c r="D283" s="11">
        <v>0.5</v>
      </c>
      <c r="E283" s="11">
        <v>0.46569894266265921</v>
      </c>
      <c r="F283" s="11">
        <v>0.5</v>
      </c>
      <c r="G283" s="11">
        <v>0.44700000000000001</v>
      </c>
      <c r="H283" s="11">
        <v>0.40748482132100644</v>
      </c>
      <c r="I283" s="149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16</v>
      </c>
    </row>
    <row r="284" spans="1:65">
      <c r="A284" s="29"/>
      <c r="B284" s="19">
        <v>1</v>
      </c>
      <c r="C284" s="9">
        <v>4</v>
      </c>
      <c r="D284" s="11">
        <v>0.52</v>
      </c>
      <c r="E284" s="11">
        <v>0.44001100504765717</v>
      </c>
      <c r="F284" s="11">
        <v>0.5</v>
      </c>
      <c r="G284" s="145">
        <v>0.38900000000000001</v>
      </c>
      <c r="H284" s="11">
        <v>0.40541806241157186</v>
      </c>
      <c r="I284" s="149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0.46626386010044685</v>
      </c>
    </row>
    <row r="285" spans="1:65">
      <c r="A285" s="29"/>
      <c r="B285" s="19">
        <v>1</v>
      </c>
      <c r="C285" s="9">
        <v>5</v>
      </c>
      <c r="D285" s="11">
        <v>0.52</v>
      </c>
      <c r="E285" s="11">
        <v>0.42269663469358315</v>
      </c>
      <c r="F285" s="11">
        <v>0.5</v>
      </c>
      <c r="G285" s="11">
        <v>0.44600000000000001</v>
      </c>
      <c r="H285" s="11">
        <v>0.41621030857613522</v>
      </c>
      <c r="I285" s="149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145</v>
      </c>
    </row>
    <row r="286" spans="1:65">
      <c r="A286" s="29"/>
      <c r="B286" s="19">
        <v>1</v>
      </c>
      <c r="C286" s="9">
        <v>6</v>
      </c>
      <c r="D286" s="11">
        <v>0.55000000000000004</v>
      </c>
      <c r="E286" s="11">
        <v>0.48371773402222212</v>
      </c>
      <c r="F286" s="11">
        <v>0.5</v>
      </c>
      <c r="G286" s="11">
        <v>0.44600000000000001</v>
      </c>
      <c r="H286" s="11">
        <v>0.41512122677222119</v>
      </c>
      <c r="I286" s="149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5"/>
    </row>
    <row r="287" spans="1:65">
      <c r="A287" s="29"/>
      <c r="B287" s="20" t="s">
        <v>257</v>
      </c>
      <c r="C287" s="12"/>
      <c r="D287" s="22">
        <v>0.52333333333333343</v>
      </c>
      <c r="E287" s="22">
        <v>0.45165801498276165</v>
      </c>
      <c r="F287" s="22">
        <v>0.5</v>
      </c>
      <c r="G287" s="22">
        <v>0.43616666666666676</v>
      </c>
      <c r="H287" s="22">
        <v>0.41072795218613928</v>
      </c>
      <c r="I287" s="149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5"/>
    </row>
    <row r="288" spans="1:65">
      <c r="A288" s="29"/>
      <c r="B288" s="3" t="s">
        <v>258</v>
      </c>
      <c r="C288" s="28"/>
      <c r="D288" s="11">
        <v>0.52</v>
      </c>
      <c r="E288" s="11">
        <v>0.44891188673522414</v>
      </c>
      <c r="F288" s="11">
        <v>0.5</v>
      </c>
      <c r="G288" s="11">
        <v>0.44550000000000001</v>
      </c>
      <c r="H288" s="11">
        <v>0.41130302404661379</v>
      </c>
      <c r="I288" s="149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5"/>
    </row>
    <row r="289" spans="1:65">
      <c r="A289" s="29"/>
      <c r="B289" s="3" t="s">
        <v>259</v>
      </c>
      <c r="C289" s="28"/>
      <c r="D289" s="23">
        <v>1.6329931618554533E-2</v>
      </c>
      <c r="E289" s="23">
        <v>2.1771430693462459E-2</v>
      </c>
      <c r="F289" s="23">
        <v>0</v>
      </c>
      <c r="G289" s="23">
        <v>2.3129346438381403E-2</v>
      </c>
      <c r="H289" s="23">
        <v>7.4332457883332934E-3</v>
      </c>
      <c r="I289" s="199"/>
      <c r="J289" s="200"/>
      <c r="K289" s="200"/>
      <c r="L289" s="200"/>
      <c r="M289" s="200"/>
      <c r="N289" s="200"/>
      <c r="O289" s="200"/>
      <c r="P289" s="200"/>
      <c r="Q289" s="200"/>
      <c r="R289" s="200"/>
      <c r="S289" s="200"/>
      <c r="T289" s="200"/>
      <c r="U289" s="200"/>
      <c r="V289" s="200"/>
      <c r="W289" s="200"/>
      <c r="X289" s="200"/>
      <c r="Y289" s="200"/>
      <c r="Z289" s="200"/>
      <c r="AA289" s="200"/>
      <c r="AB289" s="200"/>
      <c r="AC289" s="200"/>
      <c r="AD289" s="200"/>
      <c r="AE289" s="200"/>
      <c r="AF289" s="200"/>
      <c r="AG289" s="200"/>
      <c r="AH289" s="200"/>
      <c r="AI289" s="200"/>
      <c r="AJ289" s="200"/>
      <c r="AK289" s="200"/>
      <c r="AL289" s="200"/>
      <c r="AM289" s="200"/>
      <c r="AN289" s="200"/>
      <c r="AO289" s="200"/>
      <c r="AP289" s="200"/>
      <c r="AQ289" s="200"/>
      <c r="AR289" s="200"/>
      <c r="AS289" s="200"/>
      <c r="AT289" s="200"/>
      <c r="AU289" s="200"/>
      <c r="AV289" s="200"/>
      <c r="AW289" s="200"/>
      <c r="AX289" s="200"/>
      <c r="AY289" s="200"/>
      <c r="AZ289" s="200"/>
      <c r="BA289" s="200"/>
      <c r="BB289" s="200"/>
      <c r="BC289" s="200"/>
      <c r="BD289" s="200"/>
      <c r="BE289" s="200"/>
      <c r="BF289" s="200"/>
      <c r="BG289" s="200"/>
      <c r="BH289" s="200"/>
      <c r="BI289" s="200"/>
      <c r="BJ289" s="200"/>
      <c r="BK289" s="200"/>
      <c r="BL289" s="200"/>
      <c r="BM289" s="56"/>
    </row>
    <row r="290" spans="1:65">
      <c r="A290" s="29"/>
      <c r="B290" s="3" t="s">
        <v>86</v>
      </c>
      <c r="C290" s="28"/>
      <c r="D290" s="13">
        <v>3.1203690990868529E-2</v>
      </c>
      <c r="E290" s="13">
        <v>4.8203352915797158E-2</v>
      </c>
      <c r="F290" s="13">
        <v>0</v>
      </c>
      <c r="G290" s="13">
        <v>5.3028688815547724E-2</v>
      </c>
      <c r="H290" s="13">
        <v>1.8097735371476725E-2</v>
      </c>
      <c r="I290" s="149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5"/>
    </row>
    <row r="291" spans="1:65">
      <c r="A291" s="29"/>
      <c r="B291" s="3" t="s">
        <v>260</v>
      </c>
      <c r="C291" s="28"/>
      <c r="D291" s="13">
        <v>0.12239737649963289</v>
      </c>
      <c r="E291" s="13">
        <v>-3.1325278168757631E-2</v>
      </c>
      <c r="F291" s="13">
        <v>7.2354181369075787E-2</v>
      </c>
      <c r="G291" s="13">
        <v>-6.4549702452375901E-2</v>
      </c>
      <c r="H291" s="13">
        <v>-0.11910832613607136</v>
      </c>
      <c r="I291" s="149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5"/>
    </row>
    <row r="292" spans="1:65">
      <c r="A292" s="29"/>
      <c r="B292" s="45" t="s">
        <v>261</v>
      </c>
      <c r="C292" s="46"/>
      <c r="D292" s="44">
        <v>1.18</v>
      </c>
      <c r="E292" s="44">
        <v>0</v>
      </c>
      <c r="F292" s="44">
        <v>0.8</v>
      </c>
      <c r="G292" s="44">
        <v>0.26</v>
      </c>
      <c r="H292" s="44">
        <v>0.67</v>
      </c>
      <c r="I292" s="149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5"/>
    </row>
    <row r="293" spans="1:65">
      <c r="B293" s="30"/>
      <c r="C293" s="20"/>
      <c r="D293" s="20"/>
      <c r="E293" s="20"/>
      <c r="F293" s="20"/>
      <c r="G293" s="20"/>
      <c r="H293" s="20"/>
      <c r="BM293" s="55"/>
    </row>
    <row r="294" spans="1:65" ht="15">
      <c r="B294" s="8" t="s">
        <v>565</v>
      </c>
      <c r="BM294" s="27" t="s">
        <v>66</v>
      </c>
    </row>
    <row r="295" spans="1:65" ht="15">
      <c r="A295" s="24" t="s">
        <v>39</v>
      </c>
      <c r="B295" s="18" t="s">
        <v>111</v>
      </c>
      <c r="C295" s="15" t="s">
        <v>112</v>
      </c>
      <c r="D295" s="16" t="s">
        <v>222</v>
      </c>
      <c r="E295" s="17" t="s">
        <v>222</v>
      </c>
      <c r="F295" s="17" t="s">
        <v>222</v>
      </c>
      <c r="G295" s="17" t="s">
        <v>222</v>
      </c>
      <c r="H295" s="17" t="s">
        <v>222</v>
      </c>
      <c r="I295" s="149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7">
        <v>1</v>
      </c>
    </row>
    <row r="296" spans="1:65">
      <c r="A296" s="29"/>
      <c r="B296" s="19" t="s">
        <v>223</v>
      </c>
      <c r="C296" s="9" t="s">
        <v>223</v>
      </c>
      <c r="D296" s="147" t="s">
        <v>226</v>
      </c>
      <c r="E296" s="148" t="s">
        <v>227</v>
      </c>
      <c r="F296" s="148" t="s">
        <v>229</v>
      </c>
      <c r="G296" s="148" t="s">
        <v>237</v>
      </c>
      <c r="H296" s="148" t="s">
        <v>240</v>
      </c>
      <c r="I296" s="149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 t="s">
        <v>3</v>
      </c>
    </row>
    <row r="297" spans="1:65">
      <c r="A297" s="29"/>
      <c r="B297" s="19"/>
      <c r="C297" s="9"/>
      <c r="D297" s="10" t="s">
        <v>265</v>
      </c>
      <c r="E297" s="11" t="s">
        <v>265</v>
      </c>
      <c r="F297" s="11" t="s">
        <v>309</v>
      </c>
      <c r="G297" s="11" t="s">
        <v>265</v>
      </c>
      <c r="H297" s="11" t="s">
        <v>265</v>
      </c>
      <c r="I297" s="149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>
        <v>2</v>
      </c>
    </row>
    <row r="298" spans="1:65">
      <c r="A298" s="29"/>
      <c r="B298" s="19"/>
      <c r="C298" s="9"/>
      <c r="D298" s="25" t="s">
        <v>312</v>
      </c>
      <c r="E298" s="25" t="s">
        <v>313</v>
      </c>
      <c r="F298" s="25" t="s">
        <v>312</v>
      </c>
      <c r="G298" s="25" t="s">
        <v>116</v>
      </c>
      <c r="H298" s="25" t="s">
        <v>313</v>
      </c>
      <c r="I298" s="149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2</v>
      </c>
    </row>
    <row r="299" spans="1:65">
      <c r="A299" s="29"/>
      <c r="B299" s="18">
        <v>1</v>
      </c>
      <c r="C299" s="14">
        <v>1</v>
      </c>
      <c r="D299" s="21">
        <v>0.64</v>
      </c>
      <c r="E299" s="21">
        <v>0.56244558856383586</v>
      </c>
      <c r="F299" s="21">
        <v>0.6</v>
      </c>
      <c r="G299" s="21">
        <v>0.53700000000000003</v>
      </c>
      <c r="H299" s="21">
        <v>0.49234458785074631</v>
      </c>
      <c r="I299" s="149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1</v>
      </c>
    </row>
    <row r="300" spans="1:65">
      <c r="A300" s="29"/>
      <c r="B300" s="19">
        <v>1</v>
      </c>
      <c r="C300" s="9">
        <v>2</v>
      </c>
      <c r="D300" s="11">
        <v>0.65</v>
      </c>
      <c r="E300" s="11">
        <v>0.54809132622395484</v>
      </c>
      <c r="F300" s="11">
        <v>0.6</v>
      </c>
      <c r="G300" s="11">
        <v>0.501</v>
      </c>
      <c r="H300" s="11">
        <v>0.49563550633834014</v>
      </c>
      <c r="I300" s="149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 t="e">
        <v>#N/A</v>
      </c>
    </row>
    <row r="301" spans="1:65">
      <c r="A301" s="29"/>
      <c r="B301" s="19">
        <v>1</v>
      </c>
      <c r="C301" s="9">
        <v>3</v>
      </c>
      <c r="D301" s="11">
        <v>0.65</v>
      </c>
      <c r="E301" s="11">
        <v>0.54217038592875588</v>
      </c>
      <c r="F301" s="11">
        <v>0.5</v>
      </c>
      <c r="G301" s="11">
        <v>0.51800000000000002</v>
      </c>
      <c r="H301" s="11">
        <v>0.49272684037050157</v>
      </c>
      <c r="I301" s="149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16</v>
      </c>
    </row>
    <row r="302" spans="1:65">
      <c r="A302" s="29"/>
      <c r="B302" s="19">
        <v>1</v>
      </c>
      <c r="C302" s="9">
        <v>4</v>
      </c>
      <c r="D302" s="11">
        <v>0.65</v>
      </c>
      <c r="E302" s="11">
        <v>0.54423513676368984</v>
      </c>
      <c r="F302" s="11">
        <v>0.6</v>
      </c>
      <c r="G302" s="145">
        <v>0.45900000000000002</v>
      </c>
      <c r="H302" s="11">
        <v>0.50106487779285458</v>
      </c>
      <c r="I302" s="149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0.5586993013369449</v>
      </c>
    </row>
    <row r="303" spans="1:65">
      <c r="A303" s="29"/>
      <c r="B303" s="19">
        <v>1</v>
      </c>
      <c r="C303" s="9">
        <v>5</v>
      </c>
      <c r="D303" s="11">
        <v>0.63</v>
      </c>
      <c r="E303" s="11">
        <v>0.53869361948183703</v>
      </c>
      <c r="F303" s="11">
        <v>0.6</v>
      </c>
      <c r="G303" s="11">
        <v>0.52</v>
      </c>
      <c r="H303" s="11">
        <v>0.49807455275879325</v>
      </c>
      <c r="I303" s="149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146</v>
      </c>
    </row>
    <row r="304" spans="1:65">
      <c r="A304" s="29"/>
      <c r="B304" s="19">
        <v>1</v>
      </c>
      <c r="C304" s="9">
        <v>6</v>
      </c>
      <c r="D304" s="11">
        <v>0.67</v>
      </c>
      <c r="E304" s="11">
        <v>0.54589207715345101</v>
      </c>
      <c r="F304" s="11">
        <v>0.6</v>
      </c>
      <c r="G304" s="11">
        <v>0.52300000000000002</v>
      </c>
      <c r="H304" s="11">
        <v>0.49080454088158637</v>
      </c>
      <c r="I304" s="149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5"/>
    </row>
    <row r="305" spans="1:65">
      <c r="A305" s="29"/>
      <c r="B305" s="20" t="s">
        <v>257</v>
      </c>
      <c r="C305" s="12"/>
      <c r="D305" s="22">
        <v>0.64833333333333332</v>
      </c>
      <c r="E305" s="22">
        <v>0.54692135568592082</v>
      </c>
      <c r="F305" s="22">
        <v>0.58333333333333337</v>
      </c>
      <c r="G305" s="22">
        <v>0.50966666666666671</v>
      </c>
      <c r="H305" s="22">
        <v>0.495108484332137</v>
      </c>
      <c r="I305" s="149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5"/>
    </row>
    <row r="306" spans="1:65">
      <c r="A306" s="29"/>
      <c r="B306" s="3" t="s">
        <v>258</v>
      </c>
      <c r="C306" s="28"/>
      <c r="D306" s="11">
        <v>0.65</v>
      </c>
      <c r="E306" s="11">
        <v>0.54506360695857037</v>
      </c>
      <c r="F306" s="11">
        <v>0.6</v>
      </c>
      <c r="G306" s="11">
        <v>0.51900000000000002</v>
      </c>
      <c r="H306" s="11">
        <v>0.49418117335442086</v>
      </c>
      <c r="I306" s="149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5"/>
    </row>
    <row r="307" spans="1:65">
      <c r="A307" s="29"/>
      <c r="B307" s="3" t="s">
        <v>259</v>
      </c>
      <c r="C307" s="28"/>
      <c r="D307" s="23">
        <v>1.3291601358251269E-2</v>
      </c>
      <c r="E307" s="23">
        <v>8.2572777666813178E-3</v>
      </c>
      <c r="F307" s="23">
        <v>4.0824829046386291E-2</v>
      </c>
      <c r="G307" s="23">
        <v>2.7361773821641514E-2</v>
      </c>
      <c r="H307" s="23">
        <v>3.9086882226876231E-3</v>
      </c>
      <c r="I307" s="149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5"/>
    </row>
    <row r="308" spans="1:65">
      <c r="A308" s="29"/>
      <c r="B308" s="3" t="s">
        <v>86</v>
      </c>
      <c r="C308" s="28"/>
      <c r="D308" s="13">
        <v>2.0501184614269311E-2</v>
      </c>
      <c r="E308" s="13">
        <v>1.509774244658167E-2</v>
      </c>
      <c r="F308" s="13">
        <v>6.9985421222376498E-2</v>
      </c>
      <c r="G308" s="13">
        <v>5.3685625549329326E-2</v>
      </c>
      <c r="H308" s="13">
        <v>7.8946096590530885E-3</v>
      </c>
      <c r="I308" s="149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5"/>
    </row>
    <row r="309" spans="1:65">
      <c r="A309" s="29"/>
      <c r="B309" s="3" t="s">
        <v>260</v>
      </c>
      <c r="C309" s="28"/>
      <c r="D309" s="13">
        <v>0.16043340627399716</v>
      </c>
      <c r="E309" s="13">
        <v>-2.1081010165647118E-2</v>
      </c>
      <c r="F309" s="13">
        <v>4.4091753716964055E-2</v>
      </c>
      <c r="G309" s="13">
        <v>-8.7762119181006737E-2</v>
      </c>
      <c r="H309" s="13">
        <v>-0.11381939596601898</v>
      </c>
      <c r="I309" s="149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5"/>
    </row>
    <row r="310" spans="1:65">
      <c r="A310" s="29"/>
      <c r="B310" s="45" t="s">
        <v>261</v>
      </c>
      <c r="C310" s="46"/>
      <c r="D310" s="44">
        <v>1.84</v>
      </c>
      <c r="E310" s="44">
        <v>0</v>
      </c>
      <c r="F310" s="44">
        <v>0.66</v>
      </c>
      <c r="G310" s="44">
        <v>0.67</v>
      </c>
      <c r="H310" s="44">
        <v>0.94</v>
      </c>
      <c r="I310" s="149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5"/>
    </row>
    <row r="311" spans="1:65">
      <c r="B311" s="30"/>
      <c r="C311" s="20"/>
      <c r="D311" s="20"/>
      <c r="E311" s="20"/>
      <c r="F311" s="20"/>
      <c r="G311" s="20"/>
      <c r="H311" s="20"/>
      <c r="BM311" s="55"/>
    </row>
    <row r="312" spans="1:65" ht="15">
      <c r="B312" s="8" t="s">
        <v>566</v>
      </c>
      <c r="BM312" s="27" t="s">
        <v>66</v>
      </c>
    </row>
    <row r="313" spans="1:65" ht="15">
      <c r="A313" s="24" t="s">
        <v>52</v>
      </c>
      <c r="B313" s="18" t="s">
        <v>111</v>
      </c>
      <c r="C313" s="15" t="s">
        <v>112</v>
      </c>
      <c r="D313" s="16" t="s">
        <v>222</v>
      </c>
      <c r="E313" s="17" t="s">
        <v>222</v>
      </c>
      <c r="F313" s="17" t="s">
        <v>222</v>
      </c>
      <c r="G313" s="17" t="s">
        <v>222</v>
      </c>
      <c r="H313" s="17" t="s">
        <v>222</v>
      </c>
      <c r="I313" s="17" t="s">
        <v>222</v>
      </c>
      <c r="J313" s="17" t="s">
        <v>222</v>
      </c>
      <c r="K313" s="17" t="s">
        <v>222</v>
      </c>
      <c r="L313" s="17" t="s">
        <v>222</v>
      </c>
      <c r="M313" s="17" t="s">
        <v>222</v>
      </c>
      <c r="N313" s="17" t="s">
        <v>222</v>
      </c>
      <c r="O313" s="17" t="s">
        <v>222</v>
      </c>
      <c r="P313" s="17" t="s">
        <v>222</v>
      </c>
      <c r="Q313" s="17" t="s">
        <v>222</v>
      </c>
      <c r="R313" s="17" t="s">
        <v>222</v>
      </c>
      <c r="S313" s="17" t="s">
        <v>222</v>
      </c>
      <c r="T313" s="17" t="s">
        <v>222</v>
      </c>
      <c r="U313" s="17" t="s">
        <v>222</v>
      </c>
      <c r="V313" s="17" t="s">
        <v>222</v>
      </c>
      <c r="W313" s="17" t="s">
        <v>222</v>
      </c>
      <c r="X313" s="149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1</v>
      </c>
    </row>
    <row r="314" spans="1:65">
      <c r="A314" s="29"/>
      <c r="B314" s="19" t="s">
        <v>223</v>
      </c>
      <c r="C314" s="9" t="s">
        <v>223</v>
      </c>
      <c r="D314" s="147" t="s">
        <v>225</v>
      </c>
      <c r="E314" s="148" t="s">
        <v>226</v>
      </c>
      <c r="F314" s="148" t="s">
        <v>227</v>
      </c>
      <c r="G314" s="148" t="s">
        <v>229</v>
      </c>
      <c r="H314" s="148" t="s">
        <v>230</v>
      </c>
      <c r="I314" s="148" t="s">
        <v>231</v>
      </c>
      <c r="J314" s="148" t="s">
        <v>233</v>
      </c>
      <c r="K314" s="148" t="s">
        <v>234</v>
      </c>
      <c r="L314" s="148" t="s">
        <v>235</v>
      </c>
      <c r="M314" s="148" t="s">
        <v>236</v>
      </c>
      <c r="N314" s="148" t="s">
        <v>263</v>
      </c>
      <c r="O314" s="148" t="s">
        <v>237</v>
      </c>
      <c r="P314" s="148" t="s">
        <v>238</v>
      </c>
      <c r="Q314" s="148" t="s">
        <v>239</v>
      </c>
      <c r="R314" s="148" t="s">
        <v>240</v>
      </c>
      <c r="S314" s="148" t="s">
        <v>242</v>
      </c>
      <c r="T314" s="148" t="s">
        <v>243</v>
      </c>
      <c r="U314" s="148" t="s">
        <v>244</v>
      </c>
      <c r="V314" s="148" t="s">
        <v>245</v>
      </c>
      <c r="W314" s="148" t="s">
        <v>248</v>
      </c>
      <c r="X314" s="149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 t="s">
        <v>1</v>
      </c>
    </row>
    <row r="315" spans="1:65">
      <c r="A315" s="29"/>
      <c r="B315" s="19"/>
      <c r="C315" s="9"/>
      <c r="D315" s="10" t="s">
        <v>309</v>
      </c>
      <c r="E315" s="11" t="s">
        <v>265</v>
      </c>
      <c r="F315" s="11" t="s">
        <v>310</v>
      </c>
      <c r="G315" s="11" t="s">
        <v>309</v>
      </c>
      <c r="H315" s="11" t="s">
        <v>265</v>
      </c>
      <c r="I315" s="11" t="s">
        <v>310</v>
      </c>
      <c r="J315" s="11" t="s">
        <v>265</v>
      </c>
      <c r="K315" s="11" t="s">
        <v>265</v>
      </c>
      <c r="L315" s="11" t="s">
        <v>265</v>
      </c>
      <c r="M315" s="11" t="s">
        <v>265</v>
      </c>
      <c r="N315" s="11" t="s">
        <v>265</v>
      </c>
      <c r="O315" s="11" t="s">
        <v>265</v>
      </c>
      <c r="P315" s="11" t="s">
        <v>309</v>
      </c>
      <c r="Q315" s="11" t="s">
        <v>265</v>
      </c>
      <c r="R315" s="11" t="s">
        <v>265</v>
      </c>
      <c r="S315" s="11" t="s">
        <v>309</v>
      </c>
      <c r="T315" s="11" t="s">
        <v>309</v>
      </c>
      <c r="U315" s="11" t="s">
        <v>310</v>
      </c>
      <c r="V315" s="11" t="s">
        <v>309</v>
      </c>
      <c r="W315" s="11" t="s">
        <v>310</v>
      </c>
      <c r="X315" s="149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>
        <v>2</v>
      </c>
    </row>
    <row r="316" spans="1:65">
      <c r="A316" s="29"/>
      <c r="B316" s="19"/>
      <c r="C316" s="9"/>
      <c r="D316" s="25" t="s">
        <v>311</v>
      </c>
      <c r="E316" s="25" t="s">
        <v>312</v>
      </c>
      <c r="F316" s="25" t="s">
        <v>313</v>
      </c>
      <c r="G316" s="25" t="s">
        <v>312</v>
      </c>
      <c r="H316" s="25" t="s">
        <v>312</v>
      </c>
      <c r="I316" s="25" t="s">
        <v>311</v>
      </c>
      <c r="J316" s="25" t="s">
        <v>312</v>
      </c>
      <c r="K316" s="25" t="s">
        <v>312</v>
      </c>
      <c r="L316" s="25" t="s">
        <v>312</v>
      </c>
      <c r="M316" s="25" t="s">
        <v>312</v>
      </c>
      <c r="N316" s="25" t="s">
        <v>312</v>
      </c>
      <c r="O316" s="25" t="s">
        <v>116</v>
      </c>
      <c r="P316" s="25" t="s">
        <v>312</v>
      </c>
      <c r="Q316" s="25" t="s">
        <v>115</v>
      </c>
      <c r="R316" s="25" t="s">
        <v>313</v>
      </c>
      <c r="S316" s="25" t="s">
        <v>311</v>
      </c>
      <c r="T316" s="25" t="s">
        <v>314</v>
      </c>
      <c r="U316" s="25" t="s">
        <v>314</v>
      </c>
      <c r="V316" s="25" t="s">
        <v>314</v>
      </c>
      <c r="W316" s="25" t="s">
        <v>313</v>
      </c>
      <c r="X316" s="149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>
        <v>3</v>
      </c>
    </row>
    <row r="317" spans="1:65">
      <c r="A317" s="29"/>
      <c r="B317" s="18">
        <v>1</v>
      </c>
      <c r="C317" s="14">
        <v>1</v>
      </c>
      <c r="D317" s="21">
        <v>5.12</v>
      </c>
      <c r="E317" s="21">
        <v>5.13</v>
      </c>
      <c r="F317" s="21">
        <v>5.2625859699999999</v>
      </c>
      <c r="G317" s="21">
        <v>5</v>
      </c>
      <c r="H317" s="21">
        <v>4.9000000000000004</v>
      </c>
      <c r="I317" s="21">
        <v>4.93</v>
      </c>
      <c r="J317" s="21">
        <v>4.97</v>
      </c>
      <c r="K317" s="21">
        <v>5.05</v>
      </c>
      <c r="L317" s="21">
        <v>5.07</v>
      </c>
      <c r="M317" s="21">
        <v>4.9000000000000004</v>
      </c>
      <c r="N317" s="21">
        <v>5.0999999999999996</v>
      </c>
      <c r="O317" s="21">
        <v>5.18</v>
      </c>
      <c r="P317" s="143">
        <v>4.8239999999999998</v>
      </c>
      <c r="Q317" s="143">
        <v>4.55</v>
      </c>
      <c r="R317" s="21">
        <v>5.0606079364476502</v>
      </c>
      <c r="S317" s="21">
        <v>5.1593823870715303</v>
      </c>
      <c r="T317" s="21">
        <v>5.0199999999999996</v>
      </c>
      <c r="U317" s="21">
        <v>5.05</v>
      </c>
      <c r="V317" s="21">
        <v>5.09</v>
      </c>
      <c r="W317" s="21">
        <v>4.7799398000000002</v>
      </c>
      <c r="X317" s="149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>
        <v>1</v>
      </c>
    </row>
    <row r="318" spans="1:65">
      <c r="A318" s="29"/>
      <c r="B318" s="19">
        <v>1</v>
      </c>
      <c r="C318" s="9">
        <v>2</v>
      </c>
      <c r="D318" s="11">
        <v>5.01</v>
      </c>
      <c r="E318" s="11">
        <v>5.07</v>
      </c>
      <c r="F318" s="11">
        <v>5.2267454799999999</v>
      </c>
      <c r="G318" s="11">
        <v>5.13</v>
      </c>
      <c r="H318" s="11">
        <v>5.04</v>
      </c>
      <c r="I318" s="11">
        <v>4.9800000000000004</v>
      </c>
      <c r="J318" s="11">
        <v>5.1100000000000003</v>
      </c>
      <c r="K318" s="11">
        <v>4.92</v>
      </c>
      <c r="L318" s="11">
        <v>5.0199999999999996</v>
      </c>
      <c r="M318" s="11">
        <v>4.95</v>
      </c>
      <c r="N318" s="11">
        <v>5.04</v>
      </c>
      <c r="O318" s="11">
        <v>5.17</v>
      </c>
      <c r="P318" s="144">
        <v>4.7835000000000001</v>
      </c>
      <c r="Q318" s="144">
        <v>4.57</v>
      </c>
      <c r="R318" s="11">
        <v>5.1073797243400492</v>
      </c>
      <c r="S318" s="11">
        <v>5.1445091426287126</v>
      </c>
      <c r="T318" s="11">
        <v>5.07</v>
      </c>
      <c r="U318" s="11">
        <v>5.03</v>
      </c>
      <c r="V318" s="11">
        <v>5.0599999999999996</v>
      </c>
      <c r="W318" s="11">
        <v>4.9014061000000009</v>
      </c>
      <c r="X318" s="149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7" t="e">
        <v>#N/A</v>
      </c>
    </row>
    <row r="319" spans="1:65">
      <c r="A319" s="29"/>
      <c r="B319" s="19">
        <v>1</v>
      </c>
      <c r="C319" s="9">
        <v>3</v>
      </c>
      <c r="D319" s="11">
        <v>4.95</v>
      </c>
      <c r="E319" s="11">
        <v>5.13</v>
      </c>
      <c r="F319" s="11">
        <v>5.2661510900000001</v>
      </c>
      <c r="G319" s="11">
        <v>5</v>
      </c>
      <c r="H319" s="11">
        <v>4.99</v>
      </c>
      <c r="I319" s="11">
        <v>4.8499999999999996</v>
      </c>
      <c r="J319" s="11">
        <v>5.25</v>
      </c>
      <c r="K319" s="11">
        <v>5.15</v>
      </c>
      <c r="L319" s="11">
        <v>5.03</v>
      </c>
      <c r="M319" s="11">
        <v>4.92</v>
      </c>
      <c r="N319" s="11">
        <v>5.0999999999999996</v>
      </c>
      <c r="O319" s="11">
        <v>5.22</v>
      </c>
      <c r="P319" s="144">
        <v>4.8458000000000006</v>
      </c>
      <c r="Q319" s="144">
        <v>4.5599999999999996</v>
      </c>
      <c r="R319" s="11">
        <v>5.0832221287785497</v>
      </c>
      <c r="S319" s="11">
        <v>5.0136320487750137</v>
      </c>
      <c r="T319" s="11">
        <v>5.04</v>
      </c>
      <c r="U319" s="11">
        <v>4.91</v>
      </c>
      <c r="V319" s="11">
        <v>5.03</v>
      </c>
      <c r="W319" s="11">
        <v>4.8985745000000005</v>
      </c>
      <c r="X319" s="149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7">
        <v>16</v>
      </c>
    </row>
    <row r="320" spans="1:65">
      <c r="A320" s="29"/>
      <c r="B320" s="19">
        <v>1</v>
      </c>
      <c r="C320" s="9">
        <v>4</v>
      </c>
      <c r="D320" s="11">
        <v>5</v>
      </c>
      <c r="E320" s="11">
        <v>5.05</v>
      </c>
      <c r="F320" s="11">
        <v>5.2298080900000006</v>
      </c>
      <c r="G320" s="145">
        <v>5.59</v>
      </c>
      <c r="H320" s="11">
        <v>5.05</v>
      </c>
      <c r="I320" s="11">
        <v>5.01</v>
      </c>
      <c r="J320" s="11">
        <v>4.91</v>
      </c>
      <c r="K320" s="11">
        <v>5.08</v>
      </c>
      <c r="L320" s="11">
        <v>5.08</v>
      </c>
      <c r="M320" s="11">
        <v>4.9800000000000004</v>
      </c>
      <c r="N320" s="11">
        <v>5.0999999999999996</v>
      </c>
      <c r="O320" s="145">
        <v>4.7699999999999996</v>
      </c>
      <c r="P320" s="144">
        <v>4.8391999999999999</v>
      </c>
      <c r="Q320" s="144">
        <v>4.54</v>
      </c>
      <c r="R320" s="11">
        <v>5.0588065625644498</v>
      </c>
      <c r="S320" s="11">
        <v>5.0139542197503664</v>
      </c>
      <c r="T320" s="11">
        <v>5.16</v>
      </c>
      <c r="U320" s="11">
        <v>5.0199999999999996</v>
      </c>
      <c r="V320" s="11">
        <v>5.01</v>
      </c>
      <c r="W320" s="11">
        <v>4.9245631999999997</v>
      </c>
      <c r="X320" s="149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7">
        <v>5.0470336108029228</v>
      </c>
    </row>
    <row r="321" spans="1:65">
      <c r="A321" s="29"/>
      <c r="B321" s="19">
        <v>1</v>
      </c>
      <c r="C321" s="9">
        <v>5</v>
      </c>
      <c r="D321" s="11">
        <v>5.16</v>
      </c>
      <c r="E321" s="11">
        <v>5.1100000000000003</v>
      </c>
      <c r="F321" s="11">
        <v>5.2227829300000002</v>
      </c>
      <c r="G321" s="11">
        <v>5.3</v>
      </c>
      <c r="H321" s="11">
        <v>5.03</v>
      </c>
      <c r="I321" s="11">
        <v>4.7300000000000004</v>
      </c>
      <c r="J321" s="11">
        <v>4.97</v>
      </c>
      <c r="K321" s="11">
        <v>5.12</v>
      </c>
      <c r="L321" s="11">
        <v>5.07</v>
      </c>
      <c r="M321" s="11">
        <v>4.88</v>
      </c>
      <c r="N321" s="11">
        <v>5.0599999999999996</v>
      </c>
      <c r="O321" s="11">
        <v>5.18</v>
      </c>
      <c r="P321" s="144">
        <v>4.8132999999999999</v>
      </c>
      <c r="Q321" s="144">
        <v>4.51</v>
      </c>
      <c r="R321" s="11">
        <v>5.0717961408181003</v>
      </c>
      <c r="S321" s="11">
        <v>4.9841358756725382</v>
      </c>
      <c r="T321" s="11">
        <v>4.97</v>
      </c>
      <c r="U321" s="11">
        <v>4.93</v>
      </c>
      <c r="V321" s="11">
        <v>5.0999999999999996</v>
      </c>
      <c r="W321" s="11">
        <v>4.9080393999999998</v>
      </c>
      <c r="X321" s="149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7">
        <v>147</v>
      </c>
    </row>
    <row r="322" spans="1:65">
      <c r="A322" s="29"/>
      <c r="B322" s="19">
        <v>1</v>
      </c>
      <c r="C322" s="9">
        <v>6</v>
      </c>
      <c r="D322" s="11">
        <v>4.9799999999999995</v>
      </c>
      <c r="E322" s="11">
        <v>5.0999999999999996</v>
      </c>
      <c r="F322" s="11">
        <v>5.2192069800000001</v>
      </c>
      <c r="G322" s="11">
        <v>5.17</v>
      </c>
      <c r="H322" s="11">
        <v>4.9000000000000004</v>
      </c>
      <c r="I322" s="11">
        <v>5.08</v>
      </c>
      <c r="J322" s="11">
        <v>5.0999999999999996</v>
      </c>
      <c r="K322" s="11">
        <v>5.08</v>
      </c>
      <c r="L322" s="11">
        <v>5</v>
      </c>
      <c r="M322" s="11">
        <v>4.91</v>
      </c>
      <c r="N322" s="11">
        <v>5.03</v>
      </c>
      <c r="O322" s="11">
        <v>5.16</v>
      </c>
      <c r="P322" s="144">
        <v>4.8710999999999993</v>
      </c>
      <c r="Q322" s="144">
        <v>4.55</v>
      </c>
      <c r="R322" s="11">
        <v>5.10860470266765</v>
      </c>
      <c r="S322" s="11">
        <v>4.9236623572011062</v>
      </c>
      <c r="T322" s="11">
        <v>4.95</v>
      </c>
      <c r="U322" s="11">
        <v>4.9800000000000004</v>
      </c>
      <c r="V322" s="11">
        <v>5.12</v>
      </c>
      <c r="W322" s="11">
        <v>4.9081332000000009</v>
      </c>
      <c r="X322" s="149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5"/>
    </row>
    <row r="323" spans="1:65">
      <c r="A323" s="29"/>
      <c r="B323" s="20" t="s">
        <v>257</v>
      </c>
      <c r="C323" s="12"/>
      <c r="D323" s="22">
        <v>5.0366666666666662</v>
      </c>
      <c r="E323" s="22">
        <v>5.0983333333333327</v>
      </c>
      <c r="F323" s="22">
        <v>5.23788009</v>
      </c>
      <c r="G323" s="22">
        <v>5.1983333333333333</v>
      </c>
      <c r="H323" s="22">
        <v>4.9850000000000003</v>
      </c>
      <c r="I323" s="22">
        <v>4.93</v>
      </c>
      <c r="J323" s="22">
        <v>5.0516666666666667</v>
      </c>
      <c r="K323" s="22">
        <v>5.0666666666666664</v>
      </c>
      <c r="L323" s="22">
        <v>5.0450000000000008</v>
      </c>
      <c r="M323" s="22">
        <v>4.9233333333333329</v>
      </c>
      <c r="N323" s="22">
        <v>5.0716666666666663</v>
      </c>
      <c r="O323" s="22">
        <v>5.1133333333333333</v>
      </c>
      <c r="P323" s="22">
        <v>4.8294833333333331</v>
      </c>
      <c r="Q323" s="22">
        <v>4.546666666666666</v>
      </c>
      <c r="R323" s="22">
        <v>5.0817361992694083</v>
      </c>
      <c r="S323" s="22">
        <v>5.0398793385165446</v>
      </c>
      <c r="T323" s="22">
        <v>5.0349999999999993</v>
      </c>
      <c r="U323" s="22">
        <v>4.9866666666666664</v>
      </c>
      <c r="V323" s="22">
        <v>5.0683333333333334</v>
      </c>
      <c r="W323" s="22">
        <v>4.8867760333333337</v>
      </c>
      <c r="X323" s="149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5"/>
    </row>
    <row r="324" spans="1:65">
      <c r="A324" s="29"/>
      <c r="B324" s="3" t="s">
        <v>258</v>
      </c>
      <c r="C324" s="28"/>
      <c r="D324" s="11">
        <v>5.0049999999999999</v>
      </c>
      <c r="E324" s="11">
        <v>5.1050000000000004</v>
      </c>
      <c r="F324" s="11">
        <v>5.2282767850000003</v>
      </c>
      <c r="G324" s="11">
        <v>5.15</v>
      </c>
      <c r="H324" s="11">
        <v>5.01</v>
      </c>
      <c r="I324" s="11">
        <v>4.9550000000000001</v>
      </c>
      <c r="J324" s="11">
        <v>5.0350000000000001</v>
      </c>
      <c r="K324" s="11">
        <v>5.08</v>
      </c>
      <c r="L324" s="11">
        <v>5.0500000000000007</v>
      </c>
      <c r="M324" s="11">
        <v>4.915</v>
      </c>
      <c r="N324" s="11">
        <v>5.08</v>
      </c>
      <c r="O324" s="11">
        <v>5.1749999999999998</v>
      </c>
      <c r="P324" s="11">
        <v>4.8315999999999999</v>
      </c>
      <c r="Q324" s="11">
        <v>4.55</v>
      </c>
      <c r="R324" s="11">
        <v>5.0775091347983246</v>
      </c>
      <c r="S324" s="11">
        <v>5.0137931342626896</v>
      </c>
      <c r="T324" s="11">
        <v>5.0299999999999994</v>
      </c>
      <c r="U324" s="11">
        <v>5</v>
      </c>
      <c r="V324" s="11">
        <v>5.0749999999999993</v>
      </c>
      <c r="W324" s="11">
        <v>4.9047227500000004</v>
      </c>
      <c r="X324" s="149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5"/>
    </row>
    <row r="325" spans="1:65">
      <c r="A325" s="29"/>
      <c r="B325" s="3" t="s">
        <v>259</v>
      </c>
      <c r="C325" s="28"/>
      <c r="D325" s="23">
        <v>8.3586282766173331E-2</v>
      </c>
      <c r="E325" s="23">
        <v>3.250640962435971E-2</v>
      </c>
      <c r="F325" s="23">
        <v>2.0858456072126677E-2</v>
      </c>
      <c r="G325" s="23">
        <v>0.22265818347113731</v>
      </c>
      <c r="H325" s="23">
        <v>6.8920243760450944E-2</v>
      </c>
      <c r="I325" s="23">
        <v>0.12473972903610134</v>
      </c>
      <c r="J325" s="23">
        <v>0.12528633870724562</v>
      </c>
      <c r="K325" s="23">
        <v>7.9916623218618824E-2</v>
      </c>
      <c r="L325" s="23">
        <v>3.27108544675924E-2</v>
      </c>
      <c r="M325" s="23">
        <v>3.6147844564602689E-2</v>
      </c>
      <c r="N325" s="23">
        <v>3.2506409624359495E-2</v>
      </c>
      <c r="O325" s="23">
        <v>0.16943041836301623</v>
      </c>
      <c r="P325" s="23">
        <v>2.9996760936252066E-2</v>
      </c>
      <c r="Q325" s="23">
        <v>2.0655911179772966E-2</v>
      </c>
      <c r="R325" s="23">
        <v>2.2148098476926344E-2</v>
      </c>
      <c r="S325" s="23">
        <v>9.2954964278640126E-2</v>
      </c>
      <c r="T325" s="23">
        <v>7.556454194925033E-2</v>
      </c>
      <c r="U325" s="23">
        <v>5.6803755744375399E-2</v>
      </c>
      <c r="V325" s="23">
        <v>4.2622372841814728E-2</v>
      </c>
      <c r="W325" s="23">
        <v>5.3109985339733129E-2</v>
      </c>
      <c r="X325" s="199"/>
      <c r="Y325" s="200"/>
      <c r="Z325" s="200"/>
      <c r="AA325" s="200"/>
      <c r="AB325" s="200"/>
      <c r="AC325" s="200"/>
      <c r="AD325" s="200"/>
      <c r="AE325" s="200"/>
      <c r="AF325" s="200"/>
      <c r="AG325" s="200"/>
      <c r="AH325" s="200"/>
      <c r="AI325" s="200"/>
      <c r="AJ325" s="200"/>
      <c r="AK325" s="200"/>
      <c r="AL325" s="200"/>
      <c r="AM325" s="200"/>
      <c r="AN325" s="200"/>
      <c r="AO325" s="200"/>
      <c r="AP325" s="200"/>
      <c r="AQ325" s="200"/>
      <c r="AR325" s="200"/>
      <c r="AS325" s="200"/>
      <c r="AT325" s="200"/>
      <c r="AU325" s="200"/>
      <c r="AV325" s="200"/>
      <c r="AW325" s="200"/>
      <c r="AX325" s="200"/>
      <c r="AY325" s="200"/>
      <c r="AZ325" s="200"/>
      <c r="BA325" s="200"/>
      <c r="BB325" s="200"/>
      <c r="BC325" s="200"/>
      <c r="BD325" s="200"/>
      <c r="BE325" s="200"/>
      <c r="BF325" s="200"/>
      <c r="BG325" s="200"/>
      <c r="BH325" s="200"/>
      <c r="BI325" s="200"/>
      <c r="BJ325" s="200"/>
      <c r="BK325" s="200"/>
      <c r="BL325" s="200"/>
      <c r="BM325" s="56"/>
    </row>
    <row r="326" spans="1:65">
      <c r="A326" s="29"/>
      <c r="B326" s="3" t="s">
        <v>86</v>
      </c>
      <c r="C326" s="28"/>
      <c r="D326" s="13">
        <v>1.6595555810623431E-2</v>
      </c>
      <c r="E326" s="13">
        <v>6.3758894326955964E-3</v>
      </c>
      <c r="F326" s="13">
        <v>3.9822324516265656E-3</v>
      </c>
      <c r="G326" s="13">
        <v>4.2832609837346068E-2</v>
      </c>
      <c r="H326" s="13">
        <v>1.3825525328074411E-2</v>
      </c>
      <c r="I326" s="13">
        <v>2.5302176275071267E-2</v>
      </c>
      <c r="J326" s="13">
        <v>2.4800990836142321E-2</v>
      </c>
      <c r="K326" s="13">
        <v>1.5773017740516874E-2</v>
      </c>
      <c r="L326" s="13">
        <v>6.483816544616927E-3</v>
      </c>
      <c r="M326" s="13">
        <v>7.3421485236159836E-3</v>
      </c>
      <c r="N326" s="13">
        <v>6.4094136623778176E-3</v>
      </c>
      <c r="O326" s="13">
        <v>3.3135023147917123E-2</v>
      </c>
      <c r="P326" s="13">
        <v>6.2111739219002865E-3</v>
      </c>
      <c r="Q326" s="13">
        <v>4.5430889691582777E-3</v>
      </c>
      <c r="R326" s="13">
        <v>4.3583723374130551E-3</v>
      </c>
      <c r="S326" s="13">
        <v>1.8443886854243779E-2</v>
      </c>
      <c r="T326" s="13">
        <v>1.5007853415938499E-2</v>
      </c>
      <c r="U326" s="13">
        <v>1.1391127488845335E-2</v>
      </c>
      <c r="V326" s="13">
        <v>8.4095441318937317E-3</v>
      </c>
      <c r="W326" s="13">
        <v>1.0868103014638491E-2</v>
      </c>
      <c r="X326" s="149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5"/>
    </row>
    <row r="327" spans="1:65">
      <c r="A327" s="29"/>
      <c r="B327" s="3" t="s">
        <v>260</v>
      </c>
      <c r="C327" s="28"/>
      <c r="D327" s="13">
        <v>-2.0540667916431055E-3</v>
      </c>
      <c r="E327" s="13">
        <v>1.0164331464051601E-2</v>
      </c>
      <c r="F327" s="13">
        <v>3.7813593868005979E-2</v>
      </c>
      <c r="G327" s="13">
        <v>2.9977950257070063E-2</v>
      </c>
      <c r="H327" s="13">
        <v>-1.2291103168035722E-2</v>
      </c>
      <c r="I327" s="13">
        <v>-2.3188593504195887E-2</v>
      </c>
      <c r="J327" s="13">
        <v>9.1797602730991912E-4</v>
      </c>
      <c r="K327" s="13">
        <v>3.8900188462624996E-3</v>
      </c>
      <c r="L327" s="13">
        <v>-4.0293189222462278E-4</v>
      </c>
      <c r="M327" s="13">
        <v>-2.450950142373054E-2</v>
      </c>
      <c r="N327" s="13">
        <v>4.8806997859134338E-3</v>
      </c>
      <c r="O327" s="13">
        <v>1.3136374283004404E-2</v>
      </c>
      <c r="P327" s="13">
        <v>-4.3104582660978163E-2</v>
      </c>
      <c r="Q327" s="13">
        <v>-9.914079887743299E-2</v>
      </c>
      <c r="R327" s="13">
        <v>6.8758385900593577E-3</v>
      </c>
      <c r="S327" s="13">
        <v>-1.4175202382374907E-3</v>
      </c>
      <c r="T327" s="13">
        <v>-2.3842937715267132E-3</v>
      </c>
      <c r="U327" s="13">
        <v>-1.1960876188152225E-2</v>
      </c>
      <c r="V327" s="13">
        <v>4.2202458261462183E-3</v>
      </c>
      <c r="W327" s="13">
        <v>-3.1752825486750402E-2</v>
      </c>
      <c r="X327" s="149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5"/>
    </row>
    <row r="328" spans="1:65">
      <c r="A328" s="29"/>
      <c r="B328" s="45" t="s">
        <v>261</v>
      </c>
      <c r="C328" s="46"/>
      <c r="D328" s="44">
        <v>7.0000000000000007E-2</v>
      </c>
      <c r="E328" s="44">
        <v>0.68</v>
      </c>
      <c r="F328" s="44">
        <v>2.36</v>
      </c>
      <c r="G328" s="44">
        <v>1.88</v>
      </c>
      <c r="H328" s="44">
        <v>0.69</v>
      </c>
      <c r="I328" s="44">
        <v>1.36</v>
      </c>
      <c r="J328" s="44">
        <v>0.11</v>
      </c>
      <c r="K328" s="44">
        <v>0.28999999999999998</v>
      </c>
      <c r="L328" s="44">
        <v>0.03</v>
      </c>
      <c r="M328" s="44">
        <v>1.44</v>
      </c>
      <c r="N328" s="44">
        <v>0.35</v>
      </c>
      <c r="O328" s="44">
        <v>0.86</v>
      </c>
      <c r="P328" s="44">
        <v>2.57</v>
      </c>
      <c r="Q328" s="44">
        <v>5.99</v>
      </c>
      <c r="R328" s="44">
        <v>0.47</v>
      </c>
      <c r="S328" s="44">
        <v>0.03</v>
      </c>
      <c r="T328" s="44">
        <v>0.09</v>
      </c>
      <c r="U328" s="44">
        <v>0.67</v>
      </c>
      <c r="V328" s="44">
        <v>0.31</v>
      </c>
      <c r="W328" s="44">
        <v>1.88</v>
      </c>
      <c r="X328" s="149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5"/>
    </row>
    <row r="329" spans="1:65">
      <c r="B329" s="3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BM329" s="55"/>
    </row>
    <row r="330" spans="1:65" ht="15">
      <c r="B330" s="8" t="s">
        <v>567</v>
      </c>
      <c r="BM330" s="27" t="s">
        <v>66</v>
      </c>
    </row>
    <row r="331" spans="1:65" ht="15">
      <c r="A331" s="24" t="s">
        <v>42</v>
      </c>
      <c r="B331" s="18" t="s">
        <v>111</v>
      </c>
      <c r="C331" s="15" t="s">
        <v>112</v>
      </c>
      <c r="D331" s="16" t="s">
        <v>222</v>
      </c>
      <c r="E331" s="17" t="s">
        <v>222</v>
      </c>
      <c r="F331" s="17" t="s">
        <v>222</v>
      </c>
      <c r="G331" s="17" t="s">
        <v>222</v>
      </c>
      <c r="H331" s="17" t="s">
        <v>222</v>
      </c>
      <c r="I331" s="17" t="s">
        <v>222</v>
      </c>
      <c r="J331" s="17" t="s">
        <v>222</v>
      </c>
      <c r="K331" s="17" t="s">
        <v>222</v>
      </c>
      <c r="L331" s="17" t="s">
        <v>222</v>
      </c>
      <c r="M331" s="17" t="s">
        <v>222</v>
      </c>
      <c r="N331" s="17" t="s">
        <v>222</v>
      </c>
      <c r="O331" s="17" t="s">
        <v>222</v>
      </c>
      <c r="P331" s="17" t="s">
        <v>222</v>
      </c>
      <c r="Q331" s="17" t="s">
        <v>222</v>
      </c>
      <c r="R331" s="17" t="s">
        <v>222</v>
      </c>
      <c r="S331" s="17" t="s">
        <v>222</v>
      </c>
      <c r="T331" s="17" t="s">
        <v>222</v>
      </c>
      <c r="U331" s="17" t="s">
        <v>222</v>
      </c>
      <c r="V331" s="149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>
        <v>1</v>
      </c>
    </row>
    <row r="332" spans="1:65">
      <c r="A332" s="29"/>
      <c r="B332" s="19" t="s">
        <v>223</v>
      </c>
      <c r="C332" s="9" t="s">
        <v>223</v>
      </c>
      <c r="D332" s="147" t="s">
        <v>225</v>
      </c>
      <c r="E332" s="148" t="s">
        <v>226</v>
      </c>
      <c r="F332" s="148" t="s">
        <v>227</v>
      </c>
      <c r="G332" s="148" t="s">
        <v>228</v>
      </c>
      <c r="H332" s="148" t="s">
        <v>229</v>
      </c>
      <c r="I332" s="148" t="s">
        <v>230</v>
      </c>
      <c r="J332" s="148" t="s">
        <v>233</v>
      </c>
      <c r="K332" s="148" t="s">
        <v>234</v>
      </c>
      <c r="L332" s="148" t="s">
        <v>235</v>
      </c>
      <c r="M332" s="148" t="s">
        <v>236</v>
      </c>
      <c r="N332" s="148" t="s">
        <v>263</v>
      </c>
      <c r="O332" s="148" t="s">
        <v>237</v>
      </c>
      <c r="P332" s="148" t="s">
        <v>239</v>
      </c>
      <c r="Q332" s="148" t="s">
        <v>240</v>
      </c>
      <c r="R332" s="148" t="s">
        <v>242</v>
      </c>
      <c r="S332" s="148" t="s">
        <v>243</v>
      </c>
      <c r="T332" s="148" t="s">
        <v>244</v>
      </c>
      <c r="U332" s="148" t="s">
        <v>245</v>
      </c>
      <c r="V332" s="149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 t="s">
        <v>3</v>
      </c>
    </row>
    <row r="333" spans="1:65">
      <c r="A333" s="29"/>
      <c r="B333" s="19"/>
      <c r="C333" s="9"/>
      <c r="D333" s="10" t="s">
        <v>309</v>
      </c>
      <c r="E333" s="11" t="s">
        <v>265</v>
      </c>
      <c r="F333" s="11" t="s">
        <v>265</v>
      </c>
      <c r="G333" s="11" t="s">
        <v>265</v>
      </c>
      <c r="H333" s="11" t="s">
        <v>309</v>
      </c>
      <c r="I333" s="11" t="s">
        <v>265</v>
      </c>
      <c r="J333" s="11" t="s">
        <v>265</v>
      </c>
      <c r="K333" s="11" t="s">
        <v>265</v>
      </c>
      <c r="L333" s="11" t="s">
        <v>265</v>
      </c>
      <c r="M333" s="11" t="s">
        <v>265</v>
      </c>
      <c r="N333" s="11" t="s">
        <v>265</v>
      </c>
      <c r="O333" s="11" t="s">
        <v>265</v>
      </c>
      <c r="P333" s="11" t="s">
        <v>265</v>
      </c>
      <c r="Q333" s="11" t="s">
        <v>265</v>
      </c>
      <c r="R333" s="11" t="s">
        <v>309</v>
      </c>
      <c r="S333" s="11" t="s">
        <v>309</v>
      </c>
      <c r="T333" s="11" t="s">
        <v>265</v>
      </c>
      <c r="U333" s="11" t="s">
        <v>309</v>
      </c>
      <c r="V333" s="149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>
        <v>2</v>
      </c>
    </row>
    <row r="334" spans="1:65">
      <c r="A334" s="29"/>
      <c r="B334" s="19"/>
      <c r="C334" s="9"/>
      <c r="D334" s="25" t="s">
        <v>311</v>
      </c>
      <c r="E334" s="25" t="s">
        <v>312</v>
      </c>
      <c r="F334" s="25" t="s">
        <v>313</v>
      </c>
      <c r="G334" s="25" t="s">
        <v>314</v>
      </c>
      <c r="H334" s="25" t="s">
        <v>312</v>
      </c>
      <c r="I334" s="25" t="s">
        <v>312</v>
      </c>
      <c r="J334" s="25" t="s">
        <v>312</v>
      </c>
      <c r="K334" s="25" t="s">
        <v>312</v>
      </c>
      <c r="L334" s="25" t="s">
        <v>312</v>
      </c>
      <c r="M334" s="25" t="s">
        <v>312</v>
      </c>
      <c r="N334" s="25" t="s">
        <v>312</v>
      </c>
      <c r="O334" s="25" t="s">
        <v>116</v>
      </c>
      <c r="P334" s="25" t="s">
        <v>115</v>
      </c>
      <c r="Q334" s="25" t="s">
        <v>313</v>
      </c>
      <c r="R334" s="25" t="s">
        <v>311</v>
      </c>
      <c r="S334" s="25" t="s">
        <v>314</v>
      </c>
      <c r="T334" s="25" t="s">
        <v>314</v>
      </c>
      <c r="U334" s="25" t="s">
        <v>314</v>
      </c>
      <c r="V334" s="149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>
        <v>3</v>
      </c>
    </row>
    <row r="335" spans="1:65">
      <c r="A335" s="29"/>
      <c r="B335" s="18">
        <v>1</v>
      </c>
      <c r="C335" s="14">
        <v>1</v>
      </c>
      <c r="D335" s="21">
        <v>5.3</v>
      </c>
      <c r="E335" s="21">
        <v>4.88</v>
      </c>
      <c r="F335" s="143">
        <v>6.4222158085174108</v>
      </c>
      <c r="G335" s="21">
        <v>5.6511546731007298</v>
      </c>
      <c r="H335" s="21">
        <v>5.12</v>
      </c>
      <c r="I335" s="21">
        <v>4.9000000000000004</v>
      </c>
      <c r="J335" s="21">
        <v>4.93</v>
      </c>
      <c r="K335" s="21">
        <v>5.1100000000000003</v>
      </c>
      <c r="L335" s="21">
        <v>4.32</v>
      </c>
      <c r="M335" s="21">
        <v>4.34</v>
      </c>
      <c r="N335" s="21">
        <v>5.23</v>
      </c>
      <c r="O335" s="21">
        <v>4.82</v>
      </c>
      <c r="P335" s="21">
        <v>4.5999999999999996</v>
      </c>
      <c r="Q335" s="21">
        <v>5.1920045240319119</v>
      </c>
      <c r="R335" s="21">
        <v>5.2059686522231292</v>
      </c>
      <c r="S335" s="21">
        <v>4.2</v>
      </c>
      <c r="T335" s="21">
        <v>5.0999999999999996</v>
      </c>
      <c r="U335" s="143">
        <v>5</v>
      </c>
      <c r="V335" s="149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7">
        <v>1</v>
      </c>
    </row>
    <row r="336" spans="1:65">
      <c r="A336" s="29"/>
      <c r="B336" s="19">
        <v>1</v>
      </c>
      <c r="C336" s="9">
        <v>2</v>
      </c>
      <c r="D336" s="11">
        <v>5.3</v>
      </c>
      <c r="E336" s="11">
        <v>4.8499999999999996</v>
      </c>
      <c r="F336" s="144">
        <v>6.2569118925084997</v>
      </c>
      <c r="G336" s="11">
        <v>5.6600517878462897</v>
      </c>
      <c r="H336" s="11">
        <v>5.04</v>
      </c>
      <c r="I336" s="11">
        <v>5.0999999999999996</v>
      </c>
      <c r="J336" s="11">
        <v>4.75</v>
      </c>
      <c r="K336" s="11">
        <v>4.8099999999999996</v>
      </c>
      <c r="L336" s="11">
        <v>4.67</v>
      </c>
      <c r="M336" s="11">
        <v>4.5199999999999996</v>
      </c>
      <c r="N336" s="11">
        <v>4.88</v>
      </c>
      <c r="O336" s="11">
        <v>4.71</v>
      </c>
      <c r="P336" s="11">
        <v>4.5999999999999996</v>
      </c>
      <c r="Q336" s="11">
        <v>5.4351262041380952</v>
      </c>
      <c r="R336" s="11">
        <v>5.1830096265530843</v>
      </c>
      <c r="S336" s="11">
        <v>4.2</v>
      </c>
      <c r="T336" s="11">
        <v>5</v>
      </c>
      <c r="U336" s="144">
        <v>6</v>
      </c>
      <c r="V336" s="149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7" t="e">
        <v>#N/A</v>
      </c>
    </row>
    <row r="337" spans="1:65">
      <c r="A337" s="29"/>
      <c r="B337" s="19">
        <v>1</v>
      </c>
      <c r="C337" s="9">
        <v>3</v>
      </c>
      <c r="D337" s="11">
        <v>5.4</v>
      </c>
      <c r="E337" s="11">
        <v>4.83</v>
      </c>
      <c r="F337" s="144">
        <v>6.4160273966534609</v>
      </c>
      <c r="G337" s="11">
        <v>5.6547312756860997</v>
      </c>
      <c r="H337" s="11">
        <v>4.99</v>
      </c>
      <c r="I337" s="11">
        <v>5.0999999999999996</v>
      </c>
      <c r="J337" s="11">
        <v>5.0999999999999996</v>
      </c>
      <c r="K337" s="11">
        <v>5.04</v>
      </c>
      <c r="L337" s="11">
        <v>4.42</v>
      </c>
      <c r="M337" s="11">
        <v>4.43</v>
      </c>
      <c r="N337" s="11">
        <v>4.84</v>
      </c>
      <c r="O337" s="11">
        <v>4.87</v>
      </c>
      <c r="P337" s="11">
        <v>4.5999999999999996</v>
      </c>
      <c r="Q337" s="11">
        <v>5.7710040048636717</v>
      </c>
      <c r="R337" s="11">
        <v>4.7393040401763322</v>
      </c>
      <c r="S337" s="11">
        <v>4.4000000000000004</v>
      </c>
      <c r="T337" s="11">
        <v>5</v>
      </c>
      <c r="U337" s="144">
        <v>6</v>
      </c>
      <c r="V337" s="149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7">
        <v>16</v>
      </c>
    </row>
    <row r="338" spans="1:65">
      <c r="A338" s="29"/>
      <c r="B338" s="19">
        <v>1</v>
      </c>
      <c r="C338" s="9">
        <v>4</v>
      </c>
      <c r="D338" s="11">
        <v>5.3</v>
      </c>
      <c r="E338" s="11">
        <v>4.83</v>
      </c>
      <c r="F338" s="144">
        <v>6.3736953696201502</v>
      </c>
      <c r="G338" s="11">
        <v>5.7027907030721101</v>
      </c>
      <c r="H338" s="11">
        <v>4.99</v>
      </c>
      <c r="I338" s="11">
        <v>5.2</v>
      </c>
      <c r="J338" s="11">
        <v>4.8600000000000003</v>
      </c>
      <c r="K338" s="11">
        <v>5.12</v>
      </c>
      <c r="L338" s="11">
        <v>4.88</v>
      </c>
      <c r="M338" s="11">
        <v>4.46</v>
      </c>
      <c r="N338" s="11">
        <v>4.82</v>
      </c>
      <c r="O338" s="11">
        <v>4.43</v>
      </c>
      <c r="P338" s="11">
        <v>4.5999999999999996</v>
      </c>
      <c r="Q338" s="11">
        <v>5.4559717382661361</v>
      </c>
      <c r="R338" s="11">
        <v>4.8283559063951609</v>
      </c>
      <c r="S338" s="11">
        <v>4.3</v>
      </c>
      <c r="T338" s="11">
        <v>5.0999999999999996</v>
      </c>
      <c r="U338" s="144">
        <v>5</v>
      </c>
      <c r="V338" s="149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>
        <v>4.9264383985676155</v>
      </c>
    </row>
    <row r="339" spans="1:65">
      <c r="A339" s="29"/>
      <c r="B339" s="19">
        <v>1</v>
      </c>
      <c r="C339" s="9">
        <v>5</v>
      </c>
      <c r="D339" s="11">
        <v>5.3</v>
      </c>
      <c r="E339" s="11">
        <v>4.84</v>
      </c>
      <c r="F339" s="144">
        <v>6.2190702534859801</v>
      </c>
      <c r="G339" s="11">
        <v>5.7199597889370999</v>
      </c>
      <c r="H339" s="11">
        <v>5.24</v>
      </c>
      <c r="I339" s="11">
        <v>4.9000000000000004</v>
      </c>
      <c r="J339" s="11">
        <v>4.74</v>
      </c>
      <c r="K339" s="11">
        <v>5</v>
      </c>
      <c r="L339" s="11">
        <v>5.14</v>
      </c>
      <c r="M339" s="11">
        <v>4.42</v>
      </c>
      <c r="N339" s="11">
        <v>4.67</v>
      </c>
      <c r="O339" s="11">
        <v>4.8499999999999996</v>
      </c>
      <c r="P339" s="11">
        <v>4.5999999999999996</v>
      </c>
      <c r="Q339" s="11">
        <v>5.3902952355979945</v>
      </c>
      <c r="R339" s="11">
        <v>5.0323466175850999</v>
      </c>
      <c r="S339" s="11">
        <v>4.2</v>
      </c>
      <c r="T339" s="11">
        <v>4.9000000000000004</v>
      </c>
      <c r="U339" s="144">
        <v>5</v>
      </c>
      <c r="V339" s="149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7">
        <v>148</v>
      </c>
    </row>
    <row r="340" spans="1:65">
      <c r="A340" s="29"/>
      <c r="B340" s="19">
        <v>1</v>
      </c>
      <c r="C340" s="9">
        <v>6</v>
      </c>
      <c r="D340" s="11">
        <v>5.4</v>
      </c>
      <c r="E340" s="11">
        <v>4.8600000000000003</v>
      </c>
      <c r="F340" s="144">
        <v>6.3894345445872602</v>
      </c>
      <c r="G340" s="11">
        <v>5.6719721140418597</v>
      </c>
      <c r="H340" s="11">
        <v>4.95</v>
      </c>
      <c r="I340" s="11">
        <v>4.8</v>
      </c>
      <c r="J340" s="11">
        <v>4.8</v>
      </c>
      <c r="K340" s="11">
        <v>5.09</v>
      </c>
      <c r="L340" s="11">
        <v>4.55</v>
      </c>
      <c r="M340" s="11">
        <v>4.5</v>
      </c>
      <c r="N340" s="11">
        <v>4.87</v>
      </c>
      <c r="O340" s="11">
        <v>4.7</v>
      </c>
      <c r="P340" s="11">
        <v>4.5999999999999996</v>
      </c>
      <c r="Q340" s="11">
        <v>5.5952137519138905</v>
      </c>
      <c r="R340" s="11">
        <v>4.7388256180622843</v>
      </c>
      <c r="S340" s="11">
        <v>4.2</v>
      </c>
      <c r="T340" s="11">
        <v>5</v>
      </c>
      <c r="U340" s="144">
        <v>5</v>
      </c>
      <c r="V340" s="149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5"/>
    </row>
    <row r="341" spans="1:65">
      <c r="A341" s="29"/>
      <c r="B341" s="20" t="s">
        <v>257</v>
      </c>
      <c r="C341" s="12"/>
      <c r="D341" s="22">
        <v>5.333333333333333</v>
      </c>
      <c r="E341" s="22">
        <v>4.8483333333333336</v>
      </c>
      <c r="F341" s="22">
        <v>6.3462258775621265</v>
      </c>
      <c r="G341" s="22">
        <v>5.6767767237806979</v>
      </c>
      <c r="H341" s="22">
        <v>5.0550000000000006</v>
      </c>
      <c r="I341" s="22">
        <v>5.0000000000000009</v>
      </c>
      <c r="J341" s="22">
        <v>4.8633333333333342</v>
      </c>
      <c r="K341" s="22">
        <v>5.0283333333333333</v>
      </c>
      <c r="L341" s="22">
        <v>4.6633333333333331</v>
      </c>
      <c r="M341" s="22">
        <v>4.4450000000000003</v>
      </c>
      <c r="N341" s="22">
        <v>4.8849999999999998</v>
      </c>
      <c r="O341" s="22">
        <v>4.7299999999999995</v>
      </c>
      <c r="P341" s="22">
        <v>4.6000000000000005</v>
      </c>
      <c r="Q341" s="22">
        <v>5.4732692431352836</v>
      </c>
      <c r="R341" s="22">
        <v>4.954635076832516</v>
      </c>
      <c r="S341" s="22">
        <v>4.25</v>
      </c>
      <c r="T341" s="22">
        <v>5.0166666666666666</v>
      </c>
      <c r="U341" s="22">
        <v>5.333333333333333</v>
      </c>
      <c r="V341" s="149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5"/>
    </row>
    <row r="342" spans="1:65">
      <c r="A342" s="29"/>
      <c r="B342" s="3" t="s">
        <v>258</v>
      </c>
      <c r="C342" s="28"/>
      <c r="D342" s="11">
        <v>5.3</v>
      </c>
      <c r="E342" s="11">
        <v>4.8449999999999998</v>
      </c>
      <c r="F342" s="11">
        <v>6.3815649571037056</v>
      </c>
      <c r="G342" s="11">
        <v>5.6660119509440747</v>
      </c>
      <c r="H342" s="11">
        <v>5.0150000000000006</v>
      </c>
      <c r="I342" s="11">
        <v>5</v>
      </c>
      <c r="J342" s="11">
        <v>4.83</v>
      </c>
      <c r="K342" s="11">
        <v>5.0649999999999995</v>
      </c>
      <c r="L342" s="11">
        <v>4.6099999999999994</v>
      </c>
      <c r="M342" s="11">
        <v>4.4450000000000003</v>
      </c>
      <c r="N342" s="11">
        <v>4.8550000000000004</v>
      </c>
      <c r="O342" s="11">
        <v>4.7650000000000006</v>
      </c>
      <c r="P342" s="11">
        <v>4.5999999999999996</v>
      </c>
      <c r="Q342" s="11">
        <v>5.4455489712021157</v>
      </c>
      <c r="R342" s="11">
        <v>4.9303512619901309</v>
      </c>
      <c r="S342" s="11">
        <v>4.2</v>
      </c>
      <c r="T342" s="11">
        <v>5</v>
      </c>
      <c r="U342" s="11">
        <v>5</v>
      </c>
      <c r="V342" s="149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5"/>
    </row>
    <row r="343" spans="1:65">
      <c r="A343" s="29"/>
      <c r="B343" s="3" t="s">
        <v>259</v>
      </c>
      <c r="C343" s="28"/>
      <c r="D343" s="23">
        <v>5.1639777949432496E-2</v>
      </c>
      <c r="E343" s="23">
        <v>1.9407902170679499E-2</v>
      </c>
      <c r="F343" s="23">
        <v>8.650297594235154E-2</v>
      </c>
      <c r="G343" s="23">
        <v>2.8237575159234748E-2</v>
      </c>
      <c r="H343" s="23">
        <v>0.10784247771634328</v>
      </c>
      <c r="I343" s="23">
        <v>0.15491933384829659</v>
      </c>
      <c r="J343" s="23">
        <v>0.13603921003397007</v>
      </c>
      <c r="K343" s="23">
        <v>0.11617515511789392</v>
      </c>
      <c r="L343" s="23">
        <v>0.30467468990164998</v>
      </c>
      <c r="M343" s="23">
        <v>6.4420493633625592E-2</v>
      </c>
      <c r="N343" s="23">
        <v>0.18533752992850655</v>
      </c>
      <c r="O343" s="23">
        <v>0.16334013591276342</v>
      </c>
      <c r="P343" s="23">
        <v>9.7295071111809874E-16</v>
      </c>
      <c r="Q343" s="23">
        <v>0.19558377990030343</v>
      </c>
      <c r="R343" s="23">
        <v>0.21459272651854516</v>
      </c>
      <c r="S343" s="23">
        <v>8.3666002653407581E-2</v>
      </c>
      <c r="T343" s="23">
        <v>7.5277265270907834E-2</v>
      </c>
      <c r="U343" s="23">
        <v>0.51639777949432231</v>
      </c>
      <c r="V343" s="199"/>
      <c r="W343" s="200"/>
      <c r="X343" s="200"/>
      <c r="Y343" s="200"/>
      <c r="Z343" s="200"/>
      <c r="AA343" s="200"/>
      <c r="AB343" s="200"/>
      <c r="AC343" s="200"/>
      <c r="AD343" s="200"/>
      <c r="AE343" s="200"/>
      <c r="AF343" s="200"/>
      <c r="AG343" s="200"/>
      <c r="AH343" s="200"/>
      <c r="AI343" s="200"/>
      <c r="AJ343" s="200"/>
      <c r="AK343" s="200"/>
      <c r="AL343" s="200"/>
      <c r="AM343" s="200"/>
      <c r="AN343" s="200"/>
      <c r="AO343" s="200"/>
      <c r="AP343" s="200"/>
      <c r="AQ343" s="200"/>
      <c r="AR343" s="200"/>
      <c r="AS343" s="200"/>
      <c r="AT343" s="200"/>
      <c r="AU343" s="200"/>
      <c r="AV343" s="200"/>
      <c r="AW343" s="200"/>
      <c r="AX343" s="200"/>
      <c r="AY343" s="200"/>
      <c r="AZ343" s="200"/>
      <c r="BA343" s="200"/>
      <c r="BB343" s="200"/>
      <c r="BC343" s="200"/>
      <c r="BD343" s="200"/>
      <c r="BE343" s="200"/>
      <c r="BF343" s="200"/>
      <c r="BG343" s="200"/>
      <c r="BH343" s="200"/>
      <c r="BI343" s="200"/>
      <c r="BJ343" s="200"/>
      <c r="BK343" s="200"/>
      <c r="BL343" s="200"/>
      <c r="BM343" s="56"/>
    </row>
    <row r="344" spans="1:65">
      <c r="A344" s="29"/>
      <c r="B344" s="3" t="s">
        <v>86</v>
      </c>
      <c r="C344" s="28"/>
      <c r="D344" s="13">
        <v>9.6824583655185942E-3</v>
      </c>
      <c r="E344" s="13">
        <v>4.0030049166062901E-3</v>
      </c>
      <c r="F344" s="13">
        <v>1.363061725366467E-2</v>
      </c>
      <c r="G344" s="13">
        <v>4.9742268426630487E-3</v>
      </c>
      <c r="H344" s="13">
        <v>2.1333823484934376E-2</v>
      </c>
      <c r="I344" s="13">
        <v>3.0983866769659314E-2</v>
      </c>
      <c r="J344" s="13">
        <v>2.797242152857506E-2</v>
      </c>
      <c r="K344" s="13">
        <v>2.3104107746349471E-2</v>
      </c>
      <c r="L344" s="13">
        <v>6.5334100765185851E-2</v>
      </c>
      <c r="M344" s="13">
        <v>1.4492799467632303E-2</v>
      </c>
      <c r="N344" s="13">
        <v>3.7940128951587833E-2</v>
      </c>
      <c r="O344" s="13">
        <v>3.4532798290224827E-2</v>
      </c>
      <c r="P344" s="13">
        <v>2.115110241561084E-16</v>
      </c>
      <c r="Q344" s="13">
        <v>3.5734361167342479E-2</v>
      </c>
      <c r="R344" s="13">
        <v>4.3311509968103179E-2</v>
      </c>
      <c r="S344" s="13">
        <v>1.9686118271390021E-2</v>
      </c>
      <c r="T344" s="13">
        <v>1.5005434937722491E-2</v>
      </c>
      <c r="U344" s="13">
        <v>9.6824583655185439E-2</v>
      </c>
      <c r="V344" s="149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5"/>
    </row>
    <row r="345" spans="1:65">
      <c r="A345" s="29"/>
      <c r="B345" s="3" t="s">
        <v>260</v>
      </c>
      <c r="C345" s="28"/>
      <c r="D345" s="13">
        <v>8.2594138370637893E-2</v>
      </c>
      <c r="E345" s="13">
        <v>-1.5854266087441893E-2</v>
      </c>
      <c r="F345" s="13">
        <v>0.28819755046715301</v>
      </c>
      <c r="G345" s="13">
        <v>0.1523084761257234</v>
      </c>
      <c r="H345" s="13">
        <v>2.6096256774420512E-2</v>
      </c>
      <c r="I345" s="13">
        <v>1.4932004722473247E-2</v>
      </c>
      <c r="J345" s="13">
        <v>-1.2809470073274265E-2</v>
      </c>
      <c r="K345" s="13">
        <v>2.0683286082567198E-2</v>
      </c>
      <c r="L345" s="13">
        <v>-5.3406750262173452E-2</v>
      </c>
      <c r="M345" s="13">
        <v>-9.7725447801721321E-2</v>
      </c>
      <c r="N345" s="13">
        <v>-8.4114313861437529E-3</v>
      </c>
      <c r="O345" s="13">
        <v>-3.9874323532540501E-2</v>
      </c>
      <c r="P345" s="13">
        <v>-6.6262555655324573E-2</v>
      </c>
      <c r="Q345" s="13">
        <v>0.11099922506422932</v>
      </c>
      <c r="R345" s="13">
        <v>5.7235422395820468E-3</v>
      </c>
      <c r="S345" s="13">
        <v>-0.13730779598589782</v>
      </c>
      <c r="T345" s="13">
        <v>1.8315111404881401E-2</v>
      </c>
      <c r="U345" s="13">
        <v>8.2594138370637893E-2</v>
      </c>
      <c r="V345" s="149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5"/>
    </row>
    <row r="346" spans="1:65">
      <c r="A346" s="29"/>
      <c r="B346" s="45" t="s">
        <v>261</v>
      </c>
      <c r="C346" s="46"/>
      <c r="D346" s="44">
        <v>1.1399999999999999</v>
      </c>
      <c r="E346" s="44">
        <v>0.32</v>
      </c>
      <c r="F346" s="44">
        <v>4.18</v>
      </c>
      <c r="G346" s="44">
        <v>2.17</v>
      </c>
      <c r="H346" s="44">
        <v>0.3</v>
      </c>
      <c r="I346" s="44">
        <v>0.14000000000000001</v>
      </c>
      <c r="J346" s="44">
        <v>0.27</v>
      </c>
      <c r="K346" s="44">
        <v>0.22</v>
      </c>
      <c r="L346" s="44">
        <v>0.87</v>
      </c>
      <c r="M346" s="44">
        <v>1.53</v>
      </c>
      <c r="N346" s="44">
        <v>0.21</v>
      </c>
      <c r="O346" s="44">
        <v>0.67</v>
      </c>
      <c r="P346" s="44">
        <v>1.06</v>
      </c>
      <c r="Q346" s="44">
        <v>1.56</v>
      </c>
      <c r="R346" s="44">
        <v>0</v>
      </c>
      <c r="S346" s="44">
        <v>2.12</v>
      </c>
      <c r="T346" s="44">
        <v>0.19</v>
      </c>
      <c r="U346" s="44" t="s">
        <v>262</v>
      </c>
      <c r="V346" s="149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5"/>
    </row>
    <row r="347" spans="1:65">
      <c r="B347" s="30" t="s">
        <v>299</v>
      </c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BM347" s="55"/>
    </row>
    <row r="348" spans="1:65">
      <c r="BM348" s="55"/>
    </row>
    <row r="349" spans="1:65" ht="15">
      <c r="B349" s="8" t="s">
        <v>568</v>
      </c>
      <c r="BM349" s="27" t="s">
        <v>66</v>
      </c>
    </row>
    <row r="350" spans="1:65" ht="15">
      <c r="A350" s="24" t="s">
        <v>5</v>
      </c>
      <c r="B350" s="18" t="s">
        <v>111</v>
      </c>
      <c r="C350" s="15" t="s">
        <v>112</v>
      </c>
      <c r="D350" s="16" t="s">
        <v>222</v>
      </c>
      <c r="E350" s="17" t="s">
        <v>222</v>
      </c>
      <c r="F350" s="17" t="s">
        <v>222</v>
      </c>
      <c r="G350" s="17" t="s">
        <v>222</v>
      </c>
      <c r="H350" s="17" t="s">
        <v>222</v>
      </c>
      <c r="I350" s="17" t="s">
        <v>222</v>
      </c>
      <c r="J350" s="149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7">
        <v>1</v>
      </c>
    </row>
    <row r="351" spans="1:65">
      <c r="A351" s="29"/>
      <c r="B351" s="19" t="s">
        <v>223</v>
      </c>
      <c r="C351" s="9" t="s">
        <v>223</v>
      </c>
      <c r="D351" s="147" t="s">
        <v>226</v>
      </c>
      <c r="E351" s="148" t="s">
        <v>227</v>
      </c>
      <c r="F351" s="148" t="s">
        <v>228</v>
      </c>
      <c r="G351" s="148" t="s">
        <v>229</v>
      </c>
      <c r="H351" s="148" t="s">
        <v>237</v>
      </c>
      <c r="I351" s="148" t="s">
        <v>240</v>
      </c>
      <c r="J351" s="149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 t="s">
        <v>3</v>
      </c>
    </row>
    <row r="352" spans="1:65">
      <c r="A352" s="29"/>
      <c r="B352" s="19"/>
      <c r="C352" s="9"/>
      <c r="D352" s="10" t="s">
        <v>265</v>
      </c>
      <c r="E352" s="11" t="s">
        <v>265</v>
      </c>
      <c r="F352" s="11" t="s">
        <v>265</v>
      </c>
      <c r="G352" s="11" t="s">
        <v>309</v>
      </c>
      <c r="H352" s="11" t="s">
        <v>265</v>
      </c>
      <c r="I352" s="11" t="s">
        <v>265</v>
      </c>
      <c r="J352" s="149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2</v>
      </c>
    </row>
    <row r="353" spans="1:65">
      <c r="A353" s="29"/>
      <c r="B353" s="19"/>
      <c r="C353" s="9"/>
      <c r="D353" s="25" t="s">
        <v>312</v>
      </c>
      <c r="E353" s="25" t="s">
        <v>313</v>
      </c>
      <c r="F353" s="25" t="s">
        <v>314</v>
      </c>
      <c r="G353" s="25" t="s">
        <v>312</v>
      </c>
      <c r="H353" s="25" t="s">
        <v>116</v>
      </c>
      <c r="I353" s="25" t="s">
        <v>313</v>
      </c>
      <c r="J353" s="149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2</v>
      </c>
    </row>
    <row r="354" spans="1:65">
      <c r="A354" s="29"/>
      <c r="B354" s="18">
        <v>1</v>
      </c>
      <c r="C354" s="14">
        <v>1</v>
      </c>
      <c r="D354" s="21">
        <v>3.18</v>
      </c>
      <c r="E354" s="21">
        <v>2.8962390199199124</v>
      </c>
      <c r="F354" s="21">
        <v>2.5026419415850398</v>
      </c>
      <c r="G354" s="21">
        <v>2.6</v>
      </c>
      <c r="H354" s="21">
        <v>2.5289999999999999</v>
      </c>
      <c r="I354" s="21">
        <v>2.0187246358943911</v>
      </c>
      <c r="J354" s="149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1</v>
      </c>
    </row>
    <row r="355" spans="1:65">
      <c r="A355" s="29"/>
      <c r="B355" s="19">
        <v>1</v>
      </c>
      <c r="C355" s="9">
        <v>2</v>
      </c>
      <c r="D355" s="11">
        <v>3.04</v>
      </c>
      <c r="E355" s="11">
        <v>2.8843901895672523</v>
      </c>
      <c r="F355" s="11">
        <v>2.55279638315693</v>
      </c>
      <c r="G355" s="11">
        <v>3.2</v>
      </c>
      <c r="H355" s="11">
        <v>2.5169999999999999</v>
      </c>
      <c r="I355" s="11">
        <v>2.0034273706183821</v>
      </c>
      <c r="J355" s="149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 t="e">
        <v>#N/A</v>
      </c>
    </row>
    <row r="356" spans="1:65">
      <c r="A356" s="29"/>
      <c r="B356" s="19">
        <v>1</v>
      </c>
      <c r="C356" s="9">
        <v>3</v>
      </c>
      <c r="D356" s="11">
        <v>3.2</v>
      </c>
      <c r="E356" s="11">
        <v>2.9104885170385022</v>
      </c>
      <c r="F356" s="11">
        <v>2.5422340781836299</v>
      </c>
      <c r="G356" s="11">
        <v>2.7</v>
      </c>
      <c r="H356" s="11">
        <v>2.5569999999999999</v>
      </c>
      <c r="I356" s="11">
        <v>2.0089286449197568</v>
      </c>
      <c r="J356" s="149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7">
        <v>16</v>
      </c>
    </row>
    <row r="357" spans="1:65">
      <c r="A357" s="29"/>
      <c r="B357" s="19">
        <v>1</v>
      </c>
      <c r="C357" s="9">
        <v>4</v>
      </c>
      <c r="D357" s="11">
        <v>3.17</v>
      </c>
      <c r="E357" s="11">
        <v>2.8501652296797726</v>
      </c>
      <c r="F357" s="11">
        <v>2.531013602757</v>
      </c>
      <c r="G357" s="11">
        <v>3</v>
      </c>
      <c r="H357" s="145">
        <v>2.234</v>
      </c>
      <c r="I357" s="11">
        <v>2.0585785181221556</v>
      </c>
      <c r="J357" s="149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7">
        <v>2.6911934082385476</v>
      </c>
    </row>
    <row r="358" spans="1:65">
      <c r="A358" s="29"/>
      <c r="B358" s="19">
        <v>1</v>
      </c>
      <c r="C358" s="9">
        <v>5</v>
      </c>
      <c r="D358" s="11">
        <v>3.24</v>
      </c>
      <c r="E358" s="11">
        <v>2.84566574276371</v>
      </c>
      <c r="F358" s="11">
        <v>2.53987295439202</v>
      </c>
      <c r="G358" s="11">
        <v>3.4</v>
      </c>
      <c r="H358" s="11">
        <v>2.5219999999999998</v>
      </c>
      <c r="I358" s="11">
        <v>2.1281865045581991</v>
      </c>
      <c r="J358" s="149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7">
        <v>149</v>
      </c>
    </row>
    <row r="359" spans="1:65">
      <c r="A359" s="29"/>
      <c r="B359" s="19">
        <v>1</v>
      </c>
      <c r="C359" s="9">
        <v>6</v>
      </c>
      <c r="D359" s="11">
        <v>3.2</v>
      </c>
      <c r="E359" s="11">
        <v>2.89908170932841</v>
      </c>
      <c r="F359" s="11">
        <v>2.5644079622760798</v>
      </c>
      <c r="G359" s="11">
        <v>3</v>
      </c>
      <c r="H359" s="11">
        <v>2.5289999999999999</v>
      </c>
      <c r="I359" s="11">
        <v>2.0313196918265892</v>
      </c>
      <c r="J359" s="149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5"/>
    </row>
    <row r="360" spans="1:65">
      <c r="A360" s="29"/>
      <c r="B360" s="20" t="s">
        <v>257</v>
      </c>
      <c r="C360" s="12"/>
      <c r="D360" s="22">
        <v>3.1716666666666669</v>
      </c>
      <c r="E360" s="22">
        <v>2.8810050680495931</v>
      </c>
      <c r="F360" s="22">
        <v>2.5388278203917833</v>
      </c>
      <c r="G360" s="22">
        <v>2.9833333333333329</v>
      </c>
      <c r="H360" s="22">
        <v>2.4813333333333332</v>
      </c>
      <c r="I360" s="22">
        <v>2.0415275609899122</v>
      </c>
      <c r="J360" s="149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5"/>
    </row>
    <row r="361" spans="1:65">
      <c r="A361" s="29"/>
      <c r="B361" s="3" t="s">
        <v>258</v>
      </c>
      <c r="C361" s="28"/>
      <c r="D361" s="11">
        <v>3.1900000000000004</v>
      </c>
      <c r="E361" s="11">
        <v>2.8903146047435824</v>
      </c>
      <c r="F361" s="11">
        <v>2.5410535162878247</v>
      </c>
      <c r="G361" s="11">
        <v>3</v>
      </c>
      <c r="H361" s="11">
        <v>2.5255000000000001</v>
      </c>
      <c r="I361" s="11">
        <v>2.0250221638604904</v>
      </c>
      <c r="J361" s="149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5"/>
    </row>
    <row r="362" spans="1:65">
      <c r="A362" s="29"/>
      <c r="B362" s="3" t="s">
        <v>259</v>
      </c>
      <c r="C362" s="28"/>
      <c r="D362" s="23">
        <v>6.8823445617512316E-2</v>
      </c>
      <c r="E362" s="23">
        <v>2.697975019832196E-2</v>
      </c>
      <c r="F362" s="23">
        <v>2.1131205001265946E-2</v>
      </c>
      <c r="G362" s="23">
        <v>0.29944392908634265</v>
      </c>
      <c r="H362" s="23">
        <v>0.12195846287431904</v>
      </c>
      <c r="I362" s="23">
        <v>4.6773914654560371E-2</v>
      </c>
      <c r="J362" s="149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5"/>
    </row>
    <row r="363" spans="1:65">
      <c r="A363" s="29"/>
      <c r="B363" s="3" t="s">
        <v>86</v>
      </c>
      <c r="C363" s="28"/>
      <c r="D363" s="13">
        <v>2.1699457367581391E-2</v>
      </c>
      <c r="E363" s="13">
        <v>9.3647007072385803E-3</v>
      </c>
      <c r="F363" s="13">
        <v>8.3232131110037421E-3</v>
      </c>
      <c r="G363" s="13">
        <v>0.10037226673285229</v>
      </c>
      <c r="H363" s="13">
        <v>4.9150374613508484E-2</v>
      </c>
      <c r="I363" s="13">
        <v>2.2911233503935778E-2</v>
      </c>
      <c r="J363" s="149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5"/>
    </row>
    <row r="364" spans="1:65">
      <c r="A364" s="29"/>
      <c r="B364" s="3" t="s">
        <v>260</v>
      </c>
      <c r="C364" s="28"/>
      <c r="D364" s="13">
        <v>0.17853538766751109</v>
      </c>
      <c r="E364" s="13">
        <v>7.0530664659765874E-2</v>
      </c>
      <c r="F364" s="13">
        <v>-5.6616364836628796E-2</v>
      </c>
      <c r="G364" s="13">
        <v>0.10855404305036487</v>
      </c>
      <c r="H364" s="13">
        <v>-7.7980302070735585E-2</v>
      </c>
      <c r="I364" s="13">
        <v>-0.24140436925113373</v>
      </c>
      <c r="J364" s="149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5"/>
    </row>
    <row r="365" spans="1:65">
      <c r="A365" s="29"/>
      <c r="B365" s="45" t="s">
        <v>261</v>
      </c>
      <c r="C365" s="46"/>
      <c r="D365" s="44">
        <v>1.24</v>
      </c>
      <c r="E365" s="44">
        <v>0.46</v>
      </c>
      <c r="F365" s="44">
        <v>0.46</v>
      </c>
      <c r="G365" s="44">
        <v>0.73</v>
      </c>
      <c r="H365" s="44">
        <v>0.61</v>
      </c>
      <c r="I365" s="44">
        <v>1.8</v>
      </c>
      <c r="J365" s="149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5"/>
    </row>
    <row r="366" spans="1:65">
      <c r="B366" s="30"/>
      <c r="C366" s="20"/>
      <c r="D366" s="20"/>
      <c r="E366" s="20"/>
      <c r="F366" s="20"/>
      <c r="G366" s="20"/>
      <c r="H366" s="20"/>
      <c r="I366" s="20"/>
      <c r="BM366" s="55"/>
    </row>
    <row r="367" spans="1:65" ht="15">
      <c r="B367" s="8" t="s">
        <v>569</v>
      </c>
      <c r="BM367" s="27" t="s">
        <v>66</v>
      </c>
    </row>
    <row r="368" spans="1:65" ht="15">
      <c r="A368" s="24" t="s">
        <v>81</v>
      </c>
      <c r="B368" s="18" t="s">
        <v>111</v>
      </c>
      <c r="C368" s="15" t="s">
        <v>112</v>
      </c>
      <c r="D368" s="16" t="s">
        <v>222</v>
      </c>
      <c r="E368" s="17" t="s">
        <v>222</v>
      </c>
      <c r="F368" s="17" t="s">
        <v>222</v>
      </c>
      <c r="G368" s="17" t="s">
        <v>222</v>
      </c>
      <c r="H368" s="17" t="s">
        <v>222</v>
      </c>
      <c r="I368" s="17" t="s">
        <v>222</v>
      </c>
      <c r="J368" s="17" t="s">
        <v>222</v>
      </c>
      <c r="K368" s="17" t="s">
        <v>222</v>
      </c>
      <c r="L368" s="17" t="s">
        <v>222</v>
      </c>
      <c r="M368" s="17" t="s">
        <v>222</v>
      </c>
      <c r="N368" s="149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1</v>
      </c>
    </row>
    <row r="369" spans="1:65">
      <c r="A369" s="29"/>
      <c r="B369" s="19" t="s">
        <v>223</v>
      </c>
      <c r="C369" s="9" t="s">
        <v>223</v>
      </c>
      <c r="D369" s="147" t="s">
        <v>226</v>
      </c>
      <c r="E369" s="148" t="s">
        <v>229</v>
      </c>
      <c r="F369" s="148" t="s">
        <v>233</v>
      </c>
      <c r="G369" s="148" t="s">
        <v>234</v>
      </c>
      <c r="H369" s="148" t="s">
        <v>235</v>
      </c>
      <c r="I369" s="148" t="s">
        <v>236</v>
      </c>
      <c r="J369" s="148" t="s">
        <v>263</v>
      </c>
      <c r="K369" s="148" t="s">
        <v>240</v>
      </c>
      <c r="L369" s="148" t="s">
        <v>244</v>
      </c>
      <c r="M369" s="148" t="s">
        <v>245</v>
      </c>
      <c r="N369" s="149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 t="s">
        <v>3</v>
      </c>
    </row>
    <row r="370" spans="1:65">
      <c r="A370" s="29"/>
      <c r="B370" s="19"/>
      <c r="C370" s="9"/>
      <c r="D370" s="10" t="s">
        <v>265</v>
      </c>
      <c r="E370" s="11" t="s">
        <v>309</v>
      </c>
      <c r="F370" s="11" t="s">
        <v>265</v>
      </c>
      <c r="G370" s="11" t="s">
        <v>265</v>
      </c>
      <c r="H370" s="11" t="s">
        <v>265</v>
      </c>
      <c r="I370" s="11" t="s">
        <v>265</v>
      </c>
      <c r="J370" s="11" t="s">
        <v>265</v>
      </c>
      <c r="K370" s="11" t="s">
        <v>265</v>
      </c>
      <c r="L370" s="11" t="s">
        <v>265</v>
      </c>
      <c r="M370" s="11" t="s">
        <v>309</v>
      </c>
      <c r="N370" s="149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>
        <v>2</v>
      </c>
    </row>
    <row r="371" spans="1:65">
      <c r="A371" s="29"/>
      <c r="B371" s="19"/>
      <c r="C371" s="9"/>
      <c r="D371" s="25" t="s">
        <v>312</v>
      </c>
      <c r="E371" s="25" t="s">
        <v>312</v>
      </c>
      <c r="F371" s="25" t="s">
        <v>312</v>
      </c>
      <c r="G371" s="25" t="s">
        <v>312</v>
      </c>
      <c r="H371" s="25" t="s">
        <v>312</v>
      </c>
      <c r="I371" s="25" t="s">
        <v>312</v>
      </c>
      <c r="J371" s="25" t="s">
        <v>312</v>
      </c>
      <c r="K371" s="25" t="s">
        <v>313</v>
      </c>
      <c r="L371" s="25" t="s">
        <v>314</v>
      </c>
      <c r="M371" s="25" t="s">
        <v>314</v>
      </c>
      <c r="N371" s="149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>
        <v>2</v>
      </c>
    </row>
    <row r="372" spans="1:65">
      <c r="A372" s="29"/>
      <c r="B372" s="18">
        <v>1</v>
      </c>
      <c r="C372" s="14">
        <v>1</v>
      </c>
      <c r="D372" s="143">
        <v>0.24</v>
      </c>
      <c r="E372" s="143" t="s">
        <v>108</v>
      </c>
      <c r="F372" s="21">
        <v>0.15</v>
      </c>
      <c r="G372" s="21">
        <v>0.1</v>
      </c>
      <c r="H372" s="21">
        <v>0.09</v>
      </c>
      <c r="I372" s="21">
        <v>0.13</v>
      </c>
      <c r="J372" s="21">
        <v>0.1</v>
      </c>
      <c r="K372" s="143" t="s">
        <v>97</v>
      </c>
      <c r="L372" s="143" t="s">
        <v>108</v>
      </c>
      <c r="M372" s="143">
        <v>1.3</v>
      </c>
      <c r="N372" s="149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>
        <v>1</v>
      </c>
    </row>
    <row r="373" spans="1:65">
      <c r="A373" s="29"/>
      <c r="B373" s="19">
        <v>1</v>
      </c>
      <c r="C373" s="9">
        <v>2</v>
      </c>
      <c r="D373" s="144">
        <v>0.25</v>
      </c>
      <c r="E373" s="144" t="s">
        <v>108</v>
      </c>
      <c r="F373" s="11">
        <v>0.14000000000000001</v>
      </c>
      <c r="G373" s="11">
        <v>0.09</v>
      </c>
      <c r="H373" s="11">
        <v>0.08</v>
      </c>
      <c r="I373" s="11">
        <v>0.13</v>
      </c>
      <c r="J373" s="11">
        <v>0.11</v>
      </c>
      <c r="K373" s="144" t="s">
        <v>97</v>
      </c>
      <c r="L373" s="144" t="s">
        <v>108</v>
      </c>
      <c r="M373" s="144">
        <v>1.3</v>
      </c>
      <c r="N373" s="149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7" t="e">
        <v>#N/A</v>
      </c>
    </row>
    <row r="374" spans="1:65">
      <c r="A374" s="29"/>
      <c r="B374" s="19">
        <v>1</v>
      </c>
      <c r="C374" s="9">
        <v>3</v>
      </c>
      <c r="D374" s="144">
        <v>0.23</v>
      </c>
      <c r="E374" s="144">
        <v>0.1</v>
      </c>
      <c r="F374" s="11">
        <v>0.14000000000000001</v>
      </c>
      <c r="G374" s="11">
        <v>0.09</v>
      </c>
      <c r="H374" s="11">
        <v>0.08</v>
      </c>
      <c r="I374" s="11">
        <v>0.12</v>
      </c>
      <c r="J374" s="11">
        <v>0.1</v>
      </c>
      <c r="K374" s="144" t="s">
        <v>97</v>
      </c>
      <c r="L374" s="144" t="s">
        <v>108</v>
      </c>
      <c r="M374" s="144">
        <v>1.3</v>
      </c>
      <c r="N374" s="149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7">
        <v>16</v>
      </c>
    </row>
    <row r="375" spans="1:65">
      <c r="A375" s="29"/>
      <c r="B375" s="19">
        <v>1</v>
      </c>
      <c r="C375" s="9">
        <v>4</v>
      </c>
      <c r="D375" s="144">
        <v>0.24</v>
      </c>
      <c r="E375" s="144" t="s">
        <v>108</v>
      </c>
      <c r="F375" s="11">
        <v>0.14000000000000001</v>
      </c>
      <c r="G375" s="11">
        <v>0.08</v>
      </c>
      <c r="H375" s="11">
        <v>0.1</v>
      </c>
      <c r="I375" s="11">
        <v>0.11</v>
      </c>
      <c r="J375" s="11">
        <v>0.11</v>
      </c>
      <c r="K375" s="144" t="s">
        <v>97</v>
      </c>
      <c r="L375" s="144" t="s">
        <v>108</v>
      </c>
      <c r="M375" s="144">
        <v>1.3</v>
      </c>
      <c r="N375" s="149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7">
        <v>0.10933333333333332</v>
      </c>
    </row>
    <row r="376" spans="1:65">
      <c r="A376" s="29"/>
      <c r="B376" s="19">
        <v>1</v>
      </c>
      <c r="C376" s="9">
        <v>5</v>
      </c>
      <c r="D376" s="144">
        <v>0.25</v>
      </c>
      <c r="E376" s="144" t="s">
        <v>108</v>
      </c>
      <c r="F376" s="11">
        <v>0.14000000000000001</v>
      </c>
      <c r="G376" s="11">
        <v>0.12</v>
      </c>
      <c r="H376" s="11">
        <v>0.09</v>
      </c>
      <c r="I376" s="11">
        <v>0.12</v>
      </c>
      <c r="J376" s="11">
        <v>0.09</v>
      </c>
      <c r="K376" s="144" t="s">
        <v>97</v>
      </c>
      <c r="L376" s="144" t="s">
        <v>108</v>
      </c>
      <c r="M376" s="144">
        <v>1.3</v>
      </c>
      <c r="N376" s="149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7">
        <v>150</v>
      </c>
    </row>
    <row r="377" spans="1:65">
      <c r="A377" s="29"/>
      <c r="B377" s="19">
        <v>1</v>
      </c>
      <c r="C377" s="9">
        <v>6</v>
      </c>
      <c r="D377" s="144">
        <v>0.23</v>
      </c>
      <c r="E377" s="144" t="s">
        <v>108</v>
      </c>
      <c r="F377" s="11">
        <v>0.13</v>
      </c>
      <c r="G377" s="11">
        <v>0.08</v>
      </c>
      <c r="H377" s="11">
        <v>0.09</v>
      </c>
      <c r="I377" s="11">
        <v>0.12</v>
      </c>
      <c r="J377" s="11">
        <v>0.11</v>
      </c>
      <c r="K377" s="144" t="s">
        <v>97</v>
      </c>
      <c r="L377" s="144" t="s">
        <v>108</v>
      </c>
      <c r="M377" s="144">
        <v>1.2</v>
      </c>
      <c r="N377" s="149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5"/>
    </row>
    <row r="378" spans="1:65">
      <c r="A378" s="29"/>
      <c r="B378" s="20" t="s">
        <v>257</v>
      </c>
      <c r="C378" s="12"/>
      <c r="D378" s="22">
        <v>0.24</v>
      </c>
      <c r="E378" s="22">
        <v>0.1</v>
      </c>
      <c r="F378" s="22">
        <v>0.14000000000000001</v>
      </c>
      <c r="G378" s="22">
        <v>9.3333333333333338E-2</v>
      </c>
      <c r="H378" s="22">
        <v>8.8333333333333319E-2</v>
      </c>
      <c r="I378" s="22">
        <v>0.12166666666666666</v>
      </c>
      <c r="J378" s="22">
        <v>0.10333333333333333</v>
      </c>
      <c r="K378" s="22" t="s">
        <v>612</v>
      </c>
      <c r="L378" s="22" t="s">
        <v>612</v>
      </c>
      <c r="M378" s="22">
        <v>1.2833333333333334</v>
      </c>
      <c r="N378" s="149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5"/>
    </row>
    <row r="379" spans="1:65">
      <c r="A379" s="29"/>
      <c r="B379" s="3" t="s">
        <v>258</v>
      </c>
      <c r="C379" s="28"/>
      <c r="D379" s="11">
        <v>0.24</v>
      </c>
      <c r="E379" s="11">
        <v>0.1</v>
      </c>
      <c r="F379" s="11">
        <v>0.14000000000000001</v>
      </c>
      <c r="G379" s="11">
        <v>0.09</v>
      </c>
      <c r="H379" s="11">
        <v>0.09</v>
      </c>
      <c r="I379" s="11">
        <v>0.12</v>
      </c>
      <c r="J379" s="11">
        <v>0.10500000000000001</v>
      </c>
      <c r="K379" s="11" t="s">
        <v>612</v>
      </c>
      <c r="L379" s="11" t="s">
        <v>612</v>
      </c>
      <c r="M379" s="11">
        <v>1.3</v>
      </c>
      <c r="N379" s="149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5"/>
    </row>
    <row r="380" spans="1:65">
      <c r="A380" s="29"/>
      <c r="B380" s="3" t="s">
        <v>259</v>
      </c>
      <c r="C380" s="28"/>
      <c r="D380" s="23">
        <v>8.9442719099991543E-3</v>
      </c>
      <c r="E380" s="23" t="s">
        <v>612</v>
      </c>
      <c r="F380" s="23">
        <v>6.3245553203367553E-3</v>
      </c>
      <c r="G380" s="23">
        <v>1.5055453054181574E-2</v>
      </c>
      <c r="H380" s="23">
        <v>7.5277265270908104E-3</v>
      </c>
      <c r="I380" s="23">
        <v>7.5277265270908113E-3</v>
      </c>
      <c r="J380" s="23">
        <v>8.1649658092772612E-3</v>
      </c>
      <c r="K380" s="23" t="s">
        <v>612</v>
      </c>
      <c r="L380" s="23" t="s">
        <v>612</v>
      </c>
      <c r="M380" s="23">
        <v>4.0824829046386339E-2</v>
      </c>
      <c r="N380" s="149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5"/>
    </row>
    <row r="381" spans="1:65">
      <c r="A381" s="29"/>
      <c r="B381" s="3" t="s">
        <v>86</v>
      </c>
      <c r="C381" s="28"/>
      <c r="D381" s="13">
        <v>3.7267799624996475E-2</v>
      </c>
      <c r="E381" s="13" t="s">
        <v>612</v>
      </c>
      <c r="F381" s="13">
        <v>4.5175395145262531E-2</v>
      </c>
      <c r="G381" s="13">
        <v>0.16130842558051686</v>
      </c>
      <c r="H381" s="13">
        <v>8.5219545589707305E-2</v>
      </c>
      <c r="I381" s="13">
        <v>6.1871724880198452E-2</v>
      </c>
      <c r="J381" s="13">
        <v>7.9015798154296074E-2</v>
      </c>
      <c r="K381" s="13" t="s">
        <v>612</v>
      </c>
      <c r="L381" s="13" t="s">
        <v>612</v>
      </c>
      <c r="M381" s="13">
        <v>3.1811555101080261E-2</v>
      </c>
      <c r="N381" s="149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5"/>
    </row>
    <row r="382" spans="1:65">
      <c r="A382" s="29"/>
      <c r="B382" s="3" t="s">
        <v>260</v>
      </c>
      <c r="C382" s="28"/>
      <c r="D382" s="13">
        <v>1.1951219512195124</v>
      </c>
      <c r="E382" s="13">
        <v>-8.5365853658536439E-2</v>
      </c>
      <c r="F382" s="13">
        <v>0.28048780487804903</v>
      </c>
      <c r="G382" s="13">
        <v>-0.14634146341463405</v>
      </c>
      <c r="H382" s="13">
        <v>-0.19207317073170738</v>
      </c>
      <c r="I382" s="13">
        <v>0.11280487804878048</v>
      </c>
      <c r="J382" s="13">
        <v>-5.4878048780487743E-2</v>
      </c>
      <c r="K382" s="13" t="s">
        <v>612</v>
      </c>
      <c r="L382" s="13" t="s">
        <v>612</v>
      </c>
      <c r="M382" s="13">
        <v>10.737804878048783</v>
      </c>
      <c r="N382" s="149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5"/>
    </row>
    <row r="383" spans="1:65">
      <c r="A383" s="29"/>
      <c r="B383" s="45" t="s">
        <v>261</v>
      </c>
      <c r="C383" s="46"/>
      <c r="D383" s="44">
        <v>5.6</v>
      </c>
      <c r="E383" s="44" t="s">
        <v>262</v>
      </c>
      <c r="F383" s="44">
        <v>1.55</v>
      </c>
      <c r="G383" s="44">
        <v>0.34</v>
      </c>
      <c r="H383" s="44">
        <v>0.54</v>
      </c>
      <c r="I383" s="44">
        <v>0.81</v>
      </c>
      <c r="J383" s="44">
        <v>7.0000000000000007E-2</v>
      </c>
      <c r="K383" s="44">
        <v>7.0000000000000007E-2</v>
      </c>
      <c r="L383" s="44">
        <v>2.09</v>
      </c>
      <c r="M383" s="44" t="s">
        <v>262</v>
      </c>
      <c r="N383" s="149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5"/>
    </row>
    <row r="384" spans="1:65">
      <c r="B384" s="30" t="s">
        <v>319</v>
      </c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BM384" s="55"/>
    </row>
    <row r="385" spans="1:65">
      <c r="BM385" s="55"/>
    </row>
    <row r="386" spans="1:65" ht="15">
      <c r="B386" s="8" t="s">
        <v>570</v>
      </c>
      <c r="BM386" s="27" t="s">
        <v>66</v>
      </c>
    </row>
    <row r="387" spans="1:65" ht="15">
      <c r="A387" s="24" t="s">
        <v>8</v>
      </c>
      <c r="B387" s="18" t="s">
        <v>111</v>
      </c>
      <c r="C387" s="15" t="s">
        <v>112</v>
      </c>
      <c r="D387" s="16" t="s">
        <v>222</v>
      </c>
      <c r="E387" s="17" t="s">
        <v>222</v>
      </c>
      <c r="F387" s="17" t="s">
        <v>222</v>
      </c>
      <c r="G387" s="17" t="s">
        <v>222</v>
      </c>
      <c r="H387" s="17" t="s">
        <v>222</v>
      </c>
      <c r="I387" s="17" t="s">
        <v>222</v>
      </c>
      <c r="J387" s="17" t="s">
        <v>222</v>
      </c>
      <c r="K387" s="17" t="s">
        <v>222</v>
      </c>
      <c r="L387" s="17" t="s">
        <v>222</v>
      </c>
      <c r="M387" s="17" t="s">
        <v>222</v>
      </c>
      <c r="N387" s="17" t="s">
        <v>222</v>
      </c>
      <c r="O387" s="17" t="s">
        <v>222</v>
      </c>
      <c r="P387" s="17" t="s">
        <v>222</v>
      </c>
      <c r="Q387" s="17" t="s">
        <v>222</v>
      </c>
      <c r="R387" s="149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>
        <v>1</v>
      </c>
    </row>
    <row r="388" spans="1:65">
      <c r="A388" s="29"/>
      <c r="B388" s="19" t="s">
        <v>223</v>
      </c>
      <c r="C388" s="9" t="s">
        <v>223</v>
      </c>
      <c r="D388" s="147" t="s">
        <v>225</v>
      </c>
      <c r="E388" s="148" t="s">
        <v>226</v>
      </c>
      <c r="F388" s="148" t="s">
        <v>229</v>
      </c>
      <c r="G388" s="148" t="s">
        <v>233</v>
      </c>
      <c r="H388" s="148" t="s">
        <v>234</v>
      </c>
      <c r="I388" s="148" t="s">
        <v>235</v>
      </c>
      <c r="J388" s="148" t="s">
        <v>236</v>
      </c>
      <c r="K388" s="148" t="s">
        <v>263</v>
      </c>
      <c r="L388" s="148" t="s">
        <v>237</v>
      </c>
      <c r="M388" s="148" t="s">
        <v>240</v>
      </c>
      <c r="N388" s="148" t="s">
        <v>242</v>
      </c>
      <c r="O388" s="148" t="s">
        <v>243</v>
      </c>
      <c r="P388" s="148" t="s">
        <v>244</v>
      </c>
      <c r="Q388" s="148" t="s">
        <v>245</v>
      </c>
      <c r="R388" s="149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 t="s">
        <v>3</v>
      </c>
    </row>
    <row r="389" spans="1:65">
      <c r="A389" s="29"/>
      <c r="B389" s="19"/>
      <c r="C389" s="9"/>
      <c r="D389" s="10" t="s">
        <v>309</v>
      </c>
      <c r="E389" s="11" t="s">
        <v>265</v>
      </c>
      <c r="F389" s="11" t="s">
        <v>309</v>
      </c>
      <c r="G389" s="11" t="s">
        <v>265</v>
      </c>
      <c r="H389" s="11" t="s">
        <v>265</v>
      </c>
      <c r="I389" s="11" t="s">
        <v>265</v>
      </c>
      <c r="J389" s="11" t="s">
        <v>265</v>
      </c>
      <c r="K389" s="11" t="s">
        <v>265</v>
      </c>
      <c r="L389" s="11" t="s">
        <v>265</v>
      </c>
      <c r="M389" s="11" t="s">
        <v>265</v>
      </c>
      <c r="N389" s="11" t="s">
        <v>309</v>
      </c>
      <c r="O389" s="11" t="s">
        <v>309</v>
      </c>
      <c r="P389" s="11" t="s">
        <v>265</v>
      </c>
      <c r="Q389" s="11" t="s">
        <v>309</v>
      </c>
      <c r="R389" s="149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>
        <v>2</v>
      </c>
    </row>
    <row r="390" spans="1:65">
      <c r="A390" s="29"/>
      <c r="B390" s="19"/>
      <c r="C390" s="9"/>
      <c r="D390" s="25" t="s">
        <v>311</v>
      </c>
      <c r="E390" s="25" t="s">
        <v>312</v>
      </c>
      <c r="F390" s="25" t="s">
        <v>312</v>
      </c>
      <c r="G390" s="25" t="s">
        <v>312</v>
      </c>
      <c r="H390" s="25" t="s">
        <v>312</v>
      </c>
      <c r="I390" s="25" t="s">
        <v>312</v>
      </c>
      <c r="J390" s="25" t="s">
        <v>312</v>
      </c>
      <c r="K390" s="25" t="s">
        <v>312</v>
      </c>
      <c r="L390" s="25" t="s">
        <v>116</v>
      </c>
      <c r="M390" s="25" t="s">
        <v>313</v>
      </c>
      <c r="N390" s="25" t="s">
        <v>311</v>
      </c>
      <c r="O390" s="25" t="s">
        <v>314</v>
      </c>
      <c r="P390" s="25" t="s">
        <v>314</v>
      </c>
      <c r="Q390" s="25" t="s">
        <v>314</v>
      </c>
      <c r="R390" s="149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7">
        <v>3</v>
      </c>
    </row>
    <row r="391" spans="1:65">
      <c r="A391" s="29"/>
      <c r="B391" s="18">
        <v>1</v>
      </c>
      <c r="C391" s="14">
        <v>1</v>
      </c>
      <c r="D391" s="143">
        <v>1.42</v>
      </c>
      <c r="E391" s="21">
        <v>1.24</v>
      </c>
      <c r="F391" s="143">
        <v>0.9</v>
      </c>
      <c r="G391" s="21">
        <v>1.0900000000000001</v>
      </c>
      <c r="H391" s="21">
        <v>1.28</v>
      </c>
      <c r="I391" s="21">
        <v>1.1200000000000001</v>
      </c>
      <c r="J391" s="21">
        <v>1.1000000000000001</v>
      </c>
      <c r="K391" s="21">
        <v>1.18</v>
      </c>
      <c r="L391" s="21">
        <v>1.33</v>
      </c>
      <c r="M391" s="21">
        <v>1.0856454252865717</v>
      </c>
      <c r="N391" s="21">
        <v>1.0286858737156126</v>
      </c>
      <c r="O391" s="21">
        <v>0.94</v>
      </c>
      <c r="P391" s="21">
        <v>1.19</v>
      </c>
      <c r="Q391" s="143">
        <v>1</v>
      </c>
      <c r="R391" s="149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7">
        <v>1</v>
      </c>
    </row>
    <row r="392" spans="1:65">
      <c r="A392" s="29"/>
      <c r="B392" s="19">
        <v>1</v>
      </c>
      <c r="C392" s="9">
        <v>2</v>
      </c>
      <c r="D392" s="144">
        <v>1.42</v>
      </c>
      <c r="E392" s="11">
        <v>1.22</v>
      </c>
      <c r="F392" s="144">
        <v>0.2</v>
      </c>
      <c r="G392" s="11">
        <v>1.1299999999999999</v>
      </c>
      <c r="H392" s="11">
        <v>1.28</v>
      </c>
      <c r="I392" s="11">
        <v>1.18</v>
      </c>
      <c r="J392" s="11">
        <v>1.1100000000000001</v>
      </c>
      <c r="K392" s="11">
        <v>1.1200000000000001</v>
      </c>
      <c r="L392" s="11">
        <v>1.27</v>
      </c>
      <c r="M392" s="11">
        <v>1.0816414866035076</v>
      </c>
      <c r="N392" s="11">
        <v>1.1536601664896862</v>
      </c>
      <c r="O392" s="11">
        <v>0.94</v>
      </c>
      <c r="P392" s="11">
        <v>1.19</v>
      </c>
      <c r="Q392" s="144">
        <v>1</v>
      </c>
      <c r="R392" s="149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7" t="e">
        <v>#N/A</v>
      </c>
    </row>
    <row r="393" spans="1:65">
      <c r="A393" s="29"/>
      <c r="B393" s="19">
        <v>1</v>
      </c>
      <c r="C393" s="9">
        <v>3</v>
      </c>
      <c r="D393" s="144">
        <v>1.43</v>
      </c>
      <c r="E393" s="11">
        <v>1.23</v>
      </c>
      <c r="F393" s="144">
        <v>0.7</v>
      </c>
      <c r="G393" s="11">
        <v>1.06</v>
      </c>
      <c r="H393" s="11">
        <v>1.26</v>
      </c>
      <c r="I393" s="11">
        <v>1.1100000000000001</v>
      </c>
      <c r="J393" s="11">
        <v>1.1000000000000001</v>
      </c>
      <c r="K393" s="11">
        <v>1.06</v>
      </c>
      <c r="L393" s="11">
        <v>1.29</v>
      </c>
      <c r="M393" s="11">
        <v>1.087284058427116</v>
      </c>
      <c r="N393" s="11">
        <v>1.0827977801460009</v>
      </c>
      <c r="O393" s="11">
        <v>0.97000000000000008</v>
      </c>
      <c r="P393" s="11">
        <v>1.1599999999999999</v>
      </c>
      <c r="Q393" s="144">
        <v>1.1000000000000001</v>
      </c>
      <c r="R393" s="149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7">
        <v>16</v>
      </c>
    </row>
    <row r="394" spans="1:65">
      <c r="A394" s="29"/>
      <c r="B394" s="19">
        <v>1</v>
      </c>
      <c r="C394" s="9">
        <v>4</v>
      </c>
      <c r="D394" s="144">
        <v>1.42</v>
      </c>
      <c r="E394" s="11">
        <v>1.25</v>
      </c>
      <c r="F394" s="144">
        <v>0.4</v>
      </c>
      <c r="G394" s="11">
        <v>1.07</v>
      </c>
      <c r="H394" s="11">
        <v>1.33</v>
      </c>
      <c r="I394" s="11">
        <v>1.26</v>
      </c>
      <c r="J394" s="11">
        <v>1.07</v>
      </c>
      <c r="K394" s="11">
        <v>1.07</v>
      </c>
      <c r="L394" s="11">
        <v>1.08</v>
      </c>
      <c r="M394" s="11">
        <v>1.1200413892461532</v>
      </c>
      <c r="N394" s="11">
        <v>1.1871172635938831</v>
      </c>
      <c r="O394" s="11">
        <v>0.96</v>
      </c>
      <c r="P394" s="11">
        <v>1.17</v>
      </c>
      <c r="Q394" s="144">
        <v>1</v>
      </c>
      <c r="R394" s="149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1.1417421359524413</v>
      </c>
    </row>
    <row r="395" spans="1:65">
      <c r="A395" s="29"/>
      <c r="B395" s="19">
        <v>1</v>
      </c>
      <c r="C395" s="9">
        <v>5</v>
      </c>
      <c r="D395" s="144">
        <v>1.44</v>
      </c>
      <c r="E395" s="11">
        <v>1.21</v>
      </c>
      <c r="F395" s="144">
        <v>0.2</v>
      </c>
      <c r="G395" s="11">
        <v>1.02</v>
      </c>
      <c r="H395" s="11">
        <v>1.28</v>
      </c>
      <c r="I395" s="11">
        <v>1.3</v>
      </c>
      <c r="J395" s="11">
        <v>1.06</v>
      </c>
      <c r="K395" s="11">
        <v>1.08</v>
      </c>
      <c r="L395" s="11">
        <v>1.3</v>
      </c>
      <c r="M395" s="11">
        <v>1.1167834666299512</v>
      </c>
      <c r="N395" s="11">
        <v>1.1073854810829857</v>
      </c>
      <c r="O395" s="11">
        <v>0.9900000000000001</v>
      </c>
      <c r="P395" s="11">
        <v>1.1499999999999999</v>
      </c>
      <c r="Q395" s="144">
        <v>1</v>
      </c>
      <c r="R395" s="149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7">
        <v>151</v>
      </c>
    </row>
    <row r="396" spans="1:65">
      <c r="A396" s="29"/>
      <c r="B396" s="19">
        <v>1</v>
      </c>
      <c r="C396" s="9">
        <v>6</v>
      </c>
      <c r="D396" s="144">
        <v>1.39</v>
      </c>
      <c r="E396" s="11">
        <v>1.24</v>
      </c>
      <c r="F396" s="144">
        <v>0.5</v>
      </c>
      <c r="G396" s="11">
        <v>1.05</v>
      </c>
      <c r="H396" s="11">
        <v>1.38</v>
      </c>
      <c r="I396" s="11">
        <v>1.1399999999999999</v>
      </c>
      <c r="J396" s="11">
        <v>1.08</v>
      </c>
      <c r="K396" s="11">
        <v>1.1200000000000001</v>
      </c>
      <c r="L396" s="11">
        <v>1.27</v>
      </c>
      <c r="M396" s="11">
        <v>1.0735579800565602</v>
      </c>
      <c r="N396" s="11">
        <v>1.0303806015831087</v>
      </c>
      <c r="O396" s="11">
        <v>0.97000000000000008</v>
      </c>
      <c r="P396" s="11">
        <v>1.1499999999999999</v>
      </c>
      <c r="Q396" s="144">
        <v>1</v>
      </c>
      <c r="R396" s="149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5"/>
    </row>
    <row r="397" spans="1:65">
      <c r="A397" s="29"/>
      <c r="B397" s="20" t="s">
        <v>257</v>
      </c>
      <c r="C397" s="12"/>
      <c r="D397" s="22">
        <v>1.42</v>
      </c>
      <c r="E397" s="22">
        <v>1.2316666666666667</v>
      </c>
      <c r="F397" s="22">
        <v>0.48333333333333339</v>
      </c>
      <c r="G397" s="22">
        <v>1.0699999999999998</v>
      </c>
      <c r="H397" s="22">
        <v>1.3016666666666667</v>
      </c>
      <c r="I397" s="22">
        <v>1.1849999999999998</v>
      </c>
      <c r="J397" s="22">
        <v>1.0866666666666667</v>
      </c>
      <c r="K397" s="22">
        <v>1.105</v>
      </c>
      <c r="L397" s="22">
        <v>1.2566666666666668</v>
      </c>
      <c r="M397" s="22">
        <v>1.0941589677083101</v>
      </c>
      <c r="N397" s="22">
        <v>1.0983378611018795</v>
      </c>
      <c r="O397" s="22">
        <v>0.96166666666666656</v>
      </c>
      <c r="P397" s="22">
        <v>1.1683333333333332</v>
      </c>
      <c r="Q397" s="22">
        <v>1.0166666666666666</v>
      </c>
      <c r="R397" s="149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5"/>
    </row>
    <row r="398" spans="1:65">
      <c r="A398" s="29"/>
      <c r="B398" s="3" t="s">
        <v>258</v>
      </c>
      <c r="C398" s="28"/>
      <c r="D398" s="11">
        <v>1.42</v>
      </c>
      <c r="E398" s="11">
        <v>1.2349999999999999</v>
      </c>
      <c r="F398" s="11">
        <v>0.45</v>
      </c>
      <c r="G398" s="11">
        <v>1.0649999999999999</v>
      </c>
      <c r="H398" s="11">
        <v>1.28</v>
      </c>
      <c r="I398" s="11">
        <v>1.1599999999999999</v>
      </c>
      <c r="J398" s="11">
        <v>1.0900000000000001</v>
      </c>
      <c r="K398" s="11">
        <v>1.1000000000000001</v>
      </c>
      <c r="L398" s="11">
        <v>1.28</v>
      </c>
      <c r="M398" s="11">
        <v>1.0864647418568438</v>
      </c>
      <c r="N398" s="11">
        <v>1.0950916306144933</v>
      </c>
      <c r="O398" s="11">
        <v>0.96500000000000008</v>
      </c>
      <c r="P398" s="11">
        <v>1.165</v>
      </c>
      <c r="Q398" s="11">
        <v>1</v>
      </c>
      <c r="R398" s="149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5"/>
    </row>
    <row r="399" spans="1:65">
      <c r="A399" s="29"/>
      <c r="B399" s="3" t="s">
        <v>259</v>
      </c>
      <c r="C399" s="28"/>
      <c r="D399" s="23">
        <v>1.6733200530681523E-2</v>
      </c>
      <c r="E399" s="23">
        <v>1.4719601443879758E-2</v>
      </c>
      <c r="F399" s="23">
        <v>0.27868739954771293</v>
      </c>
      <c r="G399" s="23">
        <v>3.7416573867739375E-2</v>
      </c>
      <c r="H399" s="23">
        <v>4.4907311951024896E-2</v>
      </c>
      <c r="I399" s="23">
        <v>7.8421935706790596E-2</v>
      </c>
      <c r="J399" s="23">
        <v>1.9663841605003517E-2</v>
      </c>
      <c r="K399" s="23">
        <v>4.460941604639089E-2</v>
      </c>
      <c r="L399" s="23">
        <v>8.9368152418334498E-2</v>
      </c>
      <c r="M399" s="23">
        <v>1.9404125869237034E-2</v>
      </c>
      <c r="N399" s="23">
        <v>6.4397642490785237E-2</v>
      </c>
      <c r="O399" s="23">
        <v>1.9407902170679586E-2</v>
      </c>
      <c r="P399" s="23">
        <v>1.8348478592697198E-2</v>
      </c>
      <c r="Q399" s="23">
        <v>4.0824829046386339E-2</v>
      </c>
      <c r="R399" s="199"/>
      <c r="S399" s="200"/>
      <c r="T399" s="200"/>
      <c r="U399" s="200"/>
      <c r="V399" s="200"/>
      <c r="W399" s="200"/>
      <c r="X399" s="200"/>
      <c r="Y399" s="200"/>
      <c r="Z399" s="200"/>
      <c r="AA399" s="200"/>
      <c r="AB399" s="200"/>
      <c r="AC399" s="200"/>
      <c r="AD399" s="200"/>
      <c r="AE399" s="200"/>
      <c r="AF399" s="200"/>
      <c r="AG399" s="200"/>
      <c r="AH399" s="200"/>
      <c r="AI399" s="200"/>
      <c r="AJ399" s="200"/>
      <c r="AK399" s="200"/>
      <c r="AL399" s="200"/>
      <c r="AM399" s="200"/>
      <c r="AN399" s="200"/>
      <c r="AO399" s="200"/>
      <c r="AP399" s="200"/>
      <c r="AQ399" s="200"/>
      <c r="AR399" s="200"/>
      <c r="AS399" s="200"/>
      <c r="AT399" s="200"/>
      <c r="AU399" s="200"/>
      <c r="AV399" s="200"/>
      <c r="AW399" s="200"/>
      <c r="AX399" s="200"/>
      <c r="AY399" s="200"/>
      <c r="AZ399" s="200"/>
      <c r="BA399" s="200"/>
      <c r="BB399" s="200"/>
      <c r="BC399" s="200"/>
      <c r="BD399" s="200"/>
      <c r="BE399" s="200"/>
      <c r="BF399" s="200"/>
      <c r="BG399" s="200"/>
      <c r="BH399" s="200"/>
      <c r="BI399" s="200"/>
      <c r="BJ399" s="200"/>
      <c r="BK399" s="200"/>
      <c r="BL399" s="200"/>
      <c r="BM399" s="56"/>
    </row>
    <row r="400" spans="1:65">
      <c r="A400" s="29"/>
      <c r="B400" s="3" t="s">
        <v>86</v>
      </c>
      <c r="C400" s="28"/>
      <c r="D400" s="13">
        <v>1.1783944035691215E-2</v>
      </c>
      <c r="E400" s="13">
        <v>1.1950961930078288E-2</v>
      </c>
      <c r="F400" s="13">
        <v>0.5765946197538887</v>
      </c>
      <c r="G400" s="13">
        <v>3.4968760624055496E-2</v>
      </c>
      <c r="H400" s="13">
        <v>3.4499855532157411E-2</v>
      </c>
      <c r="I400" s="13">
        <v>6.6178848697713594E-2</v>
      </c>
      <c r="J400" s="13">
        <v>1.8095559759205692E-2</v>
      </c>
      <c r="K400" s="13">
        <v>4.0370512259177274E-2</v>
      </c>
      <c r="L400" s="13">
        <v>7.1115240651194553E-2</v>
      </c>
      <c r="M400" s="13">
        <v>1.773428399520274E-2</v>
      </c>
      <c r="N400" s="13">
        <v>5.8631906238923552E-2</v>
      </c>
      <c r="O400" s="13">
        <v>2.018152738718848E-2</v>
      </c>
      <c r="P400" s="13">
        <v>1.5704831891038974E-2</v>
      </c>
      <c r="Q400" s="13">
        <v>4.0155569553822629E-2</v>
      </c>
      <c r="R400" s="149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5"/>
    </row>
    <row r="401" spans="1:65">
      <c r="A401" s="29"/>
      <c r="B401" s="3" t="s">
        <v>260</v>
      </c>
      <c r="C401" s="28"/>
      <c r="D401" s="13">
        <v>0.24371340540518438</v>
      </c>
      <c r="E401" s="13">
        <v>7.876080586200862E-2</v>
      </c>
      <c r="F401" s="13">
        <v>-0.57667031975645122</v>
      </c>
      <c r="G401" s="13">
        <v>-6.283567339186813E-2</v>
      </c>
      <c r="H401" s="13">
        <v>0.14007062162141914</v>
      </c>
      <c r="I401" s="13">
        <v>3.7887595355734938E-2</v>
      </c>
      <c r="J401" s="13">
        <v>-4.8238098211055958E-2</v>
      </c>
      <c r="K401" s="13">
        <v>-3.2180765512162757E-2</v>
      </c>
      <c r="L401" s="13">
        <v>0.10065716863322693</v>
      </c>
      <c r="M401" s="13">
        <v>-4.1675932547096006E-2</v>
      </c>
      <c r="N401" s="13">
        <v>-3.8015829917982358E-2</v>
      </c>
      <c r="O401" s="13">
        <v>-0.1577199120671462</v>
      </c>
      <c r="P401" s="13">
        <v>2.3290020174922876E-2</v>
      </c>
      <c r="Q401" s="13">
        <v>-0.10954791397046648</v>
      </c>
      <c r="R401" s="149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5"/>
    </row>
    <row r="402" spans="1:65">
      <c r="A402" s="29"/>
      <c r="B402" s="45" t="s">
        <v>261</v>
      </c>
      <c r="C402" s="46"/>
      <c r="D402" s="44">
        <v>3.28</v>
      </c>
      <c r="E402" s="44">
        <v>1.1000000000000001</v>
      </c>
      <c r="F402" s="44" t="s">
        <v>262</v>
      </c>
      <c r="G402" s="44">
        <v>0.77</v>
      </c>
      <c r="H402" s="44">
        <v>1.91</v>
      </c>
      <c r="I402" s="44">
        <v>0.56000000000000005</v>
      </c>
      <c r="J402" s="44">
        <v>0.57999999999999996</v>
      </c>
      <c r="K402" s="44">
        <v>0.37</v>
      </c>
      <c r="L402" s="44">
        <v>1.39</v>
      </c>
      <c r="M402" s="44">
        <v>0.49</v>
      </c>
      <c r="N402" s="44">
        <v>0.44</v>
      </c>
      <c r="O402" s="44">
        <v>2.02</v>
      </c>
      <c r="P402" s="44">
        <v>0.37</v>
      </c>
      <c r="Q402" s="44" t="s">
        <v>262</v>
      </c>
      <c r="R402" s="149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5"/>
    </row>
    <row r="403" spans="1:65">
      <c r="B403" s="30" t="s">
        <v>319</v>
      </c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BM403" s="55"/>
    </row>
    <row r="404" spans="1:65">
      <c r="BM404" s="55"/>
    </row>
    <row r="405" spans="1:65" ht="15">
      <c r="B405" s="8" t="s">
        <v>571</v>
      </c>
      <c r="BM405" s="27" t="s">
        <v>66</v>
      </c>
    </row>
    <row r="406" spans="1:65" ht="15">
      <c r="A406" s="24" t="s">
        <v>53</v>
      </c>
      <c r="B406" s="18" t="s">
        <v>111</v>
      </c>
      <c r="C406" s="15" t="s">
        <v>112</v>
      </c>
      <c r="D406" s="16" t="s">
        <v>222</v>
      </c>
      <c r="E406" s="17" t="s">
        <v>222</v>
      </c>
      <c r="F406" s="17" t="s">
        <v>222</v>
      </c>
      <c r="G406" s="17" t="s">
        <v>222</v>
      </c>
      <c r="H406" s="17" t="s">
        <v>222</v>
      </c>
      <c r="I406" s="17" t="s">
        <v>222</v>
      </c>
      <c r="J406" s="17" t="s">
        <v>222</v>
      </c>
      <c r="K406" s="17" t="s">
        <v>222</v>
      </c>
      <c r="L406" s="17" t="s">
        <v>222</v>
      </c>
      <c r="M406" s="17" t="s">
        <v>222</v>
      </c>
      <c r="N406" s="17" t="s">
        <v>222</v>
      </c>
      <c r="O406" s="17" t="s">
        <v>222</v>
      </c>
      <c r="P406" s="17" t="s">
        <v>222</v>
      </c>
      <c r="Q406" s="17" t="s">
        <v>222</v>
      </c>
      <c r="R406" s="17" t="s">
        <v>222</v>
      </c>
      <c r="S406" s="17" t="s">
        <v>222</v>
      </c>
      <c r="T406" s="149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>
        <v>1</v>
      </c>
    </row>
    <row r="407" spans="1:65">
      <c r="A407" s="29"/>
      <c r="B407" s="19" t="s">
        <v>223</v>
      </c>
      <c r="C407" s="9" t="s">
        <v>223</v>
      </c>
      <c r="D407" s="147" t="s">
        <v>226</v>
      </c>
      <c r="E407" s="148" t="s">
        <v>229</v>
      </c>
      <c r="F407" s="148" t="s">
        <v>230</v>
      </c>
      <c r="G407" s="148" t="s">
        <v>233</v>
      </c>
      <c r="H407" s="148" t="s">
        <v>234</v>
      </c>
      <c r="I407" s="148" t="s">
        <v>235</v>
      </c>
      <c r="J407" s="148" t="s">
        <v>236</v>
      </c>
      <c r="K407" s="148" t="s">
        <v>263</v>
      </c>
      <c r="L407" s="148" t="s">
        <v>237</v>
      </c>
      <c r="M407" s="148" t="s">
        <v>238</v>
      </c>
      <c r="N407" s="148" t="s">
        <v>239</v>
      </c>
      <c r="O407" s="148" t="s">
        <v>240</v>
      </c>
      <c r="P407" s="148" t="s">
        <v>242</v>
      </c>
      <c r="Q407" s="148" t="s">
        <v>243</v>
      </c>
      <c r="R407" s="148" t="s">
        <v>244</v>
      </c>
      <c r="S407" s="148" t="s">
        <v>245</v>
      </c>
      <c r="T407" s="149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7" t="s">
        <v>3</v>
      </c>
    </row>
    <row r="408" spans="1:65">
      <c r="A408" s="29"/>
      <c r="B408" s="19"/>
      <c r="C408" s="9"/>
      <c r="D408" s="10" t="s">
        <v>265</v>
      </c>
      <c r="E408" s="11" t="s">
        <v>309</v>
      </c>
      <c r="F408" s="11" t="s">
        <v>265</v>
      </c>
      <c r="G408" s="11" t="s">
        <v>265</v>
      </c>
      <c r="H408" s="11" t="s">
        <v>265</v>
      </c>
      <c r="I408" s="11" t="s">
        <v>265</v>
      </c>
      <c r="J408" s="11" t="s">
        <v>265</v>
      </c>
      <c r="K408" s="11" t="s">
        <v>265</v>
      </c>
      <c r="L408" s="11" t="s">
        <v>265</v>
      </c>
      <c r="M408" s="11" t="s">
        <v>309</v>
      </c>
      <c r="N408" s="11" t="s">
        <v>265</v>
      </c>
      <c r="O408" s="11" t="s">
        <v>265</v>
      </c>
      <c r="P408" s="11" t="s">
        <v>309</v>
      </c>
      <c r="Q408" s="11" t="s">
        <v>309</v>
      </c>
      <c r="R408" s="11" t="s">
        <v>265</v>
      </c>
      <c r="S408" s="11" t="s">
        <v>309</v>
      </c>
      <c r="T408" s="149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3</v>
      </c>
    </row>
    <row r="409" spans="1:65">
      <c r="A409" s="29"/>
      <c r="B409" s="19"/>
      <c r="C409" s="9"/>
      <c r="D409" s="25" t="s">
        <v>312</v>
      </c>
      <c r="E409" s="25" t="s">
        <v>312</v>
      </c>
      <c r="F409" s="25" t="s">
        <v>312</v>
      </c>
      <c r="G409" s="25" t="s">
        <v>312</v>
      </c>
      <c r="H409" s="25" t="s">
        <v>312</v>
      </c>
      <c r="I409" s="25" t="s">
        <v>312</v>
      </c>
      <c r="J409" s="25" t="s">
        <v>312</v>
      </c>
      <c r="K409" s="25" t="s">
        <v>312</v>
      </c>
      <c r="L409" s="25" t="s">
        <v>116</v>
      </c>
      <c r="M409" s="25" t="s">
        <v>312</v>
      </c>
      <c r="N409" s="25" t="s">
        <v>312</v>
      </c>
      <c r="O409" s="25" t="s">
        <v>313</v>
      </c>
      <c r="P409" s="25" t="s">
        <v>311</v>
      </c>
      <c r="Q409" s="25" t="s">
        <v>314</v>
      </c>
      <c r="R409" s="25" t="s">
        <v>314</v>
      </c>
      <c r="S409" s="25" t="s">
        <v>314</v>
      </c>
      <c r="T409" s="149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>
        <v>3</v>
      </c>
    </row>
    <row r="410" spans="1:65">
      <c r="A410" s="29"/>
      <c r="B410" s="18">
        <v>1</v>
      </c>
      <c r="C410" s="14">
        <v>1</v>
      </c>
      <c r="D410" s="198">
        <v>0.25</v>
      </c>
      <c r="E410" s="197">
        <v>7.0000000000000007E-2</v>
      </c>
      <c r="F410" s="197">
        <v>7.1999999999999995E-2</v>
      </c>
      <c r="G410" s="197">
        <v>0.08</v>
      </c>
      <c r="H410" s="197">
        <v>7.0000000000000007E-2</v>
      </c>
      <c r="I410" s="197">
        <v>7.0000000000000007E-2</v>
      </c>
      <c r="J410" s="197">
        <v>0.06</v>
      </c>
      <c r="K410" s="197">
        <v>0.06</v>
      </c>
      <c r="L410" s="198" t="s">
        <v>108</v>
      </c>
      <c r="M410" s="197">
        <v>0.06</v>
      </c>
      <c r="N410" s="197">
        <v>7.0000000000000007E-2</v>
      </c>
      <c r="O410" s="198" t="s">
        <v>105</v>
      </c>
      <c r="P410" s="198" t="s">
        <v>206</v>
      </c>
      <c r="Q410" s="197">
        <v>0.09</v>
      </c>
      <c r="R410" s="197">
        <v>0.05</v>
      </c>
      <c r="S410" s="206">
        <v>0.219</v>
      </c>
      <c r="T410" s="199"/>
      <c r="U410" s="200"/>
      <c r="V410" s="200"/>
      <c r="W410" s="200"/>
      <c r="X410" s="200"/>
      <c r="Y410" s="200"/>
      <c r="Z410" s="200"/>
      <c r="AA410" s="200"/>
      <c r="AB410" s="200"/>
      <c r="AC410" s="200"/>
      <c r="AD410" s="200"/>
      <c r="AE410" s="200"/>
      <c r="AF410" s="200"/>
      <c r="AG410" s="200"/>
      <c r="AH410" s="200"/>
      <c r="AI410" s="200"/>
      <c r="AJ410" s="200"/>
      <c r="AK410" s="200"/>
      <c r="AL410" s="200"/>
      <c r="AM410" s="200"/>
      <c r="AN410" s="200"/>
      <c r="AO410" s="200"/>
      <c r="AP410" s="200"/>
      <c r="AQ410" s="200"/>
      <c r="AR410" s="200"/>
      <c r="AS410" s="200"/>
      <c r="AT410" s="200"/>
      <c r="AU410" s="200"/>
      <c r="AV410" s="200"/>
      <c r="AW410" s="200"/>
      <c r="AX410" s="200"/>
      <c r="AY410" s="200"/>
      <c r="AZ410" s="200"/>
      <c r="BA410" s="200"/>
      <c r="BB410" s="200"/>
      <c r="BC410" s="200"/>
      <c r="BD410" s="200"/>
      <c r="BE410" s="200"/>
      <c r="BF410" s="200"/>
      <c r="BG410" s="200"/>
      <c r="BH410" s="200"/>
      <c r="BI410" s="200"/>
      <c r="BJ410" s="200"/>
      <c r="BK410" s="200"/>
      <c r="BL410" s="200"/>
      <c r="BM410" s="201">
        <v>1</v>
      </c>
    </row>
    <row r="411" spans="1:65">
      <c r="A411" s="29"/>
      <c r="B411" s="19">
        <v>1</v>
      </c>
      <c r="C411" s="9">
        <v>2</v>
      </c>
      <c r="D411" s="203">
        <v>0.26</v>
      </c>
      <c r="E411" s="23">
        <v>7.0000000000000007E-2</v>
      </c>
      <c r="F411" s="23">
        <v>7.1999999999999995E-2</v>
      </c>
      <c r="G411" s="23">
        <v>7.0000000000000007E-2</v>
      </c>
      <c r="H411" s="23">
        <v>0.05</v>
      </c>
      <c r="I411" s="23">
        <v>7.0000000000000007E-2</v>
      </c>
      <c r="J411" s="23">
        <v>0.06</v>
      </c>
      <c r="K411" s="23">
        <v>0.06</v>
      </c>
      <c r="L411" s="203" t="s">
        <v>108</v>
      </c>
      <c r="M411" s="23">
        <v>7.0000000000000007E-2</v>
      </c>
      <c r="N411" s="23">
        <v>7.0000000000000007E-2</v>
      </c>
      <c r="O411" s="203" t="s">
        <v>105</v>
      </c>
      <c r="P411" s="203" t="s">
        <v>206</v>
      </c>
      <c r="Q411" s="23">
        <v>7.0000000000000007E-2</v>
      </c>
      <c r="R411" s="23">
        <v>0.06</v>
      </c>
      <c r="S411" s="203">
        <v>0.20599999999999999</v>
      </c>
      <c r="T411" s="199"/>
      <c r="U411" s="200"/>
      <c r="V411" s="200"/>
      <c r="W411" s="200"/>
      <c r="X411" s="200"/>
      <c r="Y411" s="200"/>
      <c r="Z411" s="200"/>
      <c r="AA411" s="200"/>
      <c r="AB411" s="200"/>
      <c r="AC411" s="200"/>
      <c r="AD411" s="200"/>
      <c r="AE411" s="200"/>
      <c r="AF411" s="200"/>
      <c r="AG411" s="200"/>
      <c r="AH411" s="200"/>
      <c r="AI411" s="200"/>
      <c r="AJ411" s="200"/>
      <c r="AK411" s="200"/>
      <c r="AL411" s="200"/>
      <c r="AM411" s="200"/>
      <c r="AN411" s="200"/>
      <c r="AO411" s="200"/>
      <c r="AP411" s="200"/>
      <c r="AQ411" s="200"/>
      <c r="AR411" s="200"/>
      <c r="AS411" s="200"/>
      <c r="AT411" s="200"/>
      <c r="AU411" s="200"/>
      <c r="AV411" s="200"/>
      <c r="AW411" s="200"/>
      <c r="AX411" s="200"/>
      <c r="AY411" s="200"/>
      <c r="AZ411" s="200"/>
      <c r="BA411" s="200"/>
      <c r="BB411" s="200"/>
      <c r="BC411" s="200"/>
      <c r="BD411" s="200"/>
      <c r="BE411" s="200"/>
      <c r="BF411" s="200"/>
      <c r="BG411" s="200"/>
      <c r="BH411" s="200"/>
      <c r="BI411" s="200"/>
      <c r="BJ411" s="200"/>
      <c r="BK411" s="200"/>
      <c r="BL411" s="200"/>
      <c r="BM411" s="201">
        <v>6</v>
      </c>
    </row>
    <row r="412" spans="1:65">
      <c r="A412" s="29"/>
      <c r="B412" s="19">
        <v>1</v>
      </c>
      <c r="C412" s="9">
        <v>3</v>
      </c>
      <c r="D412" s="203">
        <v>0.26</v>
      </c>
      <c r="E412" s="23">
        <v>0.06</v>
      </c>
      <c r="F412" s="23">
        <v>7.1999999999999995E-2</v>
      </c>
      <c r="G412" s="23">
        <v>0.08</v>
      </c>
      <c r="H412" s="23">
        <v>0.06</v>
      </c>
      <c r="I412" s="23">
        <v>7.0000000000000007E-2</v>
      </c>
      <c r="J412" s="23">
        <v>7.0000000000000007E-2</v>
      </c>
      <c r="K412" s="23">
        <v>0.05</v>
      </c>
      <c r="L412" s="203" t="s">
        <v>108</v>
      </c>
      <c r="M412" s="23">
        <v>0.06</v>
      </c>
      <c r="N412" s="23">
        <v>0.06</v>
      </c>
      <c r="O412" s="203" t="s">
        <v>105</v>
      </c>
      <c r="P412" s="203" t="s">
        <v>206</v>
      </c>
      <c r="Q412" s="23">
        <v>0.08</v>
      </c>
      <c r="R412" s="23">
        <v>0.04</v>
      </c>
      <c r="S412" s="203">
        <v>0.19400000000000001</v>
      </c>
      <c r="T412" s="199"/>
      <c r="U412" s="200"/>
      <c r="V412" s="200"/>
      <c r="W412" s="200"/>
      <c r="X412" s="200"/>
      <c r="Y412" s="200"/>
      <c r="Z412" s="200"/>
      <c r="AA412" s="200"/>
      <c r="AB412" s="200"/>
      <c r="AC412" s="200"/>
      <c r="AD412" s="200"/>
      <c r="AE412" s="200"/>
      <c r="AF412" s="200"/>
      <c r="AG412" s="200"/>
      <c r="AH412" s="200"/>
      <c r="AI412" s="200"/>
      <c r="AJ412" s="200"/>
      <c r="AK412" s="200"/>
      <c r="AL412" s="200"/>
      <c r="AM412" s="200"/>
      <c r="AN412" s="200"/>
      <c r="AO412" s="200"/>
      <c r="AP412" s="200"/>
      <c r="AQ412" s="200"/>
      <c r="AR412" s="200"/>
      <c r="AS412" s="200"/>
      <c r="AT412" s="200"/>
      <c r="AU412" s="200"/>
      <c r="AV412" s="200"/>
      <c r="AW412" s="200"/>
      <c r="AX412" s="200"/>
      <c r="AY412" s="200"/>
      <c r="AZ412" s="200"/>
      <c r="BA412" s="200"/>
      <c r="BB412" s="200"/>
      <c r="BC412" s="200"/>
      <c r="BD412" s="200"/>
      <c r="BE412" s="200"/>
      <c r="BF412" s="200"/>
      <c r="BG412" s="200"/>
      <c r="BH412" s="200"/>
      <c r="BI412" s="200"/>
      <c r="BJ412" s="200"/>
      <c r="BK412" s="200"/>
      <c r="BL412" s="200"/>
      <c r="BM412" s="201">
        <v>16</v>
      </c>
    </row>
    <row r="413" spans="1:65">
      <c r="A413" s="29"/>
      <c r="B413" s="19">
        <v>1</v>
      </c>
      <c r="C413" s="9">
        <v>4</v>
      </c>
      <c r="D413" s="203">
        <v>0.25</v>
      </c>
      <c r="E413" s="23">
        <v>0.09</v>
      </c>
      <c r="F413" s="23">
        <v>6.8000000000000005E-2</v>
      </c>
      <c r="G413" s="23">
        <v>7.0000000000000007E-2</v>
      </c>
      <c r="H413" s="23">
        <v>0.05</v>
      </c>
      <c r="I413" s="23">
        <v>0.06</v>
      </c>
      <c r="J413" s="23">
        <v>0.06</v>
      </c>
      <c r="K413" s="23">
        <v>0.08</v>
      </c>
      <c r="L413" s="203" t="s">
        <v>108</v>
      </c>
      <c r="M413" s="23">
        <v>0.06</v>
      </c>
      <c r="N413" s="23">
        <v>7.0000000000000007E-2</v>
      </c>
      <c r="O413" s="203" t="s">
        <v>105</v>
      </c>
      <c r="P413" s="203" t="s">
        <v>206</v>
      </c>
      <c r="Q413" s="23">
        <v>0.08</v>
      </c>
      <c r="R413" s="23">
        <v>0.05</v>
      </c>
      <c r="S413" s="203">
        <v>0.2</v>
      </c>
      <c r="T413" s="199"/>
      <c r="U413" s="200"/>
      <c r="V413" s="200"/>
      <c r="W413" s="200"/>
      <c r="X413" s="200"/>
      <c r="Y413" s="200"/>
      <c r="Z413" s="200"/>
      <c r="AA413" s="200"/>
      <c r="AB413" s="200"/>
      <c r="AC413" s="200"/>
      <c r="AD413" s="200"/>
      <c r="AE413" s="200"/>
      <c r="AF413" s="200"/>
      <c r="AG413" s="200"/>
      <c r="AH413" s="200"/>
      <c r="AI413" s="200"/>
      <c r="AJ413" s="200"/>
      <c r="AK413" s="200"/>
      <c r="AL413" s="200"/>
      <c r="AM413" s="200"/>
      <c r="AN413" s="200"/>
      <c r="AO413" s="200"/>
      <c r="AP413" s="200"/>
      <c r="AQ413" s="200"/>
      <c r="AR413" s="200"/>
      <c r="AS413" s="200"/>
      <c r="AT413" s="200"/>
      <c r="AU413" s="200"/>
      <c r="AV413" s="200"/>
      <c r="AW413" s="200"/>
      <c r="AX413" s="200"/>
      <c r="AY413" s="200"/>
      <c r="AZ413" s="200"/>
      <c r="BA413" s="200"/>
      <c r="BB413" s="200"/>
      <c r="BC413" s="200"/>
      <c r="BD413" s="200"/>
      <c r="BE413" s="200"/>
      <c r="BF413" s="200"/>
      <c r="BG413" s="200"/>
      <c r="BH413" s="200"/>
      <c r="BI413" s="200"/>
      <c r="BJ413" s="200"/>
      <c r="BK413" s="200"/>
      <c r="BL413" s="200"/>
      <c r="BM413" s="201">
        <v>6.6803030303030295E-2</v>
      </c>
    </row>
    <row r="414" spans="1:65">
      <c r="A414" s="29"/>
      <c r="B414" s="19">
        <v>1</v>
      </c>
      <c r="C414" s="9">
        <v>5</v>
      </c>
      <c r="D414" s="203">
        <v>0.27</v>
      </c>
      <c r="E414" s="23">
        <v>9.9999999999999992E-2</v>
      </c>
      <c r="F414" s="23">
        <v>6.9000000000000006E-2</v>
      </c>
      <c r="G414" s="23">
        <v>7.0000000000000007E-2</v>
      </c>
      <c r="H414" s="23">
        <v>0.05</v>
      </c>
      <c r="I414" s="23">
        <v>0.06</v>
      </c>
      <c r="J414" s="23">
        <v>0.06</v>
      </c>
      <c r="K414" s="23">
        <v>7.0000000000000007E-2</v>
      </c>
      <c r="L414" s="203" t="s">
        <v>108</v>
      </c>
      <c r="M414" s="23">
        <v>7.0000000000000007E-2</v>
      </c>
      <c r="N414" s="23">
        <v>0.08</v>
      </c>
      <c r="O414" s="203" t="s">
        <v>105</v>
      </c>
      <c r="P414" s="203" t="s">
        <v>206</v>
      </c>
      <c r="Q414" s="23">
        <v>7.0000000000000007E-2</v>
      </c>
      <c r="R414" s="23">
        <v>0.04</v>
      </c>
      <c r="S414" s="203">
        <v>0.19600000000000001</v>
      </c>
      <c r="T414" s="199"/>
      <c r="U414" s="200"/>
      <c r="V414" s="200"/>
      <c r="W414" s="200"/>
      <c r="X414" s="200"/>
      <c r="Y414" s="200"/>
      <c r="Z414" s="200"/>
      <c r="AA414" s="200"/>
      <c r="AB414" s="200"/>
      <c r="AC414" s="200"/>
      <c r="AD414" s="200"/>
      <c r="AE414" s="200"/>
      <c r="AF414" s="200"/>
      <c r="AG414" s="200"/>
      <c r="AH414" s="200"/>
      <c r="AI414" s="200"/>
      <c r="AJ414" s="200"/>
      <c r="AK414" s="200"/>
      <c r="AL414" s="200"/>
      <c r="AM414" s="200"/>
      <c r="AN414" s="200"/>
      <c r="AO414" s="200"/>
      <c r="AP414" s="200"/>
      <c r="AQ414" s="200"/>
      <c r="AR414" s="200"/>
      <c r="AS414" s="200"/>
      <c r="AT414" s="200"/>
      <c r="AU414" s="200"/>
      <c r="AV414" s="200"/>
      <c r="AW414" s="200"/>
      <c r="AX414" s="200"/>
      <c r="AY414" s="200"/>
      <c r="AZ414" s="200"/>
      <c r="BA414" s="200"/>
      <c r="BB414" s="200"/>
      <c r="BC414" s="200"/>
      <c r="BD414" s="200"/>
      <c r="BE414" s="200"/>
      <c r="BF414" s="200"/>
      <c r="BG414" s="200"/>
      <c r="BH414" s="200"/>
      <c r="BI414" s="200"/>
      <c r="BJ414" s="200"/>
      <c r="BK414" s="200"/>
      <c r="BL414" s="200"/>
      <c r="BM414" s="201">
        <v>152</v>
      </c>
    </row>
    <row r="415" spans="1:65">
      <c r="A415" s="29"/>
      <c r="B415" s="19">
        <v>1</v>
      </c>
      <c r="C415" s="9">
        <v>6</v>
      </c>
      <c r="D415" s="203">
        <v>0.25</v>
      </c>
      <c r="E415" s="23">
        <v>0.06</v>
      </c>
      <c r="F415" s="23">
        <v>7.5999999999999998E-2</v>
      </c>
      <c r="G415" s="23">
        <v>7.0000000000000007E-2</v>
      </c>
      <c r="H415" s="23">
        <v>0.09</v>
      </c>
      <c r="I415" s="23">
        <v>7.0000000000000007E-2</v>
      </c>
      <c r="J415" s="23">
        <v>7.0000000000000007E-2</v>
      </c>
      <c r="K415" s="23">
        <v>7.0000000000000007E-2</v>
      </c>
      <c r="L415" s="203" t="s">
        <v>108</v>
      </c>
      <c r="M415" s="23">
        <v>0.05</v>
      </c>
      <c r="N415" s="23">
        <v>7.0000000000000007E-2</v>
      </c>
      <c r="O415" s="203" t="s">
        <v>105</v>
      </c>
      <c r="P415" s="203" t="s">
        <v>206</v>
      </c>
      <c r="Q415" s="23">
        <v>0.08</v>
      </c>
      <c r="R415" s="23">
        <v>0.05</v>
      </c>
      <c r="S415" s="203">
        <v>0.19500000000000001</v>
      </c>
      <c r="T415" s="199"/>
      <c r="U415" s="200"/>
      <c r="V415" s="200"/>
      <c r="W415" s="200"/>
      <c r="X415" s="200"/>
      <c r="Y415" s="200"/>
      <c r="Z415" s="200"/>
      <c r="AA415" s="200"/>
      <c r="AB415" s="200"/>
      <c r="AC415" s="200"/>
      <c r="AD415" s="200"/>
      <c r="AE415" s="200"/>
      <c r="AF415" s="200"/>
      <c r="AG415" s="200"/>
      <c r="AH415" s="200"/>
      <c r="AI415" s="200"/>
      <c r="AJ415" s="200"/>
      <c r="AK415" s="200"/>
      <c r="AL415" s="200"/>
      <c r="AM415" s="200"/>
      <c r="AN415" s="200"/>
      <c r="AO415" s="200"/>
      <c r="AP415" s="200"/>
      <c r="AQ415" s="200"/>
      <c r="AR415" s="200"/>
      <c r="AS415" s="200"/>
      <c r="AT415" s="200"/>
      <c r="AU415" s="200"/>
      <c r="AV415" s="200"/>
      <c r="AW415" s="200"/>
      <c r="AX415" s="200"/>
      <c r="AY415" s="200"/>
      <c r="AZ415" s="200"/>
      <c r="BA415" s="200"/>
      <c r="BB415" s="200"/>
      <c r="BC415" s="200"/>
      <c r="BD415" s="200"/>
      <c r="BE415" s="200"/>
      <c r="BF415" s="200"/>
      <c r="BG415" s="200"/>
      <c r="BH415" s="200"/>
      <c r="BI415" s="200"/>
      <c r="BJ415" s="200"/>
      <c r="BK415" s="200"/>
      <c r="BL415" s="200"/>
      <c r="BM415" s="56"/>
    </row>
    <row r="416" spans="1:65">
      <c r="A416" s="29"/>
      <c r="B416" s="20" t="s">
        <v>257</v>
      </c>
      <c r="C416" s="12"/>
      <c r="D416" s="205">
        <v>0.25666666666666665</v>
      </c>
      <c r="E416" s="205">
        <v>7.4999999999999997E-2</v>
      </c>
      <c r="F416" s="205">
        <v>7.1499999999999994E-2</v>
      </c>
      <c r="G416" s="205">
        <v>7.3333333333333348E-2</v>
      </c>
      <c r="H416" s="205">
        <v>6.1666666666666668E-2</v>
      </c>
      <c r="I416" s="205">
        <v>6.6666666666666666E-2</v>
      </c>
      <c r="J416" s="205">
        <v>6.3333333333333339E-2</v>
      </c>
      <c r="K416" s="205">
        <v>6.5000000000000002E-2</v>
      </c>
      <c r="L416" s="205" t="s">
        <v>612</v>
      </c>
      <c r="M416" s="205">
        <v>6.1666666666666668E-2</v>
      </c>
      <c r="N416" s="205">
        <v>7.0000000000000007E-2</v>
      </c>
      <c r="O416" s="205" t="s">
        <v>612</v>
      </c>
      <c r="P416" s="205" t="s">
        <v>612</v>
      </c>
      <c r="Q416" s="205">
        <v>7.8333333333333338E-2</v>
      </c>
      <c r="R416" s="205">
        <v>4.8333333333333339E-2</v>
      </c>
      <c r="S416" s="205">
        <v>0.20166666666666666</v>
      </c>
      <c r="T416" s="199"/>
      <c r="U416" s="200"/>
      <c r="V416" s="200"/>
      <c r="W416" s="200"/>
      <c r="X416" s="200"/>
      <c r="Y416" s="200"/>
      <c r="Z416" s="200"/>
      <c r="AA416" s="200"/>
      <c r="AB416" s="200"/>
      <c r="AC416" s="200"/>
      <c r="AD416" s="200"/>
      <c r="AE416" s="200"/>
      <c r="AF416" s="200"/>
      <c r="AG416" s="200"/>
      <c r="AH416" s="200"/>
      <c r="AI416" s="200"/>
      <c r="AJ416" s="200"/>
      <c r="AK416" s="200"/>
      <c r="AL416" s="200"/>
      <c r="AM416" s="200"/>
      <c r="AN416" s="200"/>
      <c r="AO416" s="200"/>
      <c r="AP416" s="200"/>
      <c r="AQ416" s="200"/>
      <c r="AR416" s="200"/>
      <c r="AS416" s="200"/>
      <c r="AT416" s="200"/>
      <c r="AU416" s="200"/>
      <c r="AV416" s="200"/>
      <c r="AW416" s="200"/>
      <c r="AX416" s="200"/>
      <c r="AY416" s="200"/>
      <c r="AZ416" s="200"/>
      <c r="BA416" s="200"/>
      <c r="BB416" s="200"/>
      <c r="BC416" s="200"/>
      <c r="BD416" s="200"/>
      <c r="BE416" s="200"/>
      <c r="BF416" s="200"/>
      <c r="BG416" s="200"/>
      <c r="BH416" s="200"/>
      <c r="BI416" s="200"/>
      <c r="BJ416" s="200"/>
      <c r="BK416" s="200"/>
      <c r="BL416" s="200"/>
      <c r="BM416" s="56"/>
    </row>
    <row r="417" spans="1:65">
      <c r="A417" s="29"/>
      <c r="B417" s="3" t="s">
        <v>258</v>
      </c>
      <c r="C417" s="28"/>
      <c r="D417" s="23">
        <v>0.255</v>
      </c>
      <c r="E417" s="23">
        <v>7.0000000000000007E-2</v>
      </c>
      <c r="F417" s="23">
        <v>7.1999999999999995E-2</v>
      </c>
      <c r="G417" s="23">
        <v>7.0000000000000007E-2</v>
      </c>
      <c r="H417" s="23">
        <v>5.5E-2</v>
      </c>
      <c r="I417" s="23">
        <v>7.0000000000000007E-2</v>
      </c>
      <c r="J417" s="23">
        <v>0.06</v>
      </c>
      <c r="K417" s="23">
        <v>6.5000000000000002E-2</v>
      </c>
      <c r="L417" s="23" t="s">
        <v>612</v>
      </c>
      <c r="M417" s="23">
        <v>0.06</v>
      </c>
      <c r="N417" s="23">
        <v>7.0000000000000007E-2</v>
      </c>
      <c r="O417" s="23" t="s">
        <v>612</v>
      </c>
      <c r="P417" s="23" t="s">
        <v>612</v>
      </c>
      <c r="Q417" s="23">
        <v>0.08</v>
      </c>
      <c r="R417" s="23">
        <v>0.05</v>
      </c>
      <c r="S417" s="23">
        <v>0.19800000000000001</v>
      </c>
      <c r="T417" s="199"/>
      <c r="U417" s="200"/>
      <c r="V417" s="200"/>
      <c r="W417" s="200"/>
      <c r="X417" s="200"/>
      <c r="Y417" s="200"/>
      <c r="Z417" s="200"/>
      <c r="AA417" s="200"/>
      <c r="AB417" s="200"/>
      <c r="AC417" s="200"/>
      <c r="AD417" s="200"/>
      <c r="AE417" s="200"/>
      <c r="AF417" s="200"/>
      <c r="AG417" s="200"/>
      <c r="AH417" s="200"/>
      <c r="AI417" s="200"/>
      <c r="AJ417" s="200"/>
      <c r="AK417" s="200"/>
      <c r="AL417" s="200"/>
      <c r="AM417" s="200"/>
      <c r="AN417" s="200"/>
      <c r="AO417" s="200"/>
      <c r="AP417" s="200"/>
      <c r="AQ417" s="200"/>
      <c r="AR417" s="200"/>
      <c r="AS417" s="200"/>
      <c r="AT417" s="200"/>
      <c r="AU417" s="200"/>
      <c r="AV417" s="200"/>
      <c r="AW417" s="200"/>
      <c r="AX417" s="200"/>
      <c r="AY417" s="200"/>
      <c r="AZ417" s="200"/>
      <c r="BA417" s="200"/>
      <c r="BB417" s="200"/>
      <c r="BC417" s="200"/>
      <c r="BD417" s="200"/>
      <c r="BE417" s="200"/>
      <c r="BF417" s="200"/>
      <c r="BG417" s="200"/>
      <c r="BH417" s="200"/>
      <c r="BI417" s="200"/>
      <c r="BJ417" s="200"/>
      <c r="BK417" s="200"/>
      <c r="BL417" s="200"/>
      <c r="BM417" s="56"/>
    </row>
    <row r="418" spans="1:65">
      <c r="A418" s="29"/>
      <c r="B418" s="3" t="s">
        <v>259</v>
      </c>
      <c r="C418" s="28"/>
      <c r="D418" s="23">
        <v>8.1649658092772665E-3</v>
      </c>
      <c r="E418" s="23">
        <v>1.6431676725154967E-2</v>
      </c>
      <c r="F418" s="23">
        <v>2.8106938645110356E-3</v>
      </c>
      <c r="G418" s="23">
        <v>5.1639777949432199E-3</v>
      </c>
      <c r="H418" s="23">
        <v>1.6020819787597226E-2</v>
      </c>
      <c r="I418" s="23">
        <v>5.1639777949432268E-3</v>
      </c>
      <c r="J418" s="23">
        <v>5.1639777949432268E-3</v>
      </c>
      <c r="K418" s="23">
        <v>1.0488088481701532E-2</v>
      </c>
      <c r="L418" s="23" t="s">
        <v>612</v>
      </c>
      <c r="M418" s="23">
        <v>7.5277265270908113E-3</v>
      </c>
      <c r="N418" s="23">
        <v>6.3245553203367597E-3</v>
      </c>
      <c r="O418" s="23" t="s">
        <v>612</v>
      </c>
      <c r="P418" s="23" t="s">
        <v>612</v>
      </c>
      <c r="Q418" s="23">
        <v>7.5277265270908061E-3</v>
      </c>
      <c r="R418" s="23">
        <v>7.527726527090787E-3</v>
      </c>
      <c r="S418" s="23">
        <v>9.5638207148956208E-3</v>
      </c>
      <c r="T418" s="199"/>
      <c r="U418" s="200"/>
      <c r="V418" s="200"/>
      <c r="W418" s="200"/>
      <c r="X418" s="200"/>
      <c r="Y418" s="200"/>
      <c r="Z418" s="200"/>
      <c r="AA418" s="200"/>
      <c r="AB418" s="200"/>
      <c r="AC418" s="200"/>
      <c r="AD418" s="200"/>
      <c r="AE418" s="200"/>
      <c r="AF418" s="200"/>
      <c r="AG418" s="200"/>
      <c r="AH418" s="200"/>
      <c r="AI418" s="200"/>
      <c r="AJ418" s="200"/>
      <c r="AK418" s="200"/>
      <c r="AL418" s="200"/>
      <c r="AM418" s="200"/>
      <c r="AN418" s="200"/>
      <c r="AO418" s="200"/>
      <c r="AP418" s="200"/>
      <c r="AQ418" s="200"/>
      <c r="AR418" s="200"/>
      <c r="AS418" s="200"/>
      <c r="AT418" s="200"/>
      <c r="AU418" s="200"/>
      <c r="AV418" s="200"/>
      <c r="AW418" s="200"/>
      <c r="AX418" s="200"/>
      <c r="AY418" s="200"/>
      <c r="AZ418" s="200"/>
      <c r="BA418" s="200"/>
      <c r="BB418" s="200"/>
      <c r="BC418" s="200"/>
      <c r="BD418" s="200"/>
      <c r="BE418" s="200"/>
      <c r="BF418" s="200"/>
      <c r="BG418" s="200"/>
      <c r="BH418" s="200"/>
      <c r="BI418" s="200"/>
      <c r="BJ418" s="200"/>
      <c r="BK418" s="200"/>
      <c r="BL418" s="200"/>
      <c r="BM418" s="56"/>
    </row>
    <row r="419" spans="1:65">
      <c r="A419" s="29"/>
      <c r="B419" s="3" t="s">
        <v>86</v>
      </c>
      <c r="C419" s="28"/>
      <c r="D419" s="13">
        <v>3.1811555101080261E-2</v>
      </c>
      <c r="E419" s="13">
        <v>0.21908902300206623</v>
      </c>
      <c r="F419" s="13">
        <v>3.931040369945505E-2</v>
      </c>
      <c r="G419" s="13">
        <v>7.0417879021952984E-2</v>
      </c>
      <c r="H419" s="13">
        <v>0.25979707763671178</v>
      </c>
      <c r="I419" s="13">
        <v>7.7459666924148407E-2</v>
      </c>
      <c r="J419" s="13">
        <v>8.1536491499103581E-2</v>
      </c>
      <c r="K419" s="13">
        <v>0.16135520741079279</v>
      </c>
      <c r="L419" s="13" t="s">
        <v>612</v>
      </c>
      <c r="M419" s="13">
        <v>0.12207124097985099</v>
      </c>
      <c r="N419" s="13">
        <v>9.0350790290525132E-2</v>
      </c>
      <c r="O419" s="13" t="s">
        <v>612</v>
      </c>
      <c r="P419" s="13" t="s">
        <v>612</v>
      </c>
      <c r="Q419" s="13">
        <v>9.6098636516052841E-2</v>
      </c>
      <c r="R419" s="13">
        <v>0.15574606607774041</v>
      </c>
      <c r="S419" s="13">
        <v>4.7423904371383246E-2</v>
      </c>
      <c r="T419" s="149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5"/>
    </row>
    <row r="420" spans="1:65">
      <c r="A420" s="29"/>
      <c r="B420" s="3" t="s">
        <v>260</v>
      </c>
      <c r="C420" s="28"/>
      <c r="D420" s="13">
        <v>2.8421410750737133</v>
      </c>
      <c r="E420" s="13">
        <v>0.12270356089816303</v>
      </c>
      <c r="F420" s="13">
        <v>7.0310728056248717E-2</v>
      </c>
      <c r="G420" s="13">
        <v>9.7754592878203983E-2</v>
      </c>
      <c r="H420" s="13">
        <v>-7.6888183261510368E-2</v>
      </c>
      <c r="I420" s="13">
        <v>-2.041279201632884E-3</v>
      </c>
      <c r="J420" s="13">
        <v>-5.1939215241551207E-2</v>
      </c>
      <c r="K420" s="13">
        <v>-2.6990247221592045E-2</v>
      </c>
      <c r="L420" s="13" t="s">
        <v>612</v>
      </c>
      <c r="M420" s="13">
        <v>-7.6888183261510368E-2</v>
      </c>
      <c r="N420" s="13">
        <v>4.7856656838285661E-2</v>
      </c>
      <c r="O420" s="13" t="s">
        <v>612</v>
      </c>
      <c r="P420" s="13" t="s">
        <v>612</v>
      </c>
      <c r="Q420" s="13">
        <v>0.17260149693808136</v>
      </c>
      <c r="R420" s="13">
        <v>-0.27647992742118377</v>
      </c>
      <c r="S420" s="13">
        <v>2.0188251304150602</v>
      </c>
      <c r="T420" s="149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5"/>
    </row>
    <row r="421" spans="1:65">
      <c r="A421" s="29"/>
      <c r="B421" s="45" t="s">
        <v>261</v>
      </c>
      <c r="C421" s="46"/>
      <c r="D421" s="44">
        <v>19.05</v>
      </c>
      <c r="E421" s="44">
        <v>0.67</v>
      </c>
      <c r="F421" s="44">
        <v>0.32</v>
      </c>
      <c r="G421" s="44">
        <v>0.51</v>
      </c>
      <c r="H421" s="44">
        <v>0.67</v>
      </c>
      <c r="I421" s="44">
        <v>0.17</v>
      </c>
      <c r="J421" s="44">
        <v>0.51</v>
      </c>
      <c r="K421" s="44">
        <v>0.34</v>
      </c>
      <c r="L421" s="44">
        <v>1.85</v>
      </c>
      <c r="M421" s="44">
        <v>0.67</v>
      </c>
      <c r="N421" s="44">
        <v>0.17</v>
      </c>
      <c r="O421" s="44">
        <v>43.66</v>
      </c>
      <c r="P421" s="44">
        <v>4.38</v>
      </c>
      <c r="Q421" s="44">
        <v>1.01</v>
      </c>
      <c r="R421" s="44">
        <v>2.02</v>
      </c>
      <c r="S421" s="44">
        <v>13.49</v>
      </c>
      <c r="T421" s="149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55"/>
    </row>
    <row r="422" spans="1:65">
      <c r="B422" s="3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BM422" s="55"/>
    </row>
    <row r="423" spans="1:65" ht="15">
      <c r="B423" s="8" t="s">
        <v>572</v>
      </c>
      <c r="BM423" s="27" t="s">
        <v>66</v>
      </c>
    </row>
    <row r="424" spans="1:65" ht="15">
      <c r="A424" s="24" t="s">
        <v>11</v>
      </c>
      <c r="B424" s="18" t="s">
        <v>111</v>
      </c>
      <c r="C424" s="15" t="s">
        <v>112</v>
      </c>
      <c r="D424" s="16" t="s">
        <v>222</v>
      </c>
      <c r="E424" s="17" t="s">
        <v>222</v>
      </c>
      <c r="F424" s="17" t="s">
        <v>222</v>
      </c>
      <c r="G424" s="17" t="s">
        <v>222</v>
      </c>
      <c r="H424" s="17" t="s">
        <v>222</v>
      </c>
      <c r="I424" s="149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1</v>
      </c>
    </row>
    <row r="425" spans="1:65">
      <c r="A425" s="29"/>
      <c r="B425" s="19" t="s">
        <v>223</v>
      </c>
      <c r="C425" s="9" t="s">
        <v>223</v>
      </c>
      <c r="D425" s="147" t="s">
        <v>226</v>
      </c>
      <c r="E425" s="148" t="s">
        <v>227</v>
      </c>
      <c r="F425" s="148" t="s">
        <v>229</v>
      </c>
      <c r="G425" s="148" t="s">
        <v>237</v>
      </c>
      <c r="H425" s="148" t="s">
        <v>240</v>
      </c>
      <c r="I425" s="149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 t="s">
        <v>3</v>
      </c>
    </row>
    <row r="426" spans="1:65">
      <c r="A426" s="29"/>
      <c r="B426" s="19"/>
      <c r="C426" s="9"/>
      <c r="D426" s="10" t="s">
        <v>265</v>
      </c>
      <c r="E426" s="11" t="s">
        <v>265</v>
      </c>
      <c r="F426" s="11" t="s">
        <v>309</v>
      </c>
      <c r="G426" s="11" t="s">
        <v>265</v>
      </c>
      <c r="H426" s="11" t="s">
        <v>265</v>
      </c>
      <c r="I426" s="149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>
        <v>2</v>
      </c>
    </row>
    <row r="427" spans="1:65">
      <c r="A427" s="29"/>
      <c r="B427" s="19"/>
      <c r="C427" s="9"/>
      <c r="D427" s="25" t="s">
        <v>312</v>
      </c>
      <c r="E427" s="25" t="s">
        <v>313</v>
      </c>
      <c r="F427" s="25" t="s">
        <v>312</v>
      </c>
      <c r="G427" s="25" t="s">
        <v>116</v>
      </c>
      <c r="H427" s="25" t="s">
        <v>313</v>
      </c>
      <c r="I427" s="149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7">
        <v>3</v>
      </c>
    </row>
    <row r="428" spans="1:65">
      <c r="A428" s="29"/>
      <c r="B428" s="18">
        <v>1</v>
      </c>
      <c r="C428" s="14">
        <v>1</v>
      </c>
      <c r="D428" s="21">
        <v>0.22</v>
      </c>
      <c r="E428" s="21">
        <v>0.19011441129627429</v>
      </c>
      <c r="F428" s="21">
        <v>0.2</v>
      </c>
      <c r="G428" s="21">
        <v>0.2</v>
      </c>
      <c r="H428" s="21">
        <v>0.18524854235863597</v>
      </c>
      <c r="I428" s="149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7">
        <v>1</v>
      </c>
    </row>
    <row r="429" spans="1:65">
      <c r="A429" s="29"/>
      <c r="B429" s="19">
        <v>1</v>
      </c>
      <c r="C429" s="9">
        <v>2</v>
      </c>
      <c r="D429" s="11">
        <v>0.21</v>
      </c>
      <c r="E429" s="11">
        <v>0.19685088672068626</v>
      </c>
      <c r="F429" s="11">
        <v>0.2</v>
      </c>
      <c r="G429" s="11">
        <v>0.2</v>
      </c>
      <c r="H429" s="11">
        <v>0.18265441268656435</v>
      </c>
      <c r="I429" s="149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7" t="e">
        <v>#N/A</v>
      </c>
    </row>
    <row r="430" spans="1:65">
      <c r="A430" s="29"/>
      <c r="B430" s="19">
        <v>1</v>
      </c>
      <c r="C430" s="9">
        <v>3</v>
      </c>
      <c r="D430" s="11">
        <v>0.22</v>
      </c>
      <c r="E430" s="11">
        <v>0.18871174316175326</v>
      </c>
      <c r="F430" s="11">
        <v>0.2</v>
      </c>
      <c r="G430" s="11">
        <v>0.2</v>
      </c>
      <c r="H430" s="11">
        <v>0.17819042327314574</v>
      </c>
      <c r="I430" s="149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7">
        <v>16</v>
      </c>
    </row>
    <row r="431" spans="1:65">
      <c r="A431" s="29"/>
      <c r="B431" s="19">
        <v>1</v>
      </c>
      <c r="C431" s="9">
        <v>4</v>
      </c>
      <c r="D431" s="11">
        <v>0.22</v>
      </c>
      <c r="E431" s="11">
        <v>0.1935633258901473</v>
      </c>
      <c r="F431" s="11">
        <v>0.2</v>
      </c>
      <c r="G431" s="11">
        <v>0.2</v>
      </c>
      <c r="H431" s="11">
        <v>0.19591406980938614</v>
      </c>
      <c r="I431" s="149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7">
        <v>0.19919450625599869</v>
      </c>
    </row>
    <row r="432" spans="1:65">
      <c r="A432" s="29"/>
      <c r="B432" s="19">
        <v>1</v>
      </c>
      <c r="C432" s="9">
        <v>5</v>
      </c>
      <c r="D432" s="11">
        <v>0.21</v>
      </c>
      <c r="E432" s="11">
        <v>0.18009980560230729</v>
      </c>
      <c r="F432" s="145">
        <v>0.3</v>
      </c>
      <c r="G432" s="11">
        <v>0.2</v>
      </c>
      <c r="H432" s="11">
        <v>0.2000472454184854</v>
      </c>
      <c r="I432" s="149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27">
        <v>153</v>
      </c>
    </row>
    <row r="433" spans="1:65">
      <c r="A433" s="29"/>
      <c r="B433" s="19">
        <v>1</v>
      </c>
      <c r="C433" s="9">
        <v>6</v>
      </c>
      <c r="D433" s="11">
        <v>0.22</v>
      </c>
      <c r="E433" s="11">
        <v>0.20382409141767399</v>
      </c>
      <c r="F433" s="11">
        <v>0.2</v>
      </c>
      <c r="G433" s="11">
        <v>0.2</v>
      </c>
      <c r="H433" s="11">
        <v>0.18061623004490052</v>
      </c>
      <c r="I433" s="149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5"/>
    </row>
    <row r="434" spans="1:65">
      <c r="A434" s="29"/>
      <c r="B434" s="20" t="s">
        <v>257</v>
      </c>
      <c r="C434" s="12"/>
      <c r="D434" s="22">
        <v>0.21666666666666667</v>
      </c>
      <c r="E434" s="22">
        <v>0.19219404401480703</v>
      </c>
      <c r="F434" s="22">
        <v>0.21666666666666667</v>
      </c>
      <c r="G434" s="22">
        <v>0.19999999999999998</v>
      </c>
      <c r="H434" s="22">
        <v>0.18711182059851969</v>
      </c>
      <c r="I434" s="149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5"/>
    </row>
    <row r="435" spans="1:65">
      <c r="A435" s="29"/>
      <c r="B435" s="3" t="s">
        <v>258</v>
      </c>
      <c r="C435" s="28"/>
      <c r="D435" s="11">
        <v>0.22</v>
      </c>
      <c r="E435" s="11">
        <v>0.19183886859321081</v>
      </c>
      <c r="F435" s="11">
        <v>0.2</v>
      </c>
      <c r="G435" s="11">
        <v>0.2</v>
      </c>
      <c r="H435" s="11">
        <v>0.18395147752260016</v>
      </c>
      <c r="I435" s="149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5"/>
    </row>
    <row r="436" spans="1:65">
      <c r="A436" s="29"/>
      <c r="B436" s="3" t="s">
        <v>259</v>
      </c>
      <c r="C436" s="28"/>
      <c r="D436" s="23">
        <v>5.1639777949432277E-3</v>
      </c>
      <c r="E436" s="23">
        <v>8.0192395361146761E-3</v>
      </c>
      <c r="F436" s="23">
        <v>4.0824829046386367E-2</v>
      </c>
      <c r="G436" s="23">
        <v>3.0404709722440586E-17</v>
      </c>
      <c r="H436" s="23">
        <v>8.8309583218745425E-3</v>
      </c>
      <c r="I436" s="199"/>
      <c r="J436" s="200"/>
      <c r="K436" s="200"/>
      <c r="L436" s="200"/>
      <c r="M436" s="200"/>
      <c r="N436" s="200"/>
      <c r="O436" s="200"/>
      <c r="P436" s="200"/>
      <c r="Q436" s="200"/>
      <c r="R436" s="200"/>
      <c r="S436" s="200"/>
      <c r="T436" s="200"/>
      <c r="U436" s="200"/>
      <c r="V436" s="200"/>
      <c r="W436" s="200"/>
      <c r="X436" s="200"/>
      <c r="Y436" s="200"/>
      <c r="Z436" s="200"/>
      <c r="AA436" s="200"/>
      <c r="AB436" s="200"/>
      <c r="AC436" s="200"/>
      <c r="AD436" s="200"/>
      <c r="AE436" s="200"/>
      <c r="AF436" s="200"/>
      <c r="AG436" s="200"/>
      <c r="AH436" s="200"/>
      <c r="AI436" s="200"/>
      <c r="AJ436" s="200"/>
      <c r="AK436" s="200"/>
      <c r="AL436" s="200"/>
      <c r="AM436" s="200"/>
      <c r="AN436" s="200"/>
      <c r="AO436" s="200"/>
      <c r="AP436" s="200"/>
      <c r="AQ436" s="200"/>
      <c r="AR436" s="200"/>
      <c r="AS436" s="200"/>
      <c r="AT436" s="200"/>
      <c r="AU436" s="200"/>
      <c r="AV436" s="200"/>
      <c r="AW436" s="200"/>
      <c r="AX436" s="200"/>
      <c r="AY436" s="200"/>
      <c r="AZ436" s="200"/>
      <c r="BA436" s="200"/>
      <c r="BB436" s="200"/>
      <c r="BC436" s="200"/>
      <c r="BD436" s="200"/>
      <c r="BE436" s="200"/>
      <c r="BF436" s="200"/>
      <c r="BG436" s="200"/>
      <c r="BH436" s="200"/>
      <c r="BI436" s="200"/>
      <c r="BJ436" s="200"/>
      <c r="BK436" s="200"/>
      <c r="BL436" s="200"/>
      <c r="BM436" s="56"/>
    </row>
    <row r="437" spans="1:65">
      <c r="A437" s="29"/>
      <c r="B437" s="3" t="s">
        <v>86</v>
      </c>
      <c r="C437" s="28"/>
      <c r="D437" s="13">
        <v>2.3833743668968742E-2</v>
      </c>
      <c r="E437" s="13">
        <v>4.1724703682788723E-2</v>
      </c>
      <c r="F437" s="13">
        <v>0.18842228790639862</v>
      </c>
      <c r="G437" s="13">
        <v>1.5202354861220294E-16</v>
      </c>
      <c r="H437" s="13">
        <v>4.7196154115900939E-2</v>
      </c>
      <c r="I437" s="149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5"/>
    </row>
    <row r="438" spans="1:65">
      <c r="A438" s="29"/>
      <c r="B438" s="3" t="s">
        <v>260</v>
      </c>
      <c r="C438" s="28"/>
      <c r="D438" s="13">
        <v>8.7714067717376221E-2</v>
      </c>
      <c r="E438" s="13">
        <v>-3.5143851970469875E-2</v>
      </c>
      <c r="F438" s="13">
        <v>8.7714067717376221E-2</v>
      </c>
      <c r="G438" s="13">
        <v>4.0437548160394687E-3</v>
      </c>
      <c r="H438" s="13">
        <v>-6.0657725378985616E-2</v>
      </c>
      <c r="I438" s="149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5"/>
    </row>
    <row r="439" spans="1:65">
      <c r="A439" s="29"/>
      <c r="B439" s="45" t="s">
        <v>261</v>
      </c>
      <c r="C439" s="46"/>
      <c r="D439" s="44">
        <v>0.87</v>
      </c>
      <c r="E439" s="44">
        <v>0.41</v>
      </c>
      <c r="F439" s="44">
        <v>0.87</v>
      </c>
      <c r="G439" s="44">
        <v>0</v>
      </c>
      <c r="H439" s="44">
        <v>0.67</v>
      </c>
      <c r="I439" s="149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55"/>
    </row>
    <row r="440" spans="1:65">
      <c r="B440" s="30"/>
      <c r="C440" s="20"/>
      <c r="D440" s="20"/>
      <c r="E440" s="20"/>
      <c r="F440" s="20"/>
      <c r="G440" s="20"/>
      <c r="H440" s="20"/>
      <c r="BM440" s="55"/>
    </row>
    <row r="441" spans="1:65" ht="15">
      <c r="B441" s="8" t="s">
        <v>573</v>
      </c>
      <c r="BM441" s="27" t="s">
        <v>66</v>
      </c>
    </row>
    <row r="442" spans="1:65" ht="15">
      <c r="A442" s="24" t="s">
        <v>14</v>
      </c>
      <c r="B442" s="18" t="s">
        <v>111</v>
      </c>
      <c r="C442" s="15" t="s">
        <v>112</v>
      </c>
      <c r="D442" s="16" t="s">
        <v>222</v>
      </c>
      <c r="E442" s="17" t="s">
        <v>222</v>
      </c>
      <c r="F442" s="17" t="s">
        <v>222</v>
      </c>
      <c r="G442" s="17" t="s">
        <v>222</v>
      </c>
      <c r="H442" s="17" t="s">
        <v>222</v>
      </c>
      <c r="I442" s="17" t="s">
        <v>222</v>
      </c>
      <c r="J442" s="17" t="s">
        <v>222</v>
      </c>
      <c r="K442" s="17" t="s">
        <v>222</v>
      </c>
      <c r="L442" s="17" t="s">
        <v>222</v>
      </c>
      <c r="M442" s="17" t="s">
        <v>222</v>
      </c>
      <c r="N442" s="17" t="s">
        <v>222</v>
      </c>
      <c r="O442" s="17" t="s">
        <v>222</v>
      </c>
      <c r="P442" s="17" t="s">
        <v>222</v>
      </c>
      <c r="Q442" s="17" t="s">
        <v>222</v>
      </c>
      <c r="R442" s="149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>
        <v>1</v>
      </c>
    </row>
    <row r="443" spans="1:65">
      <c r="A443" s="29"/>
      <c r="B443" s="19" t="s">
        <v>223</v>
      </c>
      <c r="C443" s="9" t="s">
        <v>223</v>
      </c>
      <c r="D443" s="147" t="s">
        <v>225</v>
      </c>
      <c r="E443" s="148" t="s">
        <v>226</v>
      </c>
      <c r="F443" s="148" t="s">
        <v>227</v>
      </c>
      <c r="G443" s="148" t="s">
        <v>229</v>
      </c>
      <c r="H443" s="148" t="s">
        <v>233</v>
      </c>
      <c r="I443" s="148" t="s">
        <v>234</v>
      </c>
      <c r="J443" s="148" t="s">
        <v>235</v>
      </c>
      <c r="K443" s="148" t="s">
        <v>236</v>
      </c>
      <c r="L443" s="148" t="s">
        <v>263</v>
      </c>
      <c r="M443" s="148" t="s">
        <v>237</v>
      </c>
      <c r="N443" s="148" t="s">
        <v>242</v>
      </c>
      <c r="O443" s="148" t="s">
        <v>243</v>
      </c>
      <c r="P443" s="148" t="s">
        <v>244</v>
      </c>
      <c r="Q443" s="148" t="s">
        <v>245</v>
      </c>
      <c r="R443" s="149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 t="s">
        <v>3</v>
      </c>
    </row>
    <row r="444" spans="1:65">
      <c r="A444" s="29"/>
      <c r="B444" s="19"/>
      <c r="C444" s="9"/>
      <c r="D444" s="10" t="s">
        <v>309</v>
      </c>
      <c r="E444" s="11" t="s">
        <v>265</v>
      </c>
      <c r="F444" s="11" t="s">
        <v>265</v>
      </c>
      <c r="G444" s="11" t="s">
        <v>309</v>
      </c>
      <c r="H444" s="11" t="s">
        <v>265</v>
      </c>
      <c r="I444" s="11" t="s">
        <v>265</v>
      </c>
      <c r="J444" s="11" t="s">
        <v>265</v>
      </c>
      <c r="K444" s="11" t="s">
        <v>265</v>
      </c>
      <c r="L444" s="11" t="s">
        <v>265</v>
      </c>
      <c r="M444" s="11" t="s">
        <v>265</v>
      </c>
      <c r="N444" s="11" t="s">
        <v>309</v>
      </c>
      <c r="O444" s="11" t="s">
        <v>309</v>
      </c>
      <c r="P444" s="11" t="s">
        <v>265</v>
      </c>
      <c r="Q444" s="11" t="s">
        <v>309</v>
      </c>
      <c r="R444" s="149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3</v>
      </c>
    </row>
    <row r="445" spans="1:65">
      <c r="A445" s="29"/>
      <c r="B445" s="19"/>
      <c r="C445" s="9"/>
      <c r="D445" s="25" t="s">
        <v>311</v>
      </c>
      <c r="E445" s="25" t="s">
        <v>312</v>
      </c>
      <c r="F445" s="25" t="s">
        <v>313</v>
      </c>
      <c r="G445" s="25" t="s">
        <v>312</v>
      </c>
      <c r="H445" s="25" t="s">
        <v>312</v>
      </c>
      <c r="I445" s="25" t="s">
        <v>312</v>
      </c>
      <c r="J445" s="25" t="s">
        <v>312</v>
      </c>
      <c r="K445" s="25" t="s">
        <v>312</v>
      </c>
      <c r="L445" s="25" t="s">
        <v>312</v>
      </c>
      <c r="M445" s="25" t="s">
        <v>116</v>
      </c>
      <c r="N445" s="25" t="s">
        <v>311</v>
      </c>
      <c r="O445" s="25" t="s">
        <v>314</v>
      </c>
      <c r="P445" s="25" t="s">
        <v>314</v>
      </c>
      <c r="Q445" s="25" t="s">
        <v>314</v>
      </c>
      <c r="R445" s="149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7">
        <v>3</v>
      </c>
    </row>
    <row r="446" spans="1:65">
      <c r="A446" s="29"/>
      <c r="B446" s="18">
        <v>1</v>
      </c>
      <c r="C446" s="14">
        <v>1</v>
      </c>
      <c r="D446" s="198">
        <v>0.1</v>
      </c>
      <c r="E446" s="197">
        <v>0.09</v>
      </c>
      <c r="F446" s="197">
        <v>9.1563340247314925E-2</v>
      </c>
      <c r="G446" s="197">
        <v>0.11</v>
      </c>
      <c r="H446" s="197">
        <v>9.5000000000000001E-2</v>
      </c>
      <c r="I446" s="197">
        <v>0.10299999999999999</v>
      </c>
      <c r="J446" s="197">
        <v>0.09</v>
      </c>
      <c r="K446" s="197">
        <v>9.7000000000000003E-2</v>
      </c>
      <c r="L446" s="197">
        <v>0.106</v>
      </c>
      <c r="M446" s="197">
        <v>0.1</v>
      </c>
      <c r="N446" s="197">
        <v>8.8469076161228594E-2</v>
      </c>
      <c r="O446" s="197">
        <v>0.1</v>
      </c>
      <c r="P446" s="197">
        <v>0.108</v>
      </c>
      <c r="Q446" s="197">
        <v>0.09</v>
      </c>
      <c r="R446" s="199"/>
      <c r="S446" s="200"/>
      <c r="T446" s="200"/>
      <c r="U446" s="200"/>
      <c r="V446" s="200"/>
      <c r="W446" s="200"/>
      <c r="X446" s="200"/>
      <c r="Y446" s="200"/>
      <c r="Z446" s="200"/>
      <c r="AA446" s="200"/>
      <c r="AB446" s="200"/>
      <c r="AC446" s="200"/>
      <c r="AD446" s="200"/>
      <c r="AE446" s="200"/>
      <c r="AF446" s="200"/>
      <c r="AG446" s="200"/>
      <c r="AH446" s="200"/>
      <c r="AI446" s="200"/>
      <c r="AJ446" s="200"/>
      <c r="AK446" s="200"/>
      <c r="AL446" s="200"/>
      <c r="AM446" s="200"/>
      <c r="AN446" s="200"/>
      <c r="AO446" s="200"/>
      <c r="AP446" s="200"/>
      <c r="AQ446" s="200"/>
      <c r="AR446" s="200"/>
      <c r="AS446" s="200"/>
      <c r="AT446" s="200"/>
      <c r="AU446" s="200"/>
      <c r="AV446" s="200"/>
      <c r="AW446" s="200"/>
      <c r="AX446" s="200"/>
      <c r="AY446" s="200"/>
      <c r="AZ446" s="200"/>
      <c r="BA446" s="200"/>
      <c r="BB446" s="200"/>
      <c r="BC446" s="200"/>
      <c r="BD446" s="200"/>
      <c r="BE446" s="200"/>
      <c r="BF446" s="200"/>
      <c r="BG446" s="200"/>
      <c r="BH446" s="200"/>
      <c r="BI446" s="200"/>
      <c r="BJ446" s="200"/>
      <c r="BK446" s="200"/>
      <c r="BL446" s="200"/>
      <c r="BM446" s="201">
        <v>1</v>
      </c>
    </row>
    <row r="447" spans="1:65">
      <c r="A447" s="29"/>
      <c r="B447" s="19">
        <v>1</v>
      </c>
      <c r="C447" s="9">
        <v>2</v>
      </c>
      <c r="D447" s="203">
        <v>0.1</v>
      </c>
      <c r="E447" s="23">
        <v>0.09</v>
      </c>
      <c r="F447" s="23">
        <v>9.4107578336879924E-2</v>
      </c>
      <c r="G447" s="23">
        <v>0.1</v>
      </c>
      <c r="H447" s="23">
        <v>9.2999999999999999E-2</v>
      </c>
      <c r="I447" s="23">
        <v>9.2999999999999999E-2</v>
      </c>
      <c r="J447" s="23">
        <v>0.10100000000000001</v>
      </c>
      <c r="K447" s="23">
        <v>0.10100000000000001</v>
      </c>
      <c r="L447" s="23">
        <v>9.6000000000000002E-2</v>
      </c>
      <c r="M447" s="23">
        <v>0.09</v>
      </c>
      <c r="N447" s="23">
        <v>9.9438799538355951E-2</v>
      </c>
      <c r="O447" s="23">
        <v>0.09</v>
      </c>
      <c r="P447" s="23">
        <v>0.10299999999999999</v>
      </c>
      <c r="Q447" s="23">
        <v>0.09</v>
      </c>
      <c r="R447" s="199"/>
      <c r="S447" s="200"/>
      <c r="T447" s="200"/>
      <c r="U447" s="200"/>
      <c r="V447" s="200"/>
      <c r="W447" s="200"/>
      <c r="X447" s="200"/>
      <c r="Y447" s="200"/>
      <c r="Z447" s="200"/>
      <c r="AA447" s="200"/>
      <c r="AB447" s="200"/>
      <c r="AC447" s="200"/>
      <c r="AD447" s="200"/>
      <c r="AE447" s="200"/>
      <c r="AF447" s="200"/>
      <c r="AG447" s="200"/>
      <c r="AH447" s="200"/>
      <c r="AI447" s="200"/>
      <c r="AJ447" s="200"/>
      <c r="AK447" s="200"/>
      <c r="AL447" s="200"/>
      <c r="AM447" s="200"/>
      <c r="AN447" s="200"/>
      <c r="AO447" s="200"/>
      <c r="AP447" s="200"/>
      <c r="AQ447" s="200"/>
      <c r="AR447" s="200"/>
      <c r="AS447" s="200"/>
      <c r="AT447" s="200"/>
      <c r="AU447" s="200"/>
      <c r="AV447" s="200"/>
      <c r="AW447" s="200"/>
      <c r="AX447" s="200"/>
      <c r="AY447" s="200"/>
      <c r="AZ447" s="200"/>
      <c r="BA447" s="200"/>
      <c r="BB447" s="200"/>
      <c r="BC447" s="200"/>
      <c r="BD447" s="200"/>
      <c r="BE447" s="200"/>
      <c r="BF447" s="200"/>
      <c r="BG447" s="200"/>
      <c r="BH447" s="200"/>
      <c r="BI447" s="200"/>
      <c r="BJ447" s="200"/>
      <c r="BK447" s="200"/>
      <c r="BL447" s="200"/>
      <c r="BM447" s="201" t="e">
        <v>#N/A</v>
      </c>
    </row>
    <row r="448" spans="1:65">
      <c r="A448" s="29"/>
      <c r="B448" s="19">
        <v>1</v>
      </c>
      <c r="C448" s="9">
        <v>3</v>
      </c>
      <c r="D448" s="203">
        <v>0.1</v>
      </c>
      <c r="E448" s="23">
        <v>8.7999999999999995E-2</v>
      </c>
      <c r="F448" s="23">
        <v>0.100568052900832</v>
      </c>
      <c r="G448" s="23">
        <v>0.11</v>
      </c>
      <c r="H448" s="23">
        <v>0.1</v>
      </c>
      <c r="I448" s="23">
        <v>9.8000000000000004E-2</v>
      </c>
      <c r="J448" s="23">
        <v>9.4E-2</v>
      </c>
      <c r="K448" s="23">
        <v>9.8000000000000004E-2</v>
      </c>
      <c r="L448" s="23">
        <v>9.6000000000000002E-2</v>
      </c>
      <c r="M448" s="23">
        <v>0.1</v>
      </c>
      <c r="N448" s="23">
        <v>9.4607224647012531E-2</v>
      </c>
      <c r="O448" s="23">
        <v>0.09</v>
      </c>
      <c r="P448" s="23">
        <v>0.10199999999999999</v>
      </c>
      <c r="Q448" s="23">
        <v>0.1</v>
      </c>
      <c r="R448" s="199"/>
      <c r="S448" s="200"/>
      <c r="T448" s="200"/>
      <c r="U448" s="200"/>
      <c r="V448" s="200"/>
      <c r="W448" s="200"/>
      <c r="X448" s="200"/>
      <c r="Y448" s="200"/>
      <c r="Z448" s="200"/>
      <c r="AA448" s="200"/>
      <c r="AB448" s="200"/>
      <c r="AC448" s="200"/>
      <c r="AD448" s="200"/>
      <c r="AE448" s="200"/>
      <c r="AF448" s="200"/>
      <c r="AG448" s="200"/>
      <c r="AH448" s="200"/>
      <c r="AI448" s="200"/>
      <c r="AJ448" s="200"/>
      <c r="AK448" s="200"/>
      <c r="AL448" s="200"/>
      <c r="AM448" s="200"/>
      <c r="AN448" s="200"/>
      <c r="AO448" s="200"/>
      <c r="AP448" s="200"/>
      <c r="AQ448" s="200"/>
      <c r="AR448" s="200"/>
      <c r="AS448" s="200"/>
      <c r="AT448" s="200"/>
      <c r="AU448" s="200"/>
      <c r="AV448" s="200"/>
      <c r="AW448" s="200"/>
      <c r="AX448" s="200"/>
      <c r="AY448" s="200"/>
      <c r="AZ448" s="200"/>
      <c r="BA448" s="200"/>
      <c r="BB448" s="200"/>
      <c r="BC448" s="200"/>
      <c r="BD448" s="200"/>
      <c r="BE448" s="200"/>
      <c r="BF448" s="200"/>
      <c r="BG448" s="200"/>
      <c r="BH448" s="200"/>
      <c r="BI448" s="200"/>
      <c r="BJ448" s="200"/>
      <c r="BK448" s="200"/>
      <c r="BL448" s="200"/>
      <c r="BM448" s="201">
        <v>16</v>
      </c>
    </row>
    <row r="449" spans="1:65">
      <c r="A449" s="29"/>
      <c r="B449" s="19">
        <v>1</v>
      </c>
      <c r="C449" s="9">
        <v>4</v>
      </c>
      <c r="D449" s="203">
        <v>0.1</v>
      </c>
      <c r="E449" s="23">
        <v>9.5000000000000001E-2</v>
      </c>
      <c r="F449" s="23">
        <v>9.4406683354672921E-2</v>
      </c>
      <c r="G449" s="204">
        <v>0.12</v>
      </c>
      <c r="H449" s="23">
        <v>9.4E-2</v>
      </c>
      <c r="I449" s="23">
        <v>0.1</v>
      </c>
      <c r="J449" s="23">
        <v>0.10299999999999999</v>
      </c>
      <c r="K449" s="23">
        <v>0.1</v>
      </c>
      <c r="L449" s="23">
        <v>9.4E-2</v>
      </c>
      <c r="M449" s="23">
        <v>0.1</v>
      </c>
      <c r="N449" s="23">
        <v>9.510350106978889E-2</v>
      </c>
      <c r="O449" s="23">
        <v>0.1</v>
      </c>
      <c r="P449" s="23">
        <v>0.105</v>
      </c>
      <c r="Q449" s="23">
        <v>0.09</v>
      </c>
      <c r="R449" s="199"/>
      <c r="S449" s="200"/>
      <c r="T449" s="200"/>
      <c r="U449" s="200"/>
      <c r="V449" s="200"/>
      <c r="W449" s="200"/>
      <c r="X449" s="200"/>
      <c r="Y449" s="200"/>
      <c r="Z449" s="200"/>
      <c r="AA449" s="200"/>
      <c r="AB449" s="200"/>
      <c r="AC449" s="200"/>
      <c r="AD449" s="200"/>
      <c r="AE449" s="200"/>
      <c r="AF449" s="200"/>
      <c r="AG449" s="200"/>
      <c r="AH449" s="200"/>
      <c r="AI449" s="200"/>
      <c r="AJ449" s="200"/>
      <c r="AK449" s="200"/>
      <c r="AL449" s="200"/>
      <c r="AM449" s="200"/>
      <c r="AN449" s="200"/>
      <c r="AO449" s="200"/>
      <c r="AP449" s="200"/>
      <c r="AQ449" s="200"/>
      <c r="AR449" s="200"/>
      <c r="AS449" s="200"/>
      <c r="AT449" s="200"/>
      <c r="AU449" s="200"/>
      <c r="AV449" s="200"/>
      <c r="AW449" s="200"/>
      <c r="AX449" s="200"/>
      <c r="AY449" s="200"/>
      <c r="AZ449" s="200"/>
      <c r="BA449" s="200"/>
      <c r="BB449" s="200"/>
      <c r="BC449" s="200"/>
      <c r="BD449" s="200"/>
      <c r="BE449" s="200"/>
      <c r="BF449" s="200"/>
      <c r="BG449" s="200"/>
      <c r="BH449" s="200"/>
      <c r="BI449" s="200"/>
      <c r="BJ449" s="200"/>
      <c r="BK449" s="200"/>
      <c r="BL449" s="200"/>
      <c r="BM449" s="201">
        <v>9.69780487642838E-2</v>
      </c>
    </row>
    <row r="450" spans="1:65">
      <c r="A450" s="29"/>
      <c r="B450" s="19">
        <v>1</v>
      </c>
      <c r="C450" s="9">
        <v>5</v>
      </c>
      <c r="D450" s="203">
        <v>0.1</v>
      </c>
      <c r="E450" s="23">
        <v>8.6999999999999994E-2</v>
      </c>
      <c r="F450" s="23">
        <v>7.9890332304000097E-2</v>
      </c>
      <c r="G450" s="23">
        <v>0.11</v>
      </c>
      <c r="H450" s="23">
        <v>9.1999999999999998E-2</v>
      </c>
      <c r="I450" s="23">
        <v>0.10199999999999999</v>
      </c>
      <c r="J450" s="23">
        <v>0.107</v>
      </c>
      <c r="K450" s="23">
        <v>0.1</v>
      </c>
      <c r="L450" s="23">
        <v>9.6000000000000002E-2</v>
      </c>
      <c r="M450" s="23">
        <v>0.09</v>
      </c>
      <c r="N450" s="23">
        <v>8.3938942284171217E-2</v>
      </c>
      <c r="O450" s="23">
        <v>0.09</v>
      </c>
      <c r="P450" s="23">
        <v>0.10100000000000001</v>
      </c>
      <c r="Q450" s="23">
        <v>0.09</v>
      </c>
      <c r="R450" s="199"/>
      <c r="S450" s="200"/>
      <c r="T450" s="200"/>
      <c r="U450" s="200"/>
      <c r="V450" s="200"/>
      <c r="W450" s="200"/>
      <c r="X450" s="200"/>
      <c r="Y450" s="200"/>
      <c r="Z450" s="200"/>
      <c r="AA450" s="200"/>
      <c r="AB450" s="200"/>
      <c r="AC450" s="200"/>
      <c r="AD450" s="200"/>
      <c r="AE450" s="200"/>
      <c r="AF450" s="200"/>
      <c r="AG450" s="200"/>
      <c r="AH450" s="200"/>
      <c r="AI450" s="200"/>
      <c r="AJ450" s="200"/>
      <c r="AK450" s="200"/>
      <c r="AL450" s="200"/>
      <c r="AM450" s="200"/>
      <c r="AN450" s="200"/>
      <c r="AO450" s="200"/>
      <c r="AP450" s="200"/>
      <c r="AQ450" s="200"/>
      <c r="AR450" s="200"/>
      <c r="AS450" s="200"/>
      <c r="AT450" s="200"/>
      <c r="AU450" s="200"/>
      <c r="AV450" s="200"/>
      <c r="AW450" s="200"/>
      <c r="AX450" s="200"/>
      <c r="AY450" s="200"/>
      <c r="AZ450" s="200"/>
      <c r="BA450" s="200"/>
      <c r="BB450" s="200"/>
      <c r="BC450" s="200"/>
      <c r="BD450" s="200"/>
      <c r="BE450" s="200"/>
      <c r="BF450" s="200"/>
      <c r="BG450" s="200"/>
      <c r="BH450" s="200"/>
      <c r="BI450" s="200"/>
      <c r="BJ450" s="200"/>
      <c r="BK450" s="200"/>
      <c r="BL450" s="200"/>
      <c r="BM450" s="201">
        <v>154</v>
      </c>
    </row>
    <row r="451" spans="1:65">
      <c r="A451" s="29"/>
      <c r="B451" s="19">
        <v>1</v>
      </c>
      <c r="C451" s="9">
        <v>6</v>
      </c>
      <c r="D451" s="203">
        <v>0.1</v>
      </c>
      <c r="E451" s="23">
        <v>9.1999999999999998E-2</v>
      </c>
      <c r="F451" s="23">
        <v>0.10159051499982792</v>
      </c>
      <c r="G451" s="23">
        <v>0.1</v>
      </c>
      <c r="H451" s="23">
        <v>9.9000000000000005E-2</v>
      </c>
      <c r="I451" s="23">
        <v>0.104</v>
      </c>
      <c r="J451" s="23">
        <v>9.8000000000000004E-2</v>
      </c>
      <c r="K451" s="23">
        <v>0.10299999999999999</v>
      </c>
      <c r="L451" s="23">
        <v>9.7000000000000003E-2</v>
      </c>
      <c r="M451" s="23">
        <v>0.11</v>
      </c>
      <c r="N451" s="23">
        <v>8.8603757770050584E-2</v>
      </c>
      <c r="O451" s="23">
        <v>0.09</v>
      </c>
      <c r="P451" s="23">
        <v>0.105</v>
      </c>
      <c r="Q451" s="23">
        <v>0.09</v>
      </c>
      <c r="R451" s="199"/>
      <c r="S451" s="200"/>
      <c r="T451" s="200"/>
      <c r="U451" s="200"/>
      <c r="V451" s="200"/>
      <c r="W451" s="200"/>
      <c r="X451" s="200"/>
      <c r="Y451" s="200"/>
      <c r="Z451" s="200"/>
      <c r="AA451" s="200"/>
      <c r="AB451" s="200"/>
      <c r="AC451" s="200"/>
      <c r="AD451" s="200"/>
      <c r="AE451" s="200"/>
      <c r="AF451" s="200"/>
      <c r="AG451" s="200"/>
      <c r="AH451" s="200"/>
      <c r="AI451" s="200"/>
      <c r="AJ451" s="200"/>
      <c r="AK451" s="200"/>
      <c r="AL451" s="200"/>
      <c r="AM451" s="200"/>
      <c r="AN451" s="200"/>
      <c r="AO451" s="200"/>
      <c r="AP451" s="200"/>
      <c r="AQ451" s="200"/>
      <c r="AR451" s="200"/>
      <c r="AS451" s="200"/>
      <c r="AT451" s="200"/>
      <c r="AU451" s="200"/>
      <c r="AV451" s="200"/>
      <c r="AW451" s="200"/>
      <c r="AX451" s="200"/>
      <c r="AY451" s="200"/>
      <c r="AZ451" s="200"/>
      <c r="BA451" s="200"/>
      <c r="BB451" s="200"/>
      <c r="BC451" s="200"/>
      <c r="BD451" s="200"/>
      <c r="BE451" s="200"/>
      <c r="BF451" s="200"/>
      <c r="BG451" s="200"/>
      <c r="BH451" s="200"/>
      <c r="BI451" s="200"/>
      <c r="BJ451" s="200"/>
      <c r="BK451" s="200"/>
      <c r="BL451" s="200"/>
      <c r="BM451" s="56"/>
    </row>
    <row r="452" spans="1:65">
      <c r="A452" s="29"/>
      <c r="B452" s="20" t="s">
        <v>257</v>
      </c>
      <c r="C452" s="12"/>
      <c r="D452" s="205">
        <v>9.9999999999999992E-2</v>
      </c>
      <c r="E452" s="205">
        <v>9.0333333333333321E-2</v>
      </c>
      <c r="F452" s="205">
        <v>9.3687750357254643E-2</v>
      </c>
      <c r="G452" s="205">
        <v>0.10833333333333334</v>
      </c>
      <c r="H452" s="205">
        <v>9.5499999999999988E-2</v>
      </c>
      <c r="I452" s="205">
        <v>9.9999999999999992E-2</v>
      </c>
      <c r="J452" s="205">
        <v>9.8833333333333329E-2</v>
      </c>
      <c r="K452" s="205">
        <v>9.9833333333333329E-2</v>
      </c>
      <c r="L452" s="205">
        <v>9.7499999999999989E-2</v>
      </c>
      <c r="M452" s="205">
        <v>9.8333333333333328E-2</v>
      </c>
      <c r="N452" s="205">
        <v>9.1693550245101285E-2</v>
      </c>
      <c r="O452" s="205">
        <v>9.3333333333333324E-2</v>
      </c>
      <c r="P452" s="205">
        <v>0.104</v>
      </c>
      <c r="Q452" s="205">
        <v>9.166666666666666E-2</v>
      </c>
      <c r="R452" s="199"/>
      <c r="S452" s="200"/>
      <c r="T452" s="200"/>
      <c r="U452" s="200"/>
      <c r="V452" s="200"/>
      <c r="W452" s="200"/>
      <c r="X452" s="200"/>
      <c r="Y452" s="200"/>
      <c r="Z452" s="200"/>
      <c r="AA452" s="200"/>
      <c r="AB452" s="200"/>
      <c r="AC452" s="200"/>
      <c r="AD452" s="200"/>
      <c r="AE452" s="200"/>
      <c r="AF452" s="200"/>
      <c r="AG452" s="200"/>
      <c r="AH452" s="200"/>
      <c r="AI452" s="200"/>
      <c r="AJ452" s="200"/>
      <c r="AK452" s="200"/>
      <c r="AL452" s="200"/>
      <c r="AM452" s="200"/>
      <c r="AN452" s="200"/>
      <c r="AO452" s="200"/>
      <c r="AP452" s="200"/>
      <c r="AQ452" s="200"/>
      <c r="AR452" s="200"/>
      <c r="AS452" s="200"/>
      <c r="AT452" s="200"/>
      <c r="AU452" s="200"/>
      <c r="AV452" s="200"/>
      <c r="AW452" s="200"/>
      <c r="AX452" s="200"/>
      <c r="AY452" s="200"/>
      <c r="AZ452" s="200"/>
      <c r="BA452" s="200"/>
      <c r="BB452" s="200"/>
      <c r="BC452" s="200"/>
      <c r="BD452" s="200"/>
      <c r="BE452" s="200"/>
      <c r="BF452" s="200"/>
      <c r="BG452" s="200"/>
      <c r="BH452" s="200"/>
      <c r="BI452" s="200"/>
      <c r="BJ452" s="200"/>
      <c r="BK452" s="200"/>
      <c r="BL452" s="200"/>
      <c r="BM452" s="56"/>
    </row>
    <row r="453" spans="1:65">
      <c r="A453" s="29"/>
      <c r="B453" s="3" t="s">
        <v>258</v>
      </c>
      <c r="C453" s="28"/>
      <c r="D453" s="23">
        <v>0.1</v>
      </c>
      <c r="E453" s="23">
        <v>0.09</v>
      </c>
      <c r="F453" s="23">
        <v>9.4257130845776416E-2</v>
      </c>
      <c r="G453" s="23">
        <v>0.11</v>
      </c>
      <c r="H453" s="23">
        <v>9.4500000000000001E-2</v>
      </c>
      <c r="I453" s="23">
        <v>0.10100000000000001</v>
      </c>
      <c r="J453" s="23">
        <v>9.9500000000000005E-2</v>
      </c>
      <c r="K453" s="23">
        <v>0.1</v>
      </c>
      <c r="L453" s="23">
        <v>9.6000000000000002E-2</v>
      </c>
      <c r="M453" s="23">
        <v>0.1</v>
      </c>
      <c r="N453" s="23">
        <v>9.1605491208531564E-2</v>
      </c>
      <c r="O453" s="23">
        <v>0.09</v>
      </c>
      <c r="P453" s="23">
        <v>0.104</v>
      </c>
      <c r="Q453" s="23">
        <v>0.09</v>
      </c>
      <c r="R453" s="199"/>
      <c r="S453" s="200"/>
      <c r="T453" s="200"/>
      <c r="U453" s="200"/>
      <c r="V453" s="200"/>
      <c r="W453" s="200"/>
      <c r="X453" s="200"/>
      <c r="Y453" s="200"/>
      <c r="Z453" s="200"/>
      <c r="AA453" s="200"/>
      <c r="AB453" s="200"/>
      <c r="AC453" s="200"/>
      <c r="AD453" s="200"/>
      <c r="AE453" s="200"/>
      <c r="AF453" s="200"/>
      <c r="AG453" s="200"/>
      <c r="AH453" s="200"/>
      <c r="AI453" s="200"/>
      <c r="AJ453" s="200"/>
      <c r="AK453" s="200"/>
      <c r="AL453" s="200"/>
      <c r="AM453" s="200"/>
      <c r="AN453" s="200"/>
      <c r="AO453" s="200"/>
      <c r="AP453" s="200"/>
      <c r="AQ453" s="200"/>
      <c r="AR453" s="200"/>
      <c r="AS453" s="200"/>
      <c r="AT453" s="200"/>
      <c r="AU453" s="200"/>
      <c r="AV453" s="200"/>
      <c r="AW453" s="200"/>
      <c r="AX453" s="200"/>
      <c r="AY453" s="200"/>
      <c r="AZ453" s="200"/>
      <c r="BA453" s="200"/>
      <c r="BB453" s="200"/>
      <c r="BC453" s="200"/>
      <c r="BD453" s="200"/>
      <c r="BE453" s="200"/>
      <c r="BF453" s="200"/>
      <c r="BG453" s="200"/>
      <c r="BH453" s="200"/>
      <c r="BI453" s="200"/>
      <c r="BJ453" s="200"/>
      <c r="BK453" s="200"/>
      <c r="BL453" s="200"/>
      <c r="BM453" s="56"/>
    </row>
    <row r="454" spans="1:65">
      <c r="A454" s="29"/>
      <c r="B454" s="3" t="s">
        <v>259</v>
      </c>
      <c r="C454" s="28"/>
      <c r="D454" s="23">
        <v>1.5202354861220293E-17</v>
      </c>
      <c r="E454" s="23">
        <v>2.8751811537130459E-3</v>
      </c>
      <c r="F454" s="23">
        <v>7.8149502304980158E-3</v>
      </c>
      <c r="G454" s="23">
        <v>7.5277265270908061E-3</v>
      </c>
      <c r="H454" s="23">
        <v>3.2710854467592281E-3</v>
      </c>
      <c r="I454" s="23">
        <v>4.0496913462633143E-3</v>
      </c>
      <c r="J454" s="23">
        <v>6.1779176642835464E-3</v>
      </c>
      <c r="K454" s="23">
        <v>2.1369760566432782E-3</v>
      </c>
      <c r="L454" s="23">
        <v>4.2778499272414852E-3</v>
      </c>
      <c r="M454" s="23">
        <v>7.5277265270908122E-3</v>
      </c>
      <c r="N454" s="23">
        <v>5.6601085686754987E-3</v>
      </c>
      <c r="O454" s="23">
        <v>5.1639777949432277E-3</v>
      </c>
      <c r="P454" s="23">
        <v>2.5298221281347022E-3</v>
      </c>
      <c r="Q454" s="23">
        <v>4.0824829046386332E-3</v>
      </c>
      <c r="R454" s="199"/>
      <c r="S454" s="200"/>
      <c r="T454" s="200"/>
      <c r="U454" s="200"/>
      <c r="V454" s="200"/>
      <c r="W454" s="200"/>
      <c r="X454" s="200"/>
      <c r="Y454" s="200"/>
      <c r="Z454" s="200"/>
      <c r="AA454" s="200"/>
      <c r="AB454" s="200"/>
      <c r="AC454" s="200"/>
      <c r="AD454" s="200"/>
      <c r="AE454" s="200"/>
      <c r="AF454" s="200"/>
      <c r="AG454" s="200"/>
      <c r="AH454" s="200"/>
      <c r="AI454" s="200"/>
      <c r="AJ454" s="200"/>
      <c r="AK454" s="200"/>
      <c r="AL454" s="200"/>
      <c r="AM454" s="200"/>
      <c r="AN454" s="200"/>
      <c r="AO454" s="200"/>
      <c r="AP454" s="200"/>
      <c r="AQ454" s="200"/>
      <c r="AR454" s="200"/>
      <c r="AS454" s="200"/>
      <c r="AT454" s="200"/>
      <c r="AU454" s="200"/>
      <c r="AV454" s="200"/>
      <c r="AW454" s="200"/>
      <c r="AX454" s="200"/>
      <c r="AY454" s="200"/>
      <c r="AZ454" s="200"/>
      <c r="BA454" s="200"/>
      <c r="BB454" s="200"/>
      <c r="BC454" s="200"/>
      <c r="BD454" s="200"/>
      <c r="BE454" s="200"/>
      <c r="BF454" s="200"/>
      <c r="BG454" s="200"/>
      <c r="BH454" s="200"/>
      <c r="BI454" s="200"/>
      <c r="BJ454" s="200"/>
      <c r="BK454" s="200"/>
      <c r="BL454" s="200"/>
      <c r="BM454" s="56"/>
    </row>
    <row r="455" spans="1:65">
      <c r="A455" s="29"/>
      <c r="B455" s="3" t="s">
        <v>86</v>
      </c>
      <c r="C455" s="28"/>
      <c r="D455" s="13">
        <v>1.5202354861220294E-16</v>
      </c>
      <c r="E455" s="13">
        <v>3.1828573657339994E-2</v>
      </c>
      <c r="F455" s="13">
        <v>8.3414856272006441E-2</v>
      </c>
      <c r="G455" s="13">
        <v>6.9486706403915133E-2</v>
      </c>
      <c r="H455" s="13">
        <v>3.4252203630986688E-2</v>
      </c>
      <c r="I455" s="13">
        <v>4.0496913462633143E-2</v>
      </c>
      <c r="J455" s="13">
        <v>6.2508441797135383E-2</v>
      </c>
      <c r="K455" s="13">
        <v>2.1405436293588764E-2</v>
      </c>
      <c r="L455" s="13">
        <v>4.3875383869143442E-2</v>
      </c>
      <c r="M455" s="13">
        <v>7.6553151122957422E-2</v>
      </c>
      <c r="N455" s="13">
        <v>6.1728535470005855E-2</v>
      </c>
      <c r="O455" s="13">
        <v>5.5328333517248876E-2</v>
      </c>
      <c r="P455" s="13">
        <v>2.4325212770525986E-2</v>
      </c>
      <c r="Q455" s="13">
        <v>4.4536177141512368E-2</v>
      </c>
      <c r="R455" s="149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5"/>
    </row>
    <row r="456" spans="1:65">
      <c r="A456" s="29"/>
      <c r="B456" s="3" t="s">
        <v>260</v>
      </c>
      <c r="C456" s="28"/>
      <c r="D456" s="13">
        <v>3.1161188271186857E-2</v>
      </c>
      <c r="E456" s="13">
        <v>-6.8517726595027861E-2</v>
      </c>
      <c r="F456" s="13">
        <v>-3.3928280151589774E-2</v>
      </c>
      <c r="G456" s="13">
        <v>0.11709128729378593</v>
      </c>
      <c r="H456" s="13">
        <v>-1.5241065201016535E-2</v>
      </c>
      <c r="I456" s="13">
        <v>3.1161188271186857E-2</v>
      </c>
      <c r="J456" s="13">
        <v>1.9130974408023027E-2</v>
      </c>
      <c r="K456" s="13">
        <v>2.944258629073504E-2</v>
      </c>
      <c r="L456" s="13">
        <v>5.3821585644071579E-3</v>
      </c>
      <c r="M456" s="13">
        <v>1.3975168466667132E-2</v>
      </c>
      <c r="N456" s="13">
        <v>-5.4491697724575738E-2</v>
      </c>
      <c r="O456" s="13">
        <v>-3.7582890946892267E-2</v>
      </c>
      <c r="P456" s="13">
        <v>7.2407635802034465E-2</v>
      </c>
      <c r="Q456" s="13">
        <v>-5.4768910751411992E-2</v>
      </c>
      <c r="R456" s="149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5"/>
    </row>
    <row r="457" spans="1:65">
      <c r="A457" s="29"/>
      <c r="B457" s="45" t="s">
        <v>261</v>
      </c>
      <c r="C457" s="46"/>
      <c r="D457" s="44" t="s">
        <v>262</v>
      </c>
      <c r="E457" s="44">
        <v>1.27</v>
      </c>
      <c r="F457" s="44">
        <v>0.67</v>
      </c>
      <c r="G457" s="44">
        <v>1.92</v>
      </c>
      <c r="H457" s="44">
        <v>0.35</v>
      </c>
      <c r="I457" s="44">
        <v>0.44</v>
      </c>
      <c r="J457" s="44">
        <v>0.24</v>
      </c>
      <c r="K457" s="44">
        <v>0.41</v>
      </c>
      <c r="L457" s="44">
        <v>0</v>
      </c>
      <c r="M457" s="44">
        <v>0.15</v>
      </c>
      <c r="N457" s="44">
        <v>1.03</v>
      </c>
      <c r="O457" s="44">
        <v>0.74</v>
      </c>
      <c r="P457" s="44">
        <v>1.1499999999999999</v>
      </c>
      <c r="Q457" s="44">
        <v>1.03</v>
      </c>
      <c r="R457" s="149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55"/>
    </row>
    <row r="458" spans="1:65">
      <c r="B458" s="30" t="s">
        <v>320</v>
      </c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BM458" s="55"/>
    </row>
    <row r="459" spans="1:65">
      <c r="BM459" s="55"/>
    </row>
    <row r="460" spans="1:65" ht="15">
      <c r="B460" s="8" t="s">
        <v>574</v>
      </c>
      <c r="BM460" s="27" t="s">
        <v>66</v>
      </c>
    </row>
    <row r="461" spans="1:65" ht="15">
      <c r="A461" s="24" t="s">
        <v>54</v>
      </c>
      <c r="B461" s="18" t="s">
        <v>111</v>
      </c>
      <c r="C461" s="15" t="s">
        <v>112</v>
      </c>
      <c r="D461" s="16" t="s">
        <v>222</v>
      </c>
      <c r="E461" s="17" t="s">
        <v>222</v>
      </c>
      <c r="F461" s="17" t="s">
        <v>222</v>
      </c>
      <c r="G461" s="17" t="s">
        <v>222</v>
      </c>
      <c r="H461" s="17" t="s">
        <v>222</v>
      </c>
      <c r="I461" s="17" t="s">
        <v>222</v>
      </c>
      <c r="J461" s="17" t="s">
        <v>222</v>
      </c>
      <c r="K461" s="17" t="s">
        <v>222</v>
      </c>
      <c r="L461" s="17" t="s">
        <v>222</v>
      </c>
      <c r="M461" s="17" t="s">
        <v>222</v>
      </c>
      <c r="N461" s="17" t="s">
        <v>222</v>
      </c>
      <c r="O461" s="17" t="s">
        <v>222</v>
      </c>
      <c r="P461" s="17" t="s">
        <v>222</v>
      </c>
      <c r="Q461" s="17" t="s">
        <v>222</v>
      </c>
      <c r="R461" s="17" t="s">
        <v>222</v>
      </c>
      <c r="S461" s="17" t="s">
        <v>222</v>
      </c>
      <c r="T461" s="17" t="s">
        <v>222</v>
      </c>
      <c r="U461" s="17" t="s">
        <v>222</v>
      </c>
      <c r="V461" s="149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7">
        <v>1</v>
      </c>
    </row>
    <row r="462" spans="1:65">
      <c r="A462" s="29"/>
      <c r="B462" s="19" t="s">
        <v>223</v>
      </c>
      <c r="C462" s="9" t="s">
        <v>223</v>
      </c>
      <c r="D462" s="147" t="s">
        <v>225</v>
      </c>
      <c r="E462" s="148" t="s">
        <v>226</v>
      </c>
      <c r="F462" s="148" t="s">
        <v>229</v>
      </c>
      <c r="G462" s="148" t="s">
        <v>230</v>
      </c>
      <c r="H462" s="148" t="s">
        <v>231</v>
      </c>
      <c r="I462" s="148" t="s">
        <v>233</v>
      </c>
      <c r="J462" s="148" t="s">
        <v>234</v>
      </c>
      <c r="K462" s="148" t="s">
        <v>235</v>
      </c>
      <c r="L462" s="148" t="s">
        <v>236</v>
      </c>
      <c r="M462" s="148" t="s">
        <v>263</v>
      </c>
      <c r="N462" s="148" t="s">
        <v>237</v>
      </c>
      <c r="O462" s="148" t="s">
        <v>239</v>
      </c>
      <c r="P462" s="148" t="s">
        <v>240</v>
      </c>
      <c r="Q462" s="148" t="s">
        <v>242</v>
      </c>
      <c r="R462" s="148" t="s">
        <v>243</v>
      </c>
      <c r="S462" s="148" t="s">
        <v>244</v>
      </c>
      <c r="T462" s="148" t="s">
        <v>245</v>
      </c>
      <c r="U462" s="148" t="s">
        <v>248</v>
      </c>
      <c r="V462" s="149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7" t="s">
        <v>1</v>
      </c>
    </row>
    <row r="463" spans="1:65">
      <c r="A463" s="29"/>
      <c r="B463" s="19"/>
      <c r="C463" s="9"/>
      <c r="D463" s="10" t="s">
        <v>309</v>
      </c>
      <c r="E463" s="11" t="s">
        <v>309</v>
      </c>
      <c r="F463" s="11" t="s">
        <v>309</v>
      </c>
      <c r="G463" s="11" t="s">
        <v>265</v>
      </c>
      <c r="H463" s="11" t="s">
        <v>310</v>
      </c>
      <c r="I463" s="11" t="s">
        <v>265</v>
      </c>
      <c r="J463" s="11" t="s">
        <v>265</v>
      </c>
      <c r="K463" s="11" t="s">
        <v>265</v>
      </c>
      <c r="L463" s="11" t="s">
        <v>265</v>
      </c>
      <c r="M463" s="11" t="s">
        <v>265</v>
      </c>
      <c r="N463" s="11" t="s">
        <v>265</v>
      </c>
      <c r="O463" s="11" t="s">
        <v>265</v>
      </c>
      <c r="P463" s="11" t="s">
        <v>265</v>
      </c>
      <c r="Q463" s="11" t="s">
        <v>309</v>
      </c>
      <c r="R463" s="11" t="s">
        <v>309</v>
      </c>
      <c r="S463" s="11" t="s">
        <v>310</v>
      </c>
      <c r="T463" s="11" t="s">
        <v>309</v>
      </c>
      <c r="U463" s="11" t="s">
        <v>310</v>
      </c>
      <c r="V463" s="149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7">
        <v>3</v>
      </c>
    </row>
    <row r="464" spans="1:65">
      <c r="A464" s="29"/>
      <c r="B464" s="19"/>
      <c r="C464" s="9"/>
      <c r="D464" s="25" t="s">
        <v>311</v>
      </c>
      <c r="E464" s="25" t="s">
        <v>312</v>
      </c>
      <c r="F464" s="25" t="s">
        <v>312</v>
      </c>
      <c r="G464" s="25" t="s">
        <v>312</v>
      </c>
      <c r="H464" s="25" t="s">
        <v>311</v>
      </c>
      <c r="I464" s="25" t="s">
        <v>312</v>
      </c>
      <c r="J464" s="25" t="s">
        <v>312</v>
      </c>
      <c r="K464" s="25" t="s">
        <v>312</v>
      </c>
      <c r="L464" s="25" t="s">
        <v>312</v>
      </c>
      <c r="M464" s="25" t="s">
        <v>312</v>
      </c>
      <c r="N464" s="25" t="s">
        <v>116</v>
      </c>
      <c r="O464" s="25" t="s">
        <v>115</v>
      </c>
      <c r="P464" s="25" t="s">
        <v>313</v>
      </c>
      <c r="Q464" s="25" t="s">
        <v>311</v>
      </c>
      <c r="R464" s="25" t="s">
        <v>314</v>
      </c>
      <c r="S464" s="25" t="s">
        <v>314</v>
      </c>
      <c r="T464" s="25" t="s">
        <v>314</v>
      </c>
      <c r="U464" s="25" t="s">
        <v>313</v>
      </c>
      <c r="V464" s="149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7">
        <v>3</v>
      </c>
    </row>
    <row r="465" spans="1:65">
      <c r="A465" s="29"/>
      <c r="B465" s="18">
        <v>1</v>
      </c>
      <c r="C465" s="14">
        <v>1</v>
      </c>
      <c r="D465" s="197">
        <v>0.27799999999999997</v>
      </c>
      <c r="E465" s="197">
        <v>0.26</v>
      </c>
      <c r="F465" s="197">
        <v>0.24</v>
      </c>
      <c r="G465" s="197">
        <v>0.22</v>
      </c>
      <c r="H465" s="198">
        <v>0.34920000000000001</v>
      </c>
      <c r="I465" s="197">
        <v>0.22999999999999998</v>
      </c>
      <c r="J465" s="197">
        <v>0.24</v>
      </c>
      <c r="K465" s="197">
        <v>0.28000000000000003</v>
      </c>
      <c r="L465" s="197">
        <v>0.22999999999999998</v>
      </c>
      <c r="M465" s="197">
        <v>0.22999999999999998</v>
      </c>
      <c r="N465" s="197">
        <v>0.2621</v>
      </c>
      <c r="O465" s="197">
        <v>0.24</v>
      </c>
      <c r="P465" s="197">
        <v>0.24099558465156343</v>
      </c>
      <c r="Q465" s="197">
        <v>0.25145394437348384</v>
      </c>
      <c r="R465" s="197">
        <v>0.21</v>
      </c>
      <c r="S465" s="197">
        <v>0.27500000000000002</v>
      </c>
      <c r="T465" s="197">
        <v>0.25</v>
      </c>
      <c r="U465" s="198">
        <v>0.55764829999999999</v>
      </c>
      <c r="V465" s="199"/>
      <c r="W465" s="200"/>
      <c r="X465" s="200"/>
      <c r="Y465" s="200"/>
      <c r="Z465" s="200"/>
      <c r="AA465" s="200"/>
      <c r="AB465" s="200"/>
      <c r="AC465" s="200"/>
      <c r="AD465" s="200"/>
      <c r="AE465" s="200"/>
      <c r="AF465" s="200"/>
      <c r="AG465" s="200"/>
      <c r="AH465" s="200"/>
      <c r="AI465" s="200"/>
      <c r="AJ465" s="200"/>
      <c r="AK465" s="200"/>
      <c r="AL465" s="200"/>
      <c r="AM465" s="200"/>
      <c r="AN465" s="200"/>
      <c r="AO465" s="200"/>
      <c r="AP465" s="200"/>
      <c r="AQ465" s="200"/>
      <c r="AR465" s="200"/>
      <c r="AS465" s="200"/>
      <c r="AT465" s="200"/>
      <c r="AU465" s="200"/>
      <c r="AV465" s="200"/>
      <c r="AW465" s="200"/>
      <c r="AX465" s="200"/>
      <c r="AY465" s="200"/>
      <c r="AZ465" s="200"/>
      <c r="BA465" s="200"/>
      <c r="BB465" s="200"/>
      <c r="BC465" s="200"/>
      <c r="BD465" s="200"/>
      <c r="BE465" s="200"/>
      <c r="BF465" s="200"/>
      <c r="BG465" s="200"/>
      <c r="BH465" s="200"/>
      <c r="BI465" s="200"/>
      <c r="BJ465" s="200"/>
      <c r="BK465" s="200"/>
      <c r="BL465" s="200"/>
      <c r="BM465" s="201">
        <v>1</v>
      </c>
    </row>
    <row r="466" spans="1:65">
      <c r="A466" s="29"/>
      <c r="B466" s="19">
        <v>1</v>
      </c>
      <c r="C466" s="9">
        <v>2</v>
      </c>
      <c r="D466" s="23">
        <v>0.27100000000000002</v>
      </c>
      <c r="E466" s="23">
        <v>0.26</v>
      </c>
      <c r="F466" s="23">
        <v>0.26</v>
      </c>
      <c r="G466" s="23">
        <v>0.25</v>
      </c>
      <c r="H466" s="203">
        <v>0.35209999999999997</v>
      </c>
      <c r="I466" s="23">
        <v>0.22999999999999998</v>
      </c>
      <c r="J466" s="23">
        <v>0.24</v>
      </c>
      <c r="K466" s="23">
        <v>0.28000000000000003</v>
      </c>
      <c r="L466" s="23">
        <v>0.24</v>
      </c>
      <c r="M466" s="23">
        <v>0.22999999999999998</v>
      </c>
      <c r="N466" s="23">
        <v>0.25159999999999999</v>
      </c>
      <c r="O466" s="23">
        <v>0.24</v>
      </c>
      <c r="P466" s="23">
        <v>0.2498883292055584</v>
      </c>
      <c r="Q466" s="23">
        <v>0.24184419232054377</v>
      </c>
      <c r="R466" s="23">
        <v>0.22</v>
      </c>
      <c r="S466" s="23">
        <v>0.28000000000000003</v>
      </c>
      <c r="T466" s="23">
        <v>0.25</v>
      </c>
      <c r="U466" s="204">
        <v>0.59032619999999991</v>
      </c>
      <c r="V466" s="199"/>
      <c r="W466" s="200"/>
      <c r="X466" s="200"/>
      <c r="Y466" s="200"/>
      <c r="Z466" s="200"/>
      <c r="AA466" s="200"/>
      <c r="AB466" s="200"/>
      <c r="AC466" s="200"/>
      <c r="AD466" s="200"/>
      <c r="AE466" s="200"/>
      <c r="AF466" s="200"/>
      <c r="AG466" s="200"/>
      <c r="AH466" s="200"/>
      <c r="AI466" s="200"/>
      <c r="AJ466" s="200"/>
      <c r="AK466" s="200"/>
      <c r="AL466" s="200"/>
      <c r="AM466" s="200"/>
      <c r="AN466" s="200"/>
      <c r="AO466" s="200"/>
      <c r="AP466" s="200"/>
      <c r="AQ466" s="200"/>
      <c r="AR466" s="200"/>
      <c r="AS466" s="200"/>
      <c r="AT466" s="200"/>
      <c r="AU466" s="200"/>
      <c r="AV466" s="200"/>
      <c r="AW466" s="200"/>
      <c r="AX466" s="200"/>
      <c r="AY466" s="200"/>
      <c r="AZ466" s="200"/>
      <c r="BA466" s="200"/>
      <c r="BB466" s="200"/>
      <c r="BC466" s="200"/>
      <c r="BD466" s="200"/>
      <c r="BE466" s="200"/>
      <c r="BF466" s="200"/>
      <c r="BG466" s="200"/>
      <c r="BH466" s="200"/>
      <c r="BI466" s="200"/>
      <c r="BJ466" s="200"/>
      <c r="BK466" s="200"/>
      <c r="BL466" s="200"/>
      <c r="BM466" s="201" t="e">
        <v>#N/A</v>
      </c>
    </row>
    <row r="467" spans="1:65">
      <c r="A467" s="29"/>
      <c r="B467" s="19">
        <v>1</v>
      </c>
      <c r="C467" s="9">
        <v>3</v>
      </c>
      <c r="D467" s="23">
        <v>0.27599999999999997</v>
      </c>
      <c r="E467" s="23">
        <v>0.25</v>
      </c>
      <c r="F467" s="23">
        <v>0.22999999999999998</v>
      </c>
      <c r="G467" s="23">
        <v>0.24</v>
      </c>
      <c r="H467" s="203">
        <v>0.3584</v>
      </c>
      <c r="I467" s="23">
        <v>0.24</v>
      </c>
      <c r="J467" s="23">
        <v>0.25</v>
      </c>
      <c r="K467" s="23">
        <v>0.28000000000000003</v>
      </c>
      <c r="L467" s="23">
        <v>0.22999999999999998</v>
      </c>
      <c r="M467" s="23">
        <v>0.22999999999999998</v>
      </c>
      <c r="N467" s="23">
        <v>0.25700000000000001</v>
      </c>
      <c r="O467" s="23">
        <v>0.24</v>
      </c>
      <c r="P467" s="23">
        <v>0.24397741863996936</v>
      </c>
      <c r="Q467" s="23">
        <v>0.24725180193649893</v>
      </c>
      <c r="R467" s="23">
        <v>0.22</v>
      </c>
      <c r="S467" s="23">
        <v>0.26800000000000002</v>
      </c>
      <c r="T467" s="23">
        <v>0.25</v>
      </c>
      <c r="U467" s="203">
        <v>0.55790460000000008</v>
      </c>
      <c r="V467" s="199"/>
      <c r="W467" s="200"/>
      <c r="X467" s="200"/>
      <c r="Y467" s="200"/>
      <c r="Z467" s="200"/>
      <c r="AA467" s="200"/>
      <c r="AB467" s="200"/>
      <c r="AC467" s="200"/>
      <c r="AD467" s="200"/>
      <c r="AE467" s="200"/>
      <c r="AF467" s="200"/>
      <c r="AG467" s="200"/>
      <c r="AH467" s="200"/>
      <c r="AI467" s="200"/>
      <c r="AJ467" s="200"/>
      <c r="AK467" s="200"/>
      <c r="AL467" s="200"/>
      <c r="AM467" s="200"/>
      <c r="AN467" s="200"/>
      <c r="AO467" s="200"/>
      <c r="AP467" s="200"/>
      <c r="AQ467" s="200"/>
      <c r="AR467" s="200"/>
      <c r="AS467" s="200"/>
      <c r="AT467" s="200"/>
      <c r="AU467" s="200"/>
      <c r="AV467" s="200"/>
      <c r="AW467" s="200"/>
      <c r="AX467" s="200"/>
      <c r="AY467" s="200"/>
      <c r="AZ467" s="200"/>
      <c r="BA467" s="200"/>
      <c r="BB467" s="200"/>
      <c r="BC467" s="200"/>
      <c r="BD467" s="200"/>
      <c r="BE467" s="200"/>
      <c r="BF467" s="200"/>
      <c r="BG467" s="200"/>
      <c r="BH467" s="200"/>
      <c r="BI467" s="200"/>
      <c r="BJ467" s="200"/>
      <c r="BK467" s="200"/>
      <c r="BL467" s="200"/>
      <c r="BM467" s="201">
        <v>16</v>
      </c>
    </row>
    <row r="468" spans="1:65">
      <c r="A468" s="29"/>
      <c r="B468" s="19">
        <v>1</v>
      </c>
      <c r="C468" s="9">
        <v>4</v>
      </c>
      <c r="D468" s="23">
        <v>0.26900000000000002</v>
      </c>
      <c r="E468" s="23">
        <v>0.26</v>
      </c>
      <c r="F468" s="23">
        <v>0.25</v>
      </c>
      <c r="G468" s="23">
        <v>0.24</v>
      </c>
      <c r="H468" s="203">
        <v>0.37</v>
      </c>
      <c r="I468" s="23">
        <v>0.22</v>
      </c>
      <c r="J468" s="23">
        <v>0.25</v>
      </c>
      <c r="K468" s="23">
        <v>0.28000000000000003</v>
      </c>
      <c r="L468" s="23">
        <v>0.22999999999999998</v>
      </c>
      <c r="M468" s="23">
        <v>0.24</v>
      </c>
      <c r="N468" s="23">
        <v>0.2369</v>
      </c>
      <c r="O468" s="23">
        <v>0.24</v>
      </c>
      <c r="P468" s="23">
        <v>0.2420794551197667</v>
      </c>
      <c r="Q468" s="23">
        <v>0.23089037502055498</v>
      </c>
      <c r="R468" s="23">
        <v>0.22</v>
      </c>
      <c r="S468" s="23">
        <v>0.27800000000000002</v>
      </c>
      <c r="T468" s="23">
        <v>0.25</v>
      </c>
      <c r="U468" s="203">
        <v>0.56128250000000002</v>
      </c>
      <c r="V468" s="199"/>
      <c r="W468" s="200"/>
      <c r="X468" s="200"/>
      <c r="Y468" s="200"/>
      <c r="Z468" s="200"/>
      <c r="AA468" s="200"/>
      <c r="AB468" s="200"/>
      <c r="AC468" s="200"/>
      <c r="AD468" s="200"/>
      <c r="AE468" s="200"/>
      <c r="AF468" s="200"/>
      <c r="AG468" s="200"/>
      <c r="AH468" s="200"/>
      <c r="AI468" s="200"/>
      <c r="AJ468" s="200"/>
      <c r="AK468" s="200"/>
      <c r="AL468" s="200"/>
      <c r="AM468" s="200"/>
      <c r="AN468" s="200"/>
      <c r="AO468" s="200"/>
      <c r="AP468" s="200"/>
      <c r="AQ468" s="200"/>
      <c r="AR468" s="200"/>
      <c r="AS468" s="200"/>
      <c r="AT468" s="200"/>
      <c r="AU468" s="200"/>
      <c r="AV468" s="200"/>
      <c r="AW468" s="200"/>
      <c r="AX468" s="200"/>
      <c r="AY468" s="200"/>
      <c r="AZ468" s="200"/>
      <c r="BA468" s="200"/>
      <c r="BB468" s="200"/>
      <c r="BC468" s="200"/>
      <c r="BD468" s="200"/>
      <c r="BE468" s="200"/>
      <c r="BF468" s="200"/>
      <c r="BG468" s="200"/>
      <c r="BH468" s="200"/>
      <c r="BI468" s="200"/>
      <c r="BJ468" s="200"/>
      <c r="BK468" s="200"/>
      <c r="BL468" s="200"/>
      <c r="BM468" s="201">
        <v>0.24721188131853777</v>
      </c>
    </row>
    <row r="469" spans="1:65">
      <c r="A469" s="29"/>
      <c r="B469" s="19">
        <v>1</v>
      </c>
      <c r="C469" s="9">
        <v>5</v>
      </c>
      <c r="D469" s="23">
        <v>0.28400000000000003</v>
      </c>
      <c r="E469" s="23">
        <v>0.25</v>
      </c>
      <c r="F469" s="23">
        <v>0.28000000000000003</v>
      </c>
      <c r="G469" s="23">
        <v>0.24</v>
      </c>
      <c r="H469" s="203">
        <v>0.35109999999999997</v>
      </c>
      <c r="I469" s="23">
        <v>0.22</v>
      </c>
      <c r="J469" s="23">
        <v>0.25</v>
      </c>
      <c r="K469" s="23">
        <v>0.28000000000000003</v>
      </c>
      <c r="L469" s="23">
        <v>0.22999999999999998</v>
      </c>
      <c r="M469" s="23">
        <v>0.22999999999999998</v>
      </c>
      <c r="N469" s="23">
        <v>0.25869999999999999</v>
      </c>
      <c r="O469" s="23">
        <v>0.24</v>
      </c>
      <c r="P469" s="23">
        <v>0.24832087966163247</v>
      </c>
      <c r="Q469" s="23">
        <v>0.23904434007973582</v>
      </c>
      <c r="R469" s="23">
        <v>0.21</v>
      </c>
      <c r="S469" s="23">
        <v>0.27100000000000002</v>
      </c>
      <c r="T469" s="23">
        <v>0.25</v>
      </c>
      <c r="U469" s="203">
        <v>0.57370519999999992</v>
      </c>
      <c r="V469" s="199"/>
      <c r="W469" s="200"/>
      <c r="X469" s="200"/>
      <c r="Y469" s="200"/>
      <c r="Z469" s="200"/>
      <c r="AA469" s="200"/>
      <c r="AB469" s="200"/>
      <c r="AC469" s="200"/>
      <c r="AD469" s="200"/>
      <c r="AE469" s="200"/>
      <c r="AF469" s="200"/>
      <c r="AG469" s="200"/>
      <c r="AH469" s="200"/>
      <c r="AI469" s="200"/>
      <c r="AJ469" s="200"/>
      <c r="AK469" s="200"/>
      <c r="AL469" s="200"/>
      <c r="AM469" s="200"/>
      <c r="AN469" s="200"/>
      <c r="AO469" s="200"/>
      <c r="AP469" s="200"/>
      <c r="AQ469" s="200"/>
      <c r="AR469" s="200"/>
      <c r="AS469" s="200"/>
      <c r="AT469" s="200"/>
      <c r="AU469" s="200"/>
      <c r="AV469" s="200"/>
      <c r="AW469" s="200"/>
      <c r="AX469" s="200"/>
      <c r="AY469" s="200"/>
      <c r="AZ469" s="200"/>
      <c r="BA469" s="200"/>
      <c r="BB469" s="200"/>
      <c r="BC469" s="200"/>
      <c r="BD469" s="200"/>
      <c r="BE469" s="200"/>
      <c r="BF469" s="200"/>
      <c r="BG469" s="200"/>
      <c r="BH469" s="200"/>
      <c r="BI469" s="200"/>
      <c r="BJ469" s="200"/>
      <c r="BK469" s="200"/>
      <c r="BL469" s="200"/>
      <c r="BM469" s="201">
        <v>155</v>
      </c>
    </row>
    <row r="470" spans="1:65">
      <c r="A470" s="29"/>
      <c r="B470" s="19">
        <v>1</v>
      </c>
      <c r="C470" s="9">
        <v>6</v>
      </c>
      <c r="D470" s="23">
        <v>0.27499999999999997</v>
      </c>
      <c r="E470" s="23">
        <v>0.25</v>
      </c>
      <c r="F470" s="23">
        <v>0.25</v>
      </c>
      <c r="G470" s="23">
        <v>0.22999999999999998</v>
      </c>
      <c r="H470" s="203">
        <v>0.36530000000000001</v>
      </c>
      <c r="I470" s="23">
        <v>0.24</v>
      </c>
      <c r="J470" s="23">
        <v>0.25</v>
      </c>
      <c r="K470" s="23">
        <v>0.27</v>
      </c>
      <c r="L470" s="23">
        <v>0.22999999999999998</v>
      </c>
      <c r="M470" s="23">
        <v>0.22999999999999998</v>
      </c>
      <c r="N470" s="23">
        <v>0.25439999999999996</v>
      </c>
      <c r="O470" s="23">
        <v>0.24</v>
      </c>
      <c r="P470" s="23">
        <v>0.24512324246350792</v>
      </c>
      <c r="Q470" s="23">
        <v>0.23177104310681679</v>
      </c>
      <c r="R470" s="23">
        <v>0.21</v>
      </c>
      <c r="S470" s="23">
        <v>0.27400000000000002</v>
      </c>
      <c r="T470" s="23">
        <v>0.25</v>
      </c>
      <c r="U470" s="203">
        <v>0.55334240000000001</v>
      </c>
      <c r="V470" s="199"/>
      <c r="W470" s="200"/>
      <c r="X470" s="200"/>
      <c r="Y470" s="200"/>
      <c r="Z470" s="200"/>
      <c r="AA470" s="200"/>
      <c r="AB470" s="200"/>
      <c r="AC470" s="200"/>
      <c r="AD470" s="200"/>
      <c r="AE470" s="200"/>
      <c r="AF470" s="200"/>
      <c r="AG470" s="200"/>
      <c r="AH470" s="200"/>
      <c r="AI470" s="200"/>
      <c r="AJ470" s="200"/>
      <c r="AK470" s="200"/>
      <c r="AL470" s="200"/>
      <c r="AM470" s="200"/>
      <c r="AN470" s="200"/>
      <c r="AO470" s="200"/>
      <c r="AP470" s="200"/>
      <c r="AQ470" s="200"/>
      <c r="AR470" s="200"/>
      <c r="AS470" s="200"/>
      <c r="AT470" s="200"/>
      <c r="AU470" s="200"/>
      <c r="AV470" s="200"/>
      <c r="AW470" s="200"/>
      <c r="AX470" s="200"/>
      <c r="AY470" s="200"/>
      <c r="AZ470" s="200"/>
      <c r="BA470" s="200"/>
      <c r="BB470" s="200"/>
      <c r="BC470" s="200"/>
      <c r="BD470" s="200"/>
      <c r="BE470" s="200"/>
      <c r="BF470" s="200"/>
      <c r="BG470" s="200"/>
      <c r="BH470" s="200"/>
      <c r="BI470" s="200"/>
      <c r="BJ470" s="200"/>
      <c r="BK470" s="200"/>
      <c r="BL470" s="200"/>
      <c r="BM470" s="56"/>
    </row>
    <row r="471" spans="1:65">
      <c r="A471" s="29"/>
      <c r="B471" s="20" t="s">
        <v>257</v>
      </c>
      <c r="C471" s="12"/>
      <c r="D471" s="205">
        <v>0.27549999999999997</v>
      </c>
      <c r="E471" s="205">
        <v>0.255</v>
      </c>
      <c r="F471" s="205">
        <v>0.25166666666666665</v>
      </c>
      <c r="G471" s="205">
        <v>0.23666666666666666</v>
      </c>
      <c r="H471" s="205">
        <v>0.35768333333333335</v>
      </c>
      <c r="I471" s="205">
        <v>0.22999999999999998</v>
      </c>
      <c r="J471" s="205">
        <v>0.24666666666666667</v>
      </c>
      <c r="K471" s="205">
        <v>0.27833333333333338</v>
      </c>
      <c r="L471" s="205">
        <v>0.23166666666666666</v>
      </c>
      <c r="M471" s="205">
        <v>0.23166666666666666</v>
      </c>
      <c r="N471" s="205">
        <v>0.25345000000000001</v>
      </c>
      <c r="O471" s="205">
        <v>0.24</v>
      </c>
      <c r="P471" s="205">
        <v>0.24506415162366638</v>
      </c>
      <c r="Q471" s="205">
        <v>0.24037594947293903</v>
      </c>
      <c r="R471" s="205">
        <v>0.215</v>
      </c>
      <c r="S471" s="205">
        <v>0.27433333333333332</v>
      </c>
      <c r="T471" s="205">
        <v>0.25</v>
      </c>
      <c r="U471" s="205">
        <v>0.5657015333333334</v>
      </c>
      <c r="V471" s="199"/>
      <c r="W471" s="200"/>
      <c r="X471" s="200"/>
      <c r="Y471" s="200"/>
      <c r="Z471" s="200"/>
      <c r="AA471" s="200"/>
      <c r="AB471" s="200"/>
      <c r="AC471" s="200"/>
      <c r="AD471" s="200"/>
      <c r="AE471" s="200"/>
      <c r="AF471" s="200"/>
      <c r="AG471" s="200"/>
      <c r="AH471" s="200"/>
      <c r="AI471" s="200"/>
      <c r="AJ471" s="200"/>
      <c r="AK471" s="200"/>
      <c r="AL471" s="200"/>
      <c r="AM471" s="200"/>
      <c r="AN471" s="200"/>
      <c r="AO471" s="200"/>
      <c r="AP471" s="200"/>
      <c r="AQ471" s="200"/>
      <c r="AR471" s="200"/>
      <c r="AS471" s="200"/>
      <c r="AT471" s="200"/>
      <c r="AU471" s="200"/>
      <c r="AV471" s="200"/>
      <c r="AW471" s="200"/>
      <c r="AX471" s="200"/>
      <c r="AY471" s="200"/>
      <c r="AZ471" s="200"/>
      <c r="BA471" s="200"/>
      <c r="BB471" s="200"/>
      <c r="BC471" s="200"/>
      <c r="BD471" s="200"/>
      <c r="BE471" s="200"/>
      <c r="BF471" s="200"/>
      <c r="BG471" s="200"/>
      <c r="BH471" s="200"/>
      <c r="BI471" s="200"/>
      <c r="BJ471" s="200"/>
      <c r="BK471" s="200"/>
      <c r="BL471" s="200"/>
      <c r="BM471" s="56"/>
    </row>
    <row r="472" spans="1:65">
      <c r="A472" s="29"/>
      <c r="B472" s="3" t="s">
        <v>258</v>
      </c>
      <c r="C472" s="28"/>
      <c r="D472" s="23">
        <v>0.27549999999999997</v>
      </c>
      <c r="E472" s="23">
        <v>0.255</v>
      </c>
      <c r="F472" s="23">
        <v>0.25</v>
      </c>
      <c r="G472" s="23">
        <v>0.24</v>
      </c>
      <c r="H472" s="23">
        <v>0.35524999999999995</v>
      </c>
      <c r="I472" s="23">
        <v>0.22999999999999998</v>
      </c>
      <c r="J472" s="23">
        <v>0.25</v>
      </c>
      <c r="K472" s="23">
        <v>0.28000000000000003</v>
      </c>
      <c r="L472" s="23">
        <v>0.22999999999999998</v>
      </c>
      <c r="M472" s="23">
        <v>0.22999999999999998</v>
      </c>
      <c r="N472" s="23">
        <v>0.25569999999999998</v>
      </c>
      <c r="O472" s="23">
        <v>0.24</v>
      </c>
      <c r="P472" s="23">
        <v>0.24455033055173864</v>
      </c>
      <c r="Q472" s="23">
        <v>0.24044426620013981</v>
      </c>
      <c r="R472" s="23">
        <v>0.215</v>
      </c>
      <c r="S472" s="23">
        <v>0.27450000000000002</v>
      </c>
      <c r="T472" s="23">
        <v>0.25</v>
      </c>
      <c r="U472" s="23">
        <v>0.55959355</v>
      </c>
      <c r="V472" s="199"/>
      <c r="W472" s="200"/>
      <c r="X472" s="200"/>
      <c r="Y472" s="200"/>
      <c r="Z472" s="200"/>
      <c r="AA472" s="200"/>
      <c r="AB472" s="200"/>
      <c r="AC472" s="200"/>
      <c r="AD472" s="200"/>
      <c r="AE472" s="200"/>
      <c r="AF472" s="200"/>
      <c r="AG472" s="200"/>
      <c r="AH472" s="200"/>
      <c r="AI472" s="200"/>
      <c r="AJ472" s="200"/>
      <c r="AK472" s="200"/>
      <c r="AL472" s="200"/>
      <c r="AM472" s="200"/>
      <c r="AN472" s="200"/>
      <c r="AO472" s="200"/>
      <c r="AP472" s="200"/>
      <c r="AQ472" s="200"/>
      <c r="AR472" s="200"/>
      <c r="AS472" s="200"/>
      <c r="AT472" s="200"/>
      <c r="AU472" s="200"/>
      <c r="AV472" s="200"/>
      <c r="AW472" s="200"/>
      <c r="AX472" s="200"/>
      <c r="AY472" s="200"/>
      <c r="AZ472" s="200"/>
      <c r="BA472" s="200"/>
      <c r="BB472" s="200"/>
      <c r="BC472" s="200"/>
      <c r="BD472" s="200"/>
      <c r="BE472" s="200"/>
      <c r="BF472" s="200"/>
      <c r="BG472" s="200"/>
      <c r="BH472" s="200"/>
      <c r="BI472" s="200"/>
      <c r="BJ472" s="200"/>
      <c r="BK472" s="200"/>
      <c r="BL472" s="200"/>
      <c r="BM472" s="56"/>
    </row>
    <row r="473" spans="1:65">
      <c r="A473" s="29"/>
      <c r="B473" s="3" t="s">
        <v>259</v>
      </c>
      <c r="C473" s="28"/>
      <c r="D473" s="23">
        <v>5.3197744313081543E-3</v>
      </c>
      <c r="E473" s="23">
        <v>5.4772255750516656E-3</v>
      </c>
      <c r="F473" s="23">
        <v>1.7224014243685099E-2</v>
      </c>
      <c r="G473" s="23">
        <v>1.0327955589886445E-2</v>
      </c>
      <c r="H473" s="23">
        <v>8.4463996274546944E-3</v>
      </c>
      <c r="I473" s="23">
        <v>8.9442719099991543E-3</v>
      </c>
      <c r="J473" s="23">
        <v>5.1639777949432277E-3</v>
      </c>
      <c r="K473" s="23">
        <v>4.0824829046386332E-3</v>
      </c>
      <c r="L473" s="23">
        <v>4.0824829046386341E-3</v>
      </c>
      <c r="M473" s="23">
        <v>4.0824829046386341E-3</v>
      </c>
      <c r="N473" s="23">
        <v>8.8680888583730355E-3</v>
      </c>
      <c r="O473" s="23">
        <v>0</v>
      </c>
      <c r="P473" s="23">
        <v>3.479226856271092E-3</v>
      </c>
      <c r="Q473" s="23">
        <v>8.2212988634911086E-3</v>
      </c>
      <c r="R473" s="23">
        <v>5.4772255750516656E-3</v>
      </c>
      <c r="S473" s="23">
        <v>4.4121045620731493E-3</v>
      </c>
      <c r="T473" s="23">
        <v>0</v>
      </c>
      <c r="U473" s="23">
        <v>1.3916577578078067E-2</v>
      </c>
      <c r="V473" s="199"/>
      <c r="W473" s="200"/>
      <c r="X473" s="200"/>
      <c r="Y473" s="200"/>
      <c r="Z473" s="200"/>
      <c r="AA473" s="200"/>
      <c r="AB473" s="200"/>
      <c r="AC473" s="200"/>
      <c r="AD473" s="200"/>
      <c r="AE473" s="200"/>
      <c r="AF473" s="200"/>
      <c r="AG473" s="200"/>
      <c r="AH473" s="200"/>
      <c r="AI473" s="200"/>
      <c r="AJ473" s="200"/>
      <c r="AK473" s="200"/>
      <c r="AL473" s="200"/>
      <c r="AM473" s="200"/>
      <c r="AN473" s="200"/>
      <c r="AO473" s="200"/>
      <c r="AP473" s="200"/>
      <c r="AQ473" s="200"/>
      <c r="AR473" s="200"/>
      <c r="AS473" s="200"/>
      <c r="AT473" s="200"/>
      <c r="AU473" s="200"/>
      <c r="AV473" s="200"/>
      <c r="AW473" s="200"/>
      <c r="AX473" s="200"/>
      <c r="AY473" s="200"/>
      <c r="AZ473" s="200"/>
      <c r="BA473" s="200"/>
      <c r="BB473" s="200"/>
      <c r="BC473" s="200"/>
      <c r="BD473" s="200"/>
      <c r="BE473" s="200"/>
      <c r="BF473" s="200"/>
      <c r="BG473" s="200"/>
      <c r="BH473" s="200"/>
      <c r="BI473" s="200"/>
      <c r="BJ473" s="200"/>
      <c r="BK473" s="200"/>
      <c r="BL473" s="200"/>
      <c r="BM473" s="56"/>
    </row>
    <row r="474" spans="1:65">
      <c r="A474" s="29"/>
      <c r="B474" s="3" t="s">
        <v>86</v>
      </c>
      <c r="C474" s="28"/>
      <c r="D474" s="13">
        <v>1.9309526066454284E-2</v>
      </c>
      <c r="E474" s="13">
        <v>2.1479315980594767E-2</v>
      </c>
      <c r="F474" s="13">
        <v>6.8439791696761981E-2</v>
      </c>
      <c r="G474" s="13">
        <v>4.3639248971351179E-2</v>
      </c>
      <c r="H474" s="13">
        <v>2.3614182826861826E-2</v>
      </c>
      <c r="I474" s="13">
        <v>3.8888138739126762E-2</v>
      </c>
      <c r="J474" s="13">
        <v>2.0935045114634707E-2</v>
      </c>
      <c r="K474" s="13">
        <v>1.4667603250198681E-2</v>
      </c>
      <c r="L474" s="13">
        <v>1.7622228365346621E-2</v>
      </c>
      <c r="M474" s="13">
        <v>1.7622228365346621E-2</v>
      </c>
      <c r="N474" s="13">
        <v>3.4989500328952594E-2</v>
      </c>
      <c r="O474" s="13">
        <v>0</v>
      </c>
      <c r="P474" s="13">
        <v>1.4197208499160575E-2</v>
      </c>
      <c r="Q474" s="13">
        <v>3.4201836254906373E-2</v>
      </c>
      <c r="R474" s="13">
        <v>2.547546779093798E-2</v>
      </c>
      <c r="S474" s="13">
        <v>1.6083005694069803E-2</v>
      </c>
      <c r="T474" s="13">
        <v>0</v>
      </c>
      <c r="U474" s="13">
        <v>2.4600565418439264E-2</v>
      </c>
      <c r="V474" s="149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5"/>
    </row>
    <row r="475" spans="1:65">
      <c r="A475" s="29"/>
      <c r="B475" s="3" t="s">
        <v>260</v>
      </c>
      <c r="C475" s="28"/>
      <c r="D475" s="13">
        <v>0.11442863721024943</v>
      </c>
      <c r="E475" s="13">
        <v>3.1503820285349038E-2</v>
      </c>
      <c r="F475" s="13">
        <v>1.8020110216259377E-2</v>
      </c>
      <c r="G475" s="13">
        <v>-4.2656585094643429E-2</v>
      </c>
      <c r="H475" s="13">
        <v>0.44686950896365185</v>
      </c>
      <c r="I475" s="13">
        <v>-6.9624005232822639E-2</v>
      </c>
      <c r="J475" s="13">
        <v>-2.2054548873748914E-3</v>
      </c>
      <c r="K475" s="13">
        <v>0.12588979076897577</v>
      </c>
      <c r="L475" s="13">
        <v>-6.2882150198277809E-2</v>
      </c>
      <c r="M475" s="13">
        <v>-6.2882150198277809E-2</v>
      </c>
      <c r="N475" s="13">
        <v>2.523389510322227E-2</v>
      </c>
      <c r="O475" s="13">
        <v>-2.917287502555399E-2</v>
      </c>
      <c r="P475" s="13">
        <v>-8.6878093537260392E-3</v>
      </c>
      <c r="Q475" s="13">
        <v>-2.7652116917432856E-2</v>
      </c>
      <c r="R475" s="13">
        <v>-0.13030070054372545</v>
      </c>
      <c r="S475" s="13">
        <v>0.10970933868606814</v>
      </c>
      <c r="T475" s="13">
        <v>1.1278255181714547E-2</v>
      </c>
      <c r="U475" s="13">
        <v>1.2883266383318159</v>
      </c>
      <c r="V475" s="149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5"/>
    </row>
    <row r="476" spans="1:65">
      <c r="A476" s="29"/>
      <c r="B476" s="45" t="s">
        <v>261</v>
      </c>
      <c r="C476" s="46"/>
      <c r="D476" s="44">
        <v>1.29</v>
      </c>
      <c r="E476" s="44">
        <v>0.32</v>
      </c>
      <c r="F476" s="44">
        <v>0.16</v>
      </c>
      <c r="G476" s="44">
        <v>0.56000000000000005</v>
      </c>
      <c r="H476" s="44">
        <v>5.2</v>
      </c>
      <c r="I476" s="44">
        <v>0.87</v>
      </c>
      <c r="J476" s="44">
        <v>0.08</v>
      </c>
      <c r="K476" s="44">
        <v>1.43</v>
      </c>
      <c r="L476" s="44">
        <v>0.79</v>
      </c>
      <c r="M476" s="44">
        <v>0.79</v>
      </c>
      <c r="N476" s="44">
        <v>0.24</v>
      </c>
      <c r="O476" s="44">
        <v>0.4</v>
      </c>
      <c r="P476" s="44">
        <v>0.16</v>
      </c>
      <c r="Q476" s="44">
        <v>0.38</v>
      </c>
      <c r="R476" s="44">
        <v>1.59</v>
      </c>
      <c r="S476" s="44">
        <v>1.24</v>
      </c>
      <c r="T476" s="44">
        <v>0.08</v>
      </c>
      <c r="U476" s="44">
        <v>15.11</v>
      </c>
      <c r="V476" s="149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55"/>
    </row>
    <row r="477" spans="1:65">
      <c r="B477" s="3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BM477" s="55"/>
    </row>
    <row r="478" spans="1:65" ht="15">
      <c r="B478" s="8" t="s">
        <v>575</v>
      </c>
      <c r="BM478" s="27" t="s">
        <v>66</v>
      </c>
    </row>
    <row r="479" spans="1:65" ht="15">
      <c r="A479" s="24" t="s">
        <v>17</v>
      </c>
      <c r="B479" s="18" t="s">
        <v>111</v>
      </c>
      <c r="C479" s="15" t="s">
        <v>112</v>
      </c>
      <c r="D479" s="16" t="s">
        <v>222</v>
      </c>
      <c r="E479" s="17" t="s">
        <v>222</v>
      </c>
      <c r="F479" s="17" t="s">
        <v>222</v>
      </c>
      <c r="G479" s="17" t="s">
        <v>222</v>
      </c>
      <c r="H479" s="17" t="s">
        <v>222</v>
      </c>
      <c r="I479" s="17" t="s">
        <v>222</v>
      </c>
      <c r="J479" s="17" t="s">
        <v>222</v>
      </c>
      <c r="K479" s="17" t="s">
        <v>222</v>
      </c>
      <c r="L479" s="17" t="s">
        <v>222</v>
      </c>
      <c r="M479" s="17" t="s">
        <v>222</v>
      </c>
      <c r="N479" s="17" t="s">
        <v>222</v>
      </c>
      <c r="O479" s="17" t="s">
        <v>222</v>
      </c>
      <c r="P479" s="17" t="s">
        <v>222</v>
      </c>
      <c r="Q479" s="17" t="s">
        <v>222</v>
      </c>
      <c r="R479" s="17" t="s">
        <v>222</v>
      </c>
      <c r="S479" s="17" t="s">
        <v>222</v>
      </c>
      <c r="T479" s="17" t="s">
        <v>222</v>
      </c>
      <c r="U479" s="17" t="s">
        <v>222</v>
      </c>
      <c r="V479" s="17" t="s">
        <v>222</v>
      </c>
      <c r="W479" s="149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>
        <v>1</v>
      </c>
    </row>
    <row r="480" spans="1:65">
      <c r="A480" s="29"/>
      <c r="B480" s="19" t="s">
        <v>223</v>
      </c>
      <c r="C480" s="9" t="s">
        <v>223</v>
      </c>
      <c r="D480" s="147" t="s">
        <v>225</v>
      </c>
      <c r="E480" s="148" t="s">
        <v>226</v>
      </c>
      <c r="F480" s="148" t="s">
        <v>227</v>
      </c>
      <c r="G480" s="148" t="s">
        <v>228</v>
      </c>
      <c r="H480" s="148" t="s">
        <v>229</v>
      </c>
      <c r="I480" s="148" t="s">
        <v>230</v>
      </c>
      <c r="J480" s="148" t="s">
        <v>231</v>
      </c>
      <c r="K480" s="148" t="s">
        <v>233</v>
      </c>
      <c r="L480" s="148" t="s">
        <v>234</v>
      </c>
      <c r="M480" s="148" t="s">
        <v>235</v>
      </c>
      <c r="N480" s="148" t="s">
        <v>236</v>
      </c>
      <c r="O480" s="148" t="s">
        <v>263</v>
      </c>
      <c r="P480" s="148" t="s">
        <v>237</v>
      </c>
      <c r="Q480" s="148" t="s">
        <v>239</v>
      </c>
      <c r="R480" s="148" t="s">
        <v>240</v>
      </c>
      <c r="S480" s="148" t="s">
        <v>242</v>
      </c>
      <c r="T480" s="148" t="s">
        <v>243</v>
      </c>
      <c r="U480" s="148" t="s">
        <v>244</v>
      </c>
      <c r="V480" s="148" t="s">
        <v>245</v>
      </c>
      <c r="W480" s="149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 t="s">
        <v>3</v>
      </c>
    </row>
    <row r="481" spans="1:65">
      <c r="A481" s="29"/>
      <c r="B481" s="19"/>
      <c r="C481" s="9"/>
      <c r="D481" s="10" t="s">
        <v>309</v>
      </c>
      <c r="E481" s="11" t="s">
        <v>265</v>
      </c>
      <c r="F481" s="11" t="s">
        <v>265</v>
      </c>
      <c r="G481" s="11" t="s">
        <v>265</v>
      </c>
      <c r="H481" s="11" t="s">
        <v>309</v>
      </c>
      <c r="I481" s="11" t="s">
        <v>265</v>
      </c>
      <c r="J481" s="11" t="s">
        <v>310</v>
      </c>
      <c r="K481" s="11" t="s">
        <v>265</v>
      </c>
      <c r="L481" s="11" t="s">
        <v>265</v>
      </c>
      <c r="M481" s="11" t="s">
        <v>265</v>
      </c>
      <c r="N481" s="11" t="s">
        <v>265</v>
      </c>
      <c r="O481" s="11" t="s">
        <v>265</v>
      </c>
      <c r="P481" s="11" t="s">
        <v>265</v>
      </c>
      <c r="Q481" s="11" t="s">
        <v>265</v>
      </c>
      <c r="R481" s="11" t="s">
        <v>265</v>
      </c>
      <c r="S481" s="11" t="s">
        <v>309</v>
      </c>
      <c r="T481" s="11" t="s">
        <v>309</v>
      </c>
      <c r="U481" s="11" t="s">
        <v>265</v>
      </c>
      <c r="V481" s="11" t="s">
        <v>309</v>
      </c>
      <c r="W481" s="149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>
        <v>1</v>
      </c>
    </row>
    <row r="482" spans="1:65">
      <c r="A482" s="29"/>
      <c r="B482" s="19"/>
      <c r="C482" s="9"/>
      <c r="D482" s="25" t="s">
        <v>311</v>
      </c>
      <c r="E482" s="25" t="s">
        <v>312</v>
      </c>
      <c r="F482" s="25" t="s">
        <v>313</v>
      </c>
      <c r="G482" s="25" t="s">
        <v>314</v>
      </c>
      <c r="H482" s="25" t="s">
        <v>312</v>
      </c>
      <c r="I482" s="25" t="s">
        <v>312</v>
      </c>
      <c r="J482" s="25" t="s">
        <v>311</v>
      </c>
      <c r="K482" s="25" t="s">
        <v>312</v>
      </c>
      <c r="L482" s="25" t="s">
        <v>312</v>
      </c>
      <c r="M482" s="25" t="s">
        <v>312</v>
      </c>
      <c r="N482" s="25" t="s">
        <v>312</v>
      </c>
      <c r="O482" s="25" t="s">
        <v>312</v>
      </c>
      <c r="P482" s="25" t="s">
        <v>116</v>
      </c>
      <c r="Q482" s="25" t="s">
        <v>312</v>
      </c>
      <c r="R482" s="25" t="s">
        <v>313</v>
      </c>
      <c r="S482" s="25" t="s">
        <v>311</v>
      </c>
      <c r="T482" s="25" t="s">
        <v>314</v>
      </c>
      <c r="U482" s="25" t="s">
        <v>314</v>
      </c>
      <c r="V482" s="25" t="s">
        <v>314</v>
      </c>
      <c r="W482" s="149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7">
        <v>2</v>
      </c>
    </row>
    <row r="483" spans="1:65">
      <c r="A483" s="29"/>
      <c r="B483" s="18">
        <v>1</v>
      </c>
      <c r="C483" s="14">
        <v>1</v>
      </c>
      <c r="D483" s="207">
        <v>20.9</v>
      </c>
      <c r="E483" s="207">
        <v>24.3</v>
      </c>
      <c r="F483" s="207">
        <v>21.660058218745636</v>
      </c>
      <c r="G483" s="208">
        <v>17.750843664430001</v>
      </c>
      <c r="H483" s="207">
        <v>22.2</v>
      </c>
      <c r="I483" s="208">
        <v>14.9</v>
      </c>
      <c r="J483" s="207">
        <v>22</v>
      </c>
      <c r="K483" s="208">
        <v>15.5</v>
      </c>
      <c r="L483" s="208">
        <v>15.400000000000002</v>
      </c>
      <c r="M483" s="208">
        <v>14.8</v>
      </c>
      <c r="N483" s="208">
        <v>15.400000000000002</v>
      </c>
      <c r="O483" s="208">
        <v>18.2</v>
      </c>
      <c r="P483" s="208">
        <v>19.2</v>
      </c>
      <c r="Q483" s="208">
        <v>14</v>
      </c>
      <c r="R483" s="208">
        <v>15.062766047536883</v>
      </c>
      <c r="S483" s="208">
        <v>15.413391482385006</v>
      </c>
      <c r="T483" s="208">
        <v>14.9</v>
      </c>
      <c r="U483" s="208">
        <v>17</v>
      </c>
      <c r="V483" s="207">
        <v>15</v>
      </c>
      <c r="W483" s="209"/>
      <c r="X483" s="210"/>
      <c r="Y483" s="210"/>
      <c r="Z483" s="210"/>
      <c r="AA483" s="210"/>
      <c r="AB483" s="210"/>
      <c r="AC483" s="210"/>
      <c r="AD483" s="210"/>
      <c r="AE483" s="210"/>
      <c r="AF483" s="210"/>
      <c r="AG483" s="210"/>
      <c r="AH483" s="210"/>
      <c r="AI483" s="210"/>
      <c r="AJ483" s="210"/>
      <c r="AK483" s="210"/>
      <c r="AL483" s="210"/>
      <c r="AM483" s="210"/>
      <c r="AN483" s="210"/>
      <c r="AO483" s="210"/>
      <c r="AP483" s="210"/>
      <c r="AQ483" s="210"/>
      <c r="AR483" s="210"/>
      <c r="AS483" s="210"/>
      <c r="AT483" s="210"/>
      <c r="AU483" s="210"/>
      <c r="AV483" s="210"/>
      <c r="AW483" s="210"/>
      <c r="AX483" s="210"/>
      <c r="AY483" s="210"/>
      <c r="AZ483" s="210"/>
      <c r="BA483" s="210"/>
      <c r="BB483" s="210"/>
      <c r="BC483" s="210"/>
      <c r="BD483" s="210"/>
      <c r="BE483" s="210"/>
      <c r="BF483" s="210"/>
      <c r="BG483" s="210"/>
      <c r="BH483" s="210"/>
      <c r="BI483" s="210"/>
      <c r="BJ483" s="210"/>
      <c r="BK483" s="210"/>
      <c r="BL483" s="210"/>
      <c r="BM483" s="211">
        <v>1</v>
      </c>
    </row>
    <row r="484" spans="1:65">
      <c r="A484" s="29"/>
      <c r="B484" s="19">
        <v>1</v>
      </c>
      <c r="C484" s="9">
        <v>2</v>
      </c>
      <c r="D484" s="212">
        <v>20.9</v>
      </c>
      <c r="E484" s="212">
        <v>24.5</v>
      </c>
      <c r="F484" s="212">
        <v>22.166161516425834</v>
      </c>
      <c r="G484" s="213">
        <v>17.725482713945901</v>
      </c>
      <c r="H484" s="212">
        <v>22.6</v>
      </c>
      <c r="I484" s="213">
        <v>16.2</v>
      </c>
      <c r="J484" s="212">
        <v>22</v>
      </c>
      <c r="K484" s="213">
        <v>15.9</v>
      </c>
      <c r="L484" s="213">
        <v>14.8</v>
      </c>
      <c r="M484" s="213">
        <v>16</v>
      </c>
      <c r="N484" s="213">
        <v>16.600000000000001</v>
      </c>
      <c r="O484" s="213">
        <v>16.600000000000001</v>
      </c>
      <c r="P484" s="213">
        <v>18.245999999999999</v>
      </c>
      <c r="Q484" s="213">
        <v>13</v>
      </c>
      <c r="R484" s="213">
        <v>15.451719609921065</v>
      </c>
      <c r="S484" s="213">
        <v>16.344464221176274</v>
      </c>
      <c r="T484" s="213">
        <v>15.1</v>
      </c>
      <c r="U484" s="213">
        <v>16.600000000000001</v>
      </c>
      <c r="V484" s="212">
        <v>16</v>
      </c>
      <c r="W484" s="209"/>
      <c r="X484" s="210"/>
      <c r="Y484" s="210"/>
      <c r="Z484" s="210"/>
      <c r="AA484" s="210"/>
      <c r="AB484" s="210"/>
      <c r="AC484" s="210"/>
      <c r="AD484" s="210"/>
      <c r="AE484" s="210"/>
      <c r="AF484" s="210"/>
      <c r="AG484" s="210"/>
      <c r="AH484" s="210"/>
      <c r="AI484" s="210"/>
      <c r="AJ484" s="210"/>
      <c r="AK484" s="210"/>
      <c r="AL484" s="210"/>
      <c r="AM484" s="210"/>
      <c r="AN484" s="210"/>
      <c r="AO484" s="210"/>
      <c r="AP484" s="210"/>
      <c r="AQ484" s="210"/>
      <c r="AR484" s="210"/>
      <c r="AS484" s="210"/>
      <c r="AT484" s="210"/>
      <c r="AU484" s="210"/>
      <c r="AV484" s="210"/>
      <c r="AW484" s="210"/>
      <c r="AX484" s="210"/>
      <c r="AY484" s="210"/>
      <c r="AZ484" s="210"/>
      <c r="BA484" s="210"/>
      <c r="BB484" s="210"/>
      <c r="BC484" s="210"/>
      <c r="BD484" s="210"/>
      <c r="BE484" s="210"/>
      <c r="BF484" s="210"/>
      <c r="BG484" s="210"/>
      <c r="BH484" s="210"/>
      <c r="BI484" s="210"/>
      <c r="BJ484" s="210"/>
      <c r="BK484" s="210"/>
      <c r="BL484" s="210"/>
      <c r="BM484" s="211" t="e">
        <v>#N/A</v>
      </c>
    </row>
    <row r="485" spans="1:65">
      <c r="A485" s="29"/>
      <c r="B485" s="19">
        <v>1</v>
      </c>
      <c r="C485" s="9">
        <v>3</v>
      </c>
      <c r="D485" s="212">
        <v>20.7</v>
      </c>
      <c r="E485" s="212">
        <v>24.5</v>
      </c>
      <c r="F485" s="212">
        <v>22.263467029458237</v>
      </c>
      <c r="G485" s="213">
        <v>17.843728870324998</v>
      </c>
      <c r="H485" s="212">
        <v>21.5</v>
      </c>
      <c r="I485" s="213">
        <v>15.8</v>
      </c>
      <c r="J485" s="212">
        <v>22</v>
      </c>
      <c r="K485" s="213">
        <v>16.5</v>
      </c>
      <c r="L485" s="213">
        <v>15.7</v>
      </c>
      <c r="M485" s="213">
        <v>15.1</v>
      </c>
      <c r="N485" s="213">
        <v>15.8</v>
      </c>
      <c r="O485" s="213">
        <v>16.899999999999999</v>
      </c>
      <c r="P485" s="213">
        <v>18.707000000000001</v>
      </c>
      <c r="Q485" s="213">
        <v>13</v>
      </c>
      <c r="R485" s="213">
        <v>15.178192533173998</v>
      </c>
      <c r="S485" s="213">
        <v>15.324159476171223</v>
      </c>
      <c r="T485" s="213">
        <v>15.6</v>
      </c>
      <c r="U485" s="213">
        <v>16.7</v>
      </c>
      <c r="V485" s="212">
        <v>16</v>
      </c>
      <c r="W485" s="209"/>
      <c r="X485" s="210"/>
      <c r="Y485" s="210"/>
      <c r="Z485" s="210"/>
      <c r="AA485" s="210"/>
      <c r="AB485" s="210"/>
      <c r="AC485" s="210"/>
      <c r="AD485" s="210"/>
      <c r="AE485" s="210"/>
      <c r="AF485" s="210"/>
      <c r="AG485" s="210"/>
      <c r="AH485" s="210"/>
      <c r="AI485" s="210"/>
      <c r="AJ485" s="210"/>
      <c r="AK485" s="210"/>
      <c r="AL485" s="210"/>
      <c r="AM485" s="210"/>
      <c r="AN485" s="210"/>
      <c r="AO485" s="210"/>
      <c r="AP485" s="210"/>
      <c r="AQ485" s="210"/>
      <c r="AR485" s="210"/>
      <c r="AS485" s="210"/>
      <c r="AT485" s="210"/>
      <c r="AU485" s="210"/>
      <c r="AV485" s="210"/>
      <c r="AW485" s="210"/>
      <c r="AX485" s="210"/>
      <c r="AY485" s="210"/>
      <c r="AZ485" s="210"/>
      <c r="BA485" s="210"/>
      <c r="BB485" s="210"/>
      <c r="BC485" s="210"/>
      <c r="BD485" s="210"/>
      <c r="BE485" s="210"/>
      <c r="BF485" s="210"/>
      <c r="BG485" s="210"/>
      <c r="BH485" s="210"/>
      <c r="BI485" s="210"/>
      <c r="BJ485" s="210"/>
      <c r="BK485" s="210"/>
      <c r="BL485" s="210"/>
      <c r="BM485" s="211">
        <v>16</v>
      </c>
    </row>
    <row r="486" spans="1:65">
      <c r="A486" s="29"/>
      <c r="B486" s="19">
        <v>1</v>
      </c>
      <c r="C486" s="9">
        <v>4</v>
      </c>
      <c r="D486" s="212">
        <v>20.8</v>
      </c>
      <c r="E486" s="212">
        <v>24.1</v>
      </c>
      <c r="F486" s="212">
        <v>21.503262063591837</v>
      </c>
      <c r="G486" s="213">
        <v>17.741379599103301</v>
      </c>
      <c r="H486" s="212">
        <v>22.8</v>
      </c>
      <c r="I486" s="213">
        <v>16.600000000000001</v>
      </c>
      <c r="J486" s="212">
        <v>23</v>
      </c>
      <c r="K486" s="213">
        <v>15</v>
      </c>
      <c r="L486" s="213">
        <v>15.9</v>
      </c>
      <c r="M486" s="213">
        <v>16.399999999999999</v>
      </c>
      <c r="N486" s="213">
        <v>16</v>
      </c>
      <c r="O486" s="213">
        <v>16.100000000000001</v>
      </c>
      <c r="P486" s="213">
        <v>16.23</v>
      </c>
      <c r="Q486" s="213">
        <v>13</v>
      </c>
      <c r="R486" s="213">
        <v>15.234401403046375</v>
      </c>
      <c r="S486" s="213">
        <v>16.764986674069391</v>
      </c>
      <c r="T486" s="213">
        <v>15.2</v>
      </c>
      <c r="U486" s="213">
        <v>17.2</v>
      </c>
      <c r="V486" s="212">
        <v>15</v>
      </c>
      <c r="W486" s="209"/>
      <c r="X486" s="210"/>
      <c r="Y486" s="210"/>
      <c r="Z486" s="210"/>
      <c r="AA486" s="210"/>
      <c r="AB486" s="210"/>
      <c r="AC486" s="210"/>
      <c r="AD486" s="210"/>
      <c r="AE486" s="210"/>
      <c r="AF486" s="210"/>
      <c r="AG486" s="210"/>
      <c r="AH486" s="210"/>
      <c r="AI486" s="210"/>
      <c r="AJ486" s="210"/>
      <c r="AK486" s="210"/>
      <c r="AL486" s="210"/>
      <c r="AM486" s="210"/>
      <c r="AN486" s="210"/>
      <c r="AO486" s="210"/>
      <c r="AP486" s="210"/>
      <c r="AQ486" s="210"/>
      <c r="AR486" s="210"/>
      <c r="AS486" s="210"/>
      <c r="AT486" s="210"/>
      <c r="AU486" s="210"/>
      <c r="AV486" s="210"/>
      <c r="AW486" s="210"/>
      <c r="AX486" s="210"/>
      <c r="AY486" s="210"/>
      <c r="AZ486" s="210"/>
      <c r="BA486" s="210"/>
      <c r="BB486" s="210"/>
      <c r="BC486" s="210"/>
      <c r="BD486" s="210"/>
      <c r="BE486" s="210"/>
      <c r="BF486" s="210"/>
      <c r="BG486" s="210"/>
      <c r="BH486" s="210"/>
      <c r="BI486" s="210"/>
      <c r="BJ486" s="210"/>
      <c r="BK486" s="210"/>
      <c r="BL486" s="210"/>
      <c r="BM486" s="211">
        <v>15.97374447579436</v>
      </c>
    </row>
    <row r="487" spans="1:65">
      <c r="A487" s="29"/>
      <c r="B487" s="19">
        <v>1</v>
      </c>
      <c r="C487" s="9">
        <v>5</v>
      </c>
      <c r="D487" s="212">
        <v>20.9</v>
      </c>
      <c r="E487" s="212">
        <v>24.2</v>
      </c>
      <c r="F487" s="212">
        <v>21.500276282537001</v>
      </c>
      <c r="G487" s="213">
        <v>17.858112735164799</v>
      </c>
      <c r="H487" s="212">
        <v>24.2</v>
      </c>
      <c r="I487" s="213">
        <v>16.100000000000001</v>
      </c>
      <c r="J487" s="212">
        <v>21</v>
      </c>
      <c r="K487" s="213">
        <v>14.8</v>
      </c>
      <c r="L487" s="213">
        <v>15.6</v>
      </c>
      <c r="M487" s="213">
        <v>17.100000000000001</v>
      </c>
      <c r="N487" s="213">
        <v>16</v>
      </c>
      <c r="O487" s="213">
        <v>15.6</v>
      </c>
      <c r="P487" s="213">
        <v>18.858000000000001</v>
      </c>
      <c r="Q487" s="213">
        <v>13</v>
      </c>
      <c r="R487" s="213">
        <v>15.639070653970098</v>
      </c>
      <c r="S487" s="213">
        <v>16.224990033573459</v>
      </c>
      <c r="T487" s="213">
        <v>14.9</v>
      </c>
      <c r="U487" s="213">
        <v>16.100000000000001</v>
      </c>
      <c r="V487" s="212">
        <v>15</v>
      </c>
      <c r="W487" s="209"/>
      <c r="X487" s="210"/>
      <c r="Y487" s="210"/>
      <c r="Z487" s="210"/>
      <c r="AA487" s="210"/>
      <c r="AB487" s="210"/>
      <c r="AC487" s="210"/>
      <c r="AD487" s="210"/>
      <c r="AE487" s="210"/>
      <c r="AF487" s="210"/>
      <c r="AG487" s="210"/>
      <c r="AH487" s="210"/>
      <c r="AI487" s="210"/>
      <c r="AJ487" s="210"/>
      <c r="AK487" s="210"/>
      <c r="AL487" s="210"/>
      <c r="AM487" s="210"/>
      <c r="AN487" s="210"/>
      <c r="AO487" s="210"/>
      <c r="AP487" s="210"/>
      <c r="AQ487" s="210"/>
      <c r="AR487" s="210"/>
      <c r="AS487" s="210"/>
      <c r="AT487" s="210"/>
      <c r="AU487" s="210"/>
      <c r="AV487" s="210"/>
      <c r="AW487" s="210"/>
      <c r="AX487" s="210"/>
      <c r="AY487" s="210"/>
      <c r="AZ487" s="210"/>
      <c r="BA487" s="210"/>
      <c r="BB487" s="210"/>
      <c r="BC487" s="210"/>
      <c r="BD487" s="210"/>
      <c r="BE487" s="210"/>
      <c r="BF487" s="210"/>
      <c r="BG487" s="210"/>
      <c r="BH487" s="210"/>
      <c r="BI487" s="210"/>
      <c r="BJ487" s="210"/>
      <c r="BK487" s="210"/>
      <c r="BL487" s="210"/>
      <c r="BM487" s="211">
        <v>156</v>
      </c>
    </row>
    <row r="488" spans="1:65">
      <c r="A488" s="29"/>
      <c r="B488" s="19">
        <v>1</v>
      </c>
      <c r="C488" s="9">
        <v>6</v>
      </c>
      <c r="D488" s="212">
        <v>20.7</v>
      </c>
      <c r="E488" s="212">
        <v>24.7</v>
      </c>
      <c r="F488" s="212">
        <v>22.291666194567</v>
      </c>
      <c r="G488" s="213">
        <v>17.655018002500501</v>
      </c>
      <c r="H488" s="212">
        <v>21.8</v>
      </c>
      <c r="I488" s="213">
        <v>15.2</v>
      </c>
      <c r="J488" s="212">
        <v>23</v>
      </c>
      <c r="K488" s="213">
        <v>15.1</v>
      </c>
      <c r="L488" s="213">
        <v>16</v>
      </c>
      <c r="M488" s="213">
        <v>15.400000000000002</v>
      </c>
      <c r="N488" s="213">
        <v>16.100000000000001</v>
      </c>
      <c r="O488" s="213">
        <v>16.7</v>
      </c>
      <c r="P488" s="213">
        <v>18.408000000000001</v>
      </c>
      <c r="Q488" s="213">
        <v>13</v>
      </c>
      <c r="R488" s="213">
        <v>15.270508740313872</v>
      </c>
      <c r="S488" s="213">
        <v>15.719852651153143</v>
      </c>
      <c r="T488" s="213">
        <v>15</v>
      </c>
      <c r="U488" s="213">
        <v>17</v>
      </c>
      <c r="V488" s="212">
        <v>15</v>
      </c>
      <c r="W488" s="209"/>
      <c r="X488" s="210"/>
      <c r="Y488" s="210"/>
      <c r="Z488" s="210"/>
      <c r="AA488" s="210"/>
      <c r="AB488" s="210"/>
      <c r="AC488" s="210"/>
      <c r="AD488" s="210"/>
      <c r="AE488" s="210"/>
      <c r="AF488" s="210"/>
      <c r="AG488" s="210"/>
      <c r="AH488" s="210"/>
      <c r="AI488" s="210"/>
      <c r="AJ488" s="210"/>
      <c r="AK488" s="210"/>
      <c r="AL488" s="210"/>
      <c r="AM488" s="210"/>
      <c r="AN488" s="210"/>
      <c r="AO488" s="210"/>
      <c r="AP488" s="210"/>
      <c r="AQ488" s="210"/>
      <c r="AR488" s="210"/>
      <c r="AS488" s="210"/>
      <c r="AT488" s="210"/>
      <c r="AU488" s="210"/>
      <c r="AV488" s="210"/>
      <c r="AW488" s="210"/>
      <c r="AX488" s="210"/>
      <c r="AY488" s="210"/>
      <c r="AZ488" s="210"/>
      <c r="BA488" s="210"/>
      <c r="BB488" s="210"/>
      <c r="BC488" s="210"/>
      <c r="BD488" s="210"/>
      <c r="BE488" s="210"/>
      <c r="BF488" s="210"/>
      <c r="BG488" s="210"/>
      <c r="BH488" s="210"/>
      <c r="BI488" s="210"/>
      <c r="BJ488" s="210"/>
      <c r="BK488" s="210"/>
      <c r="BL488" s="210"/>
      <c r="BM488" s="214"/>
    </row>
    <row r="489" spans="1:65">
      <c r="A489" s="29"/>
      <c r="B489" s="20" t="s">
        <v>257</v>
      </c>
      <c r="C489" s="12"/>
      <c r="D489" s="215">
        <v>20.816666666666666</v>
      </c>
      <c r="E489" s="215">
        <v>24.383333333333336</v>
      </c>
      <c r="F489" s="215">
        <v>21.897481884220923</v>
      </c>
      <c r="G489" s="215">
        <v>17.762427597578249</v>
      </c>
      <c r="H489" s="215">
        <v>22.516666666666666</v>
      </c>
      <c r="I489" s="215">
        <v>15.800000000000002</v>
      </c>
      <c r="J489" s="215">
        <v>22.166666666666668</v>
      </c>
      <c r="K489" s="215">
        <v>15.466666666666667</v>
      </c>
      <c r="L489" s="215">
        <v>15.566666666666668</v>
      </c>
      <c r="M489" s="215">
        <v>15.800000000000002</v>
      </c>
      <c r="N489" s="215">
        <v>15.983333333333334</v>
      </c>
      <c r="O489" s="215">
        <v>16.683333333333334</v>
      </c>
      <c r="P489" s="215">
        <v>18.274833333333333</v>
      </c>
      <c r="Q489" s="215">
        <v>13.166666666666666</v>
      </c>
      <c r="R489" s="215">
        <v>15.306109831327049</v>
      </c>
      <c r="S489" s="215">
        <v>15.965307423088083</v>
      </c>
      <c r="T489" s="215">
        <v>15.116666666666667</v>
      </c>
      <c r="U489" s="215">
        <v>16.766666666666666</v>
      </c>
      <c r="V489" s="215">
        <v>15.333333333333334</v>
      </c>
      <c r="W489" s="209"/>
      <c r="X489" s="210"/>
      <c r="Y489" s="210"/>
      <c r="Z489" s="210"/>
      <c r="AA489" s="210"/>
      <c r="AB489" s="210"/>
      <c r="AC489" s="210"/>
      <c r="AD489" s="210"/>
      <c r="AE489" s="210"/>
      <c r="AF489" s="210"/>
      <c r="AG489" s="210"/>
      <c r="AH489" s="210"/>
      <c r="AI489" s="210"/>
      <c r="AJ489" s="210"/>
      <c r="AK489" s="210"/>
      <c r="AL489" s="210"/>
      <c r="AM489" s="210"/>
      <c r="AN489" s="210"/>
      <c r="AO489" s="210"/>
      <c r="AP489" s="210"/>
      <c r="AQ489" s="210"/>
      <c r="AR489" s="210"/>
      <c r="AS489" s="210"/>
      <c r="AT489" s="210"/>
      <c r="AU489" s="210"/>
      <c r="AV489" s="210"/>
      <c r="AW489" s="210"/>
      <c r="AX489" s="210"/>
      <c r="AY489" s="210"/>
      <c r="AZ489" s="210"/>
      <c r="BA489" s="210"/>
      <c r="BB489" s="210"/>
      <c r="BC489" s="210"/>
      <c r="BD489" s="210"/>
      <c r="BE489" s="210"/>
      <c r="BF489" s="210"/>
      <c r="BG489" s="210"/>
      <c r="BH489" s="210"/>
      <c r="BI489" s="210"/>
      <c r="BJ489" s="210"/>
      <c r="BK489" s="210"/>
      <c r="BL489" s="210"/>
      <c r="BM489" s="214"/>
    </row>
    <row r="490" spans="1:65">
      <c r="A490" s="29"/>
      <c r="B490" s="3" t="s">
        <v>258</v>
      </c>
      <c r="C490" s="28"/>
      <c r="D490" s="213">
        <v>20.85</v>
      </c>
      <c r="E490" s="213">
        <v>24.4</v>
      </c>
      <c r="F490" s="213">
        <v>21.913109867585735</v>
      </c>
      <c r="G490" s="213">
        <v>17.746111631766652</v>
      </c>
      <c r="H490" s="213">
        <v>22.4</v>
      </c>
      <c r="I490" s="213">
        <v>15.950000000000001</v>
      </c>
      <c r="J490" s="213">
        <v>22</v>
      </c>
      <c r="K490" s="213">
        <v>15.3</v>
      </c>
      <c r="L490" s="213">
        <v>15.649999999999999</v>
      </c>
      <c r="M490" s="213">
        <v>15.700000000000001</v>
      </c>
      <c r="N490" s="213">
        <v>16</v>
      </c>
      <c r="O490" s="213">
        <v>16.649999999999999</v>
      </c>
      <c r="P490" s="213">
        <v>18.557500000000001</v>
      </c>
      <c r="Q490" s="213">
        <v>13</v>
      </c>
      <c r="R490" s="213">
        <v>15.252455071680124</v>
      </c>
      <c r="S490" s="213">
        <v>15.972421342363301</v>
      </c>
      <c r="T490" s="213">
        <v>15.05</v>
      </c>
      <c r="U490" s="213">
        <v>16.850000000000001</v>
      </c>
      <c r="V490" s="213">
        <v>15</v>
      </c>
      <c r="W490" s="209"/>
      <c r="X490" s="210"/>
      <c r="Y490" s="210"/>
      <c r="Z490" s="210"/>
      <c r="AA490" s="210"/>
      <c r="AB490" s="210"/>
      <c r="AC490" s="210"/>
      <c r="AD490" s="210"/>
      <c r="AE490" s="210"/>
      <c r="AF490" s="210"/>
      <c r="AG490" s="210"/>
      <c r="AH490" s="210"/>
      <c r="AI490" s="210"/>
      <c r="AJ490" s="210"/>
      <c r="AK490" s="210"/>
      <c r="AL490" s="210"/>
      <c r="AM490" s="210"/>
      <c r="AN490" s="210"/>
      <c r="AO490" s="210"/>
      <c r="AP490" s="210"/>
      <c r="AQ490" s="210"/>
      <c r="AR490" s="210"/>
      <c r="AS490" s="210"/>
      <c r="AT490" s="210"/>
      <c r="AU490" s="210"/>
      <c r="AV490" s="210"/>
      <c r="AW490" s="210"/>
      <c r="AX490" s="210"/>
      <c r="AY490" s="210"/>
      <c r="AZ490" s="210"/>
      <c r="BA490" s="210"/>
      <c r="BB490" s="210"/>
      <c r="BC490" s="210"/>
      <c r="BD490" s="210"/>
      <c r="BE490" s="210"/>
      <c r="BF490" s="210"/>
      <c r="BG490" s="210"/>
      <c r="BH490" s="210"/>
      <c r="BI490" s="210"/>
      <c r="BJ490" s="210"/>
      <c r="BK490" s="210"/>
      <c r="BL490" s="210"/>
      <c r="BM490" s="214"/>
    </row>
    <row r="491" spans="1:65">
      <c r="A491" s="29"/>
      <c r="B491" s="3" t="s">
        <v>259</v>
      </c>
      <c r="C491" s="28"/>
      <c r="D491" s="23">
        <v>9.8319208025017091E-2</v>
      </c>
      <c r="E491" s="23">
        <v>0.22286019533928988</v>
      </c>
      <c r="F491" s="23">
        <v>0.382378528616028</v>
      </c>
      <c r="G491" s="23">
        <v>7.6478093325548127E-2</v>
      </c>
      <c r="H491" s="23">
        <v>0.95585912490631497</v>
      </c>
      <c r="I491" s="23">
        <v>0.64187226143524889</v>
      </c>
      <c r="J491" s="23">
        <v>0.752772652709081</v>
      </c>
      <c r="K491" s="23">
        <v>0.64083279150388872</v>
      </c>
      <c r="L491" s="23">
        <v>0.43204937989385694</v>
      </c>
      <c r="M491" s="23">
        <v>0.86486993241758603</v>
      </c>
      <c r="N491" s="23">
        <v>0.39200340134578743</v>
      </c>
      <c r="O491" s="23">
        <v>0.87958323464392263</v>
      </c>
      <c r="P491" s="23">
        <v>1.056663885380146</v>
      </c>
      <c r="Q491" s="23">
        <v>0.40824829046386302</v>
      </c>
      <c r="R491" s="23">
        <v>0.20690755698197155</v>
      </c>
      <c r="S491" s="23">
        <v>0.57037036751193781</v>
      </c>
      <c r="T491" s="23">
        <v>0.26394443859772176</v>
      </c>
      <c r="U491" s="23">
        <v>0.39327683210006931</v>
      </c>
      <c r="V491" s="23">
        <v>0.51639777949432231</v>
      </c>
      <c r="W491" s="149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5"/>
    </row>
    <row r="492" spans="1:65">
      <c r="A492" s="29"/>
      <c r="B492" s="3" t="s">
        <v>86</v>
      </c>
      <c r="C492" s="28"/>
      <c r="D492" s="13">
        <v>4.7231004655732788E-3</v>
      </c>
      <c r="E492" s="13">
        <v>9.1398576352408698E-3</v>
      </c>
      <c r="F492" s="13">
        <v>1.7462214634440028E-2</v>
      </c>
      <c r="G492" s="13">
        <v>4.3056104187006086E-3</v>
      </c>
      <c r="H492" s="13">
        <v>4.2451182453278238E-2</v>
      </c>
      <c r="I492" s="13">
        <v>4.0624826673117009E-2</v>
      </c>
      <c r="J492" s="13">
        <v>3.3959668543266812E-2</v>
      </c>
      <c r="K492" s="13">
        <v>4.1433154623096255E-2</v>
      </c>
      <c r="L492" s="13">
        <v>2.7754778151639629E-2</v>
      </c>
      <c r="M492" s="13">
        <v>5.4738603317568725E-2</v>
      </c>
      <c r="N492" s="13">
        <v>2.452576025103988E-2</v>
      </c>
      <c r="O492" s="13">
        <v>5.2722271806828529E-2</v>
      </c>
      <c r="P492" s="13">
        <v>5.7820712567199666E-2</v>
      </c>
      <c r="Q492" s="13">
        <v>3.1006199275736432E-2</v>
      </c>
      <c r="R492" s="13">
        <v>1.3517971533073244E-2</v>
      </c>
      <c r="S492" s="13">
        <v>3.5725611314386715E-2</v>
      </c>
      <c r="T492" s="13">
        <v>1.7460492079231869E-2</v>
      </c>
      <c r="U492" s="13">
        <v>2.3455874677936542E-2</v>
      </c>
      <c r="V492" s="13">
        <v>3.3678116053977539E-2</v>
      </c>
      <c r="W492" s="149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5"/>
    </row>
    <row r="493" spans="1:65">
      <c r="A493" s="29"/>
      <c r="B493" s="3" t="s">
        <v>260</v>
      </c>
      <c r="C493" s="28"/>
      <c r="D493" s="13">
        <v>0.30318014653426917</v>
      </c>
      <c r="E493" s="13">
        <v>0.52646321407496877</v>
      </c>
      <c r="F493" s="13">
        <v>0.37084212893245128</v>
      </c>
      <c r="G493" s="13">
        <v>0.11197644512808824</v>
      </c>
      <c r="H493" s="13">
        <v>0.40960478620320062</v>
      </c>
      <c r="I493" s="13">
        <v>-1.0876878371107068E-2</v>
      </c>
      <c r="J493" s="13">
        <v>0.38769383097724419</v>
      </c>
      <c r="K493" s="13">
        <v>-3.1744454776780007E-2</v>
      </c>
      <c r="L493" s="13">
        <v>-2.5484181855078059E-2</v>
      </c>
      <c r="M493" s="13">
        <v>-1.0876878371107068E-2</v>
      </c>
      <c r="N493" s="13">
        <v>6.002886520128925E-4</v>
      </c>
      <c r="O493" s="13">
        <v>4.4422199103925974E-2</v>
      </c>
      <c r="P493" s="13">
        <v>0.14405444265281098</v>
      </c>
      <c r="Q493" s="13">
        <v>-0.1757307319759227</v>
      </c>
      <c r="R493" s="13">
        <v>-4.1795750863487524E-2</v>
      </c>
      <c r="S493" s="13">
        <v>-5.2818252596076309E-4</v>
      </c>
      <c r="T493" s="13">
        <v>-5.3655410002736437E-2</v>
      </c>
      <c r="U493" s="13">
        <v>4.9639093205344098E-2</v>
      </c>
      <c r="V493" s="13">
        <v>-4.009148533904916E-2</v>
      </c>
      <c r="W493" s="149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5"/>
    </row>
    <row r="494" spans="1:65">
      <c r="A494" s="29"/>
      <c r="B494" s="45" t="s">
        <v>261</v>
      </c>
      <c r="C494" s="46"/>
      <c r="D494" s="44">
        <v>2.69</v>
      </c>
      <c r="E494" s="44">
        <v>4.84</v>
      </c>
      <c r="F494" s="44">
        <v>3.34</v>
      </c>
      <c r="G494" s="44">
        <v>0.86</v>
      </c>
      <c r="H494" s="44">
        <v>3.72</v>
      </c>
      <c r="I494" s="44">
        <v>0.32</v>
      </c>
      <c r="J494" s="44">
        <v>3.51</v>
      </c>
      <c r="K494" s="44">
        <v>0.52</v>
      </c>
      <c r="L494" s="44">
        <v>0.46</v>
      </c>
      <c r="M494" s="44">
        <v>0.32</v>
      </c>
      <c r="N494" s="44">
        <v>0.21</v>
      </c>
      <c r="O494" s="44">
        <v>0.21</v>
      </c>
      <c r="P494" s="44">
        <v>1.17</v>
      </c>
      <c r="Q494" s="44">
        <v>1.9</v>
      </c>
      <c r="R494" s="44">
        <v>0.62</v>
      </c>
      <c r="S494" s="44">
        <v>0.22</v>
      </c>
      <c r="T494" s="44">
        <v>0.73</v>
      </c>
      <c r="U494" s="44">
        <v>0.26</v>
      </c>
      <c r="V494" s="44" t="s">
        <v>262</v>
      </c>
      <c r="W494" s="149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55"/>
    </row>
    <row r="495" spans="1:65">
      <c r="B495" s="30" t="s">
        <v>299</v>
      </c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BM495" s="55"/>
    </row>
    <row r="496" spans="1:65">
      <c r="BM496" s="55"/>
    </row>
    <row r="497" spans="1:65" ht="15">
      <c r="B497" s="8" t="s">
        <v>576</v>
      </c>
      <c r="BM497" s="27" t="s">
        <v>66</v>
      </c>
    </row>
    <row r="498" spans="1:65" ht="15">
      <c r="A498" s="24" t="s">
        <v>20</v>
      </c>
      <c r="B498" s="18" t="s">
        <v>111</v>
      </c>
      <c r="C498" s="15" t="s">
        <v>112</v>
      </c>
      <c r="D498" s="16" t="s">
        <v>222</v>
      </c>
      <c r="E498" s="17" t="s">
        <v>222</v>
      </c>
      <c r="F498" s="17" t="s">
        <v>222</v>
      </c>
      <c r="G498" s="17" t="s">
        <v>222</v>
      </c>
      <c r="H498" s="17" t="s">
        <v>222</v>
      </c>
      <c r="I498" s="17" t="s">
        <v>222</v>
      </c>
      <c r="J498" s="17" t="s">
        <v>222</v>
      </c>
      <c r="K498" s="17" t="s">
        <v>222</v>
      </c>
      <c r="L498" s="17" t="s">
        <v>222</v>
      </c>
      <c r="M498" s="17" t="s">
        <v>222</v>
      </c>
      <c r="N498" s="17" t="s">
        <v>222</v>
      </c>
      <c r="O498" s="17" t="s">
        <v>222</v>
      </c>
      <c r="P498" s="17" t="s">
        <v>222</v>
      </c>
      <c r="Q498" s="17" t="s">
        <v>222</v>
      </c>
      <c r="R498" s="17" t="s">
        <v>222</v>
      </c>
      <c r="S498" s="17" t="s">
        <v>222</v>
      </c>
      <c r="T498" s="17" t="s">
        <v>222</v>
      </c>
      <c r="U498" s="17" t="s">
        <v>222</v>
      </c>
      <c r="V498" s="149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>
        <v>1</v>
      </c>
    </row>
    <row r="499" spans="1:65">
      <c r="A499" s="29"/>
      <c r="B499" s="19" t="s">
        <v>223</v>
      </c>
      <c r="C499" s="9" t="s">
        <v>223</v>
      </c>
      <c r="D499" s="147" t="s">
        <v>225</v>
      </c>
      <c r="E499" s="148" t="s">
        <v>226</v>
      </c>
      <c r="F499" s="148" t="s">
        <v>227</v>
      </c>
      <c r="G499" s="148" t="s">
        <v>228</v>
      </c>
      <c r="H499" s="148" t="s">
        <v>229</v>
      </c>
      <c r="I499" s="148" t="s">
        <v>231</v>
      </c>
      <c r="J499" s="148" t="s">
        <v>233</v>
      </c>
      <c r="K499" s="148" t="s">
        <v>234</v>
      </c>
      <c r="L499" s="148" t="s">
        <v>235</v>
      </c>
      <c r="M499" s="148" t="s">
        <v>236</v>
      </c>
      <c r="N499" s="148" t="s">
        <v>263</v>
      </c>
      <c r="O499" s="148" t="s">
        <v>237</v>
      </c>
      <c r="P499" s="148" t="s">
        <v>240</v>
      </c>
      <c r="Q499" s="148" t="s">
        <v>242</v>
      </c>
      <c r="R499" s="148" t="s">
        <v>243</v>
      </c>
      <c r="S499" s="148" t="s">
        <v>244</v>
      </c>
      <c r="T499" s="148" t="s">
        <v>245</v>
      </c>
      <c r="U499" s="148" t="s">
        <v>248</v>
      </c>
      <c r="V499" s="149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 t="s">
        <v>3</v>
      </c>
    </row>
    <row r="500" spans="1:65">
      <c r="A500" s="29"/>
      <c r="B500" s="19"/>
      <c r="C500" s="9"/>
      <c r="D500" s="10" t="s">
        <v>309</v>
      </c>
      <c r="E500" s="11" t="s">
        <v>265</v>
      </c>
      <c r="F500" s="11" t="s">
        <v>265</v>
      </c>
      <c r="G500" s="11" t="s">
        <v>265</v>
      </c>
      <c r="H500" s="11" t="s">
        <v>309</v>
      </c>
      <c r="I500" s="11" t="s">
        <v>310</v>
      </c>
      <c r="J500" s="11" t="s">
        <v>265</v>
      </c>
      <c r="K500" s="11" t="s">
        <v>265</v>
      </c>
      <c r="L500" s="11" t="s">
        <v>265</v>
      </c>
      <c r="M500" s="11" t="s">
        <v>265</v>
      </c>
      <c r="N500" s="11" t="s">
        <v>265</v>
      </c>
      <c r="O500" s="11" t="s">
        <v>265</v>
      </c>
      <c r="P500" s="11" t="s">
        <v>265</v>
      </c>
      <c r="Q500" s="11" t="s">
        <v>309</v>
      </c>
      <c r="R500" s="11" t="s">
        <v>309</v>
      </c>
      <c r="S500" s="11" t="s">
        <v>310</v>
      </c>
      <c r="T500" s="11" t="s">
        <v>309</v>
      </c>
      <c r="U500" s="11" t="s">
        <v>310</v>
      </c>
      <c r="V500" s="149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>
        <v>2</v>
      </c>
    </row>
    <row r="501" spans="1:65">
      <c r="A501" s="29"/>
      <c r="B501" s="19"/>
      <c r="C501" s="9"/>
      <c r="D501" s="25" t="s">
        <v>311</v>
      </c>
      <c r="E501" s="25" t="s">
        <v>312</v>
      </c>
      <c r="F501" s="25" t="s">
        <v>313</v>
      </c>
      <c r="G501" s="25" t="s">
        <v>314</v>
      </c>
      <c r="H501" s="25" t="s">
        <v>312</v>
      </c>
      <c r="I501" s="25" t="s">
        <v>311</v>
      </c>
      <c r="J501" s="25" t="s">
        <v>312</v>
      </c>
      <c r="K501" s="25" t="s">
        <v>312</v>
      </c>
      <c r="L501" s="25" t="s">
        <v>312</v>
      </c>
      <c r="M501" s="25" t="s">
        <v>312</v>
      </c>
      <c r="N501" s="25" t="s">
        <v>312</v>
      </c>
      <c r="O501" s="25" t="s">
        <v>116</v>
      </c>
      <c r="P501" s="25" t="s">
        <v>313</v>
      </c>
      <c r="Q501" s="25" t="s">
        <v>311</v>
      </c>
      <c r="R501" s="25" t="s">
        <v>314</v>
      </c>
      <c r="S501" s="25" t="s">
        <v>314</v>
      </c>
      <c r="T501" s="25" t="s">
        <v>314</v>
      </c>
      <c r="U501" s="25" t="s">
        <v>313</v>
      </c>
      <c r="V501" s="149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7">
        <v>3</v>
      </c>
    </row>
    <row r="502" spans="1:65">
      <c r="A502" s="29"/>
      <c r="B502" s="18">
        <v>1</v>
      </c>
      <c r="C502" s="14">
        <v>1</v>
      </c>
      <c r="D502" s="21">
        <v>6.6</v>
      </c>
      <c r="E502" s="21">
        <v>6.81</v>
      </c>
      <c r="F502" s="21">
        <v>7.0355976805664504</v>
      </c>
      <c r="G502" s="21">
        <v>6.1740172745380004</v>
      </c>
      <c r="H502" s="21">
        <v>6.2</v>
      </c>
      <c r="I502" s="143">
        <v>8</v>
      </c>
      <c r="J502" s="21">
        <v>5.7</v>
      </c>
      <c r="K502" s="21">
        <v>6.5</v>
      </c>
      <c r="L502" s="21">
        <v>6.9</v>
      </c>
      <c r="M502" s="21">
        <v>5.9</v>
      </c>
      <c r="N502" s="21">
        <v>6.4</v>
      </c>
      <c r="O502" s="21">
        <v>6.2</v>
      </c>
      <c r="P502" s="21">
        <v>6.3194516240916485</v>
      </c>
      <c r="Q502" s="21">
        <v>5.8449371384278859</v>
      </c>
      <c r="R502" s="143">
        <v>3</v>
      </c>
      <c r="S502" s="143">
        <v>7</v>
      </c>
      <c r="T502" s="21">
        <v>6.1</v>
      </c>
      <c r="U502" s="143">
        <v>9.798</v>
      </c>
      <c r="V502" s="149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27">
        <v>1</v>
      </c>
    </row>
    <row r="503" spans="1:65">
      <c r="A503" s="29"/>
      <c r="B503" s="19">
        <v>1</v>
      </c>
      <c r="C503" s="9">
        <v>2</v>
      </c>
      <c r="D503" s="11">
        <v>6.6</v>
      </c>
      <c r="E503" s="11">
        <v>6.6</v>
      </c>
      <c r="F503" s="11">
        <v>7.16514681897148</v>
      </c>
      <c r="G503" s="11">
        <v>6.1920107353291103</v>
      </c>
      <c r="H503" s="11">
        <v>6.6</v>
      </c>
      <c r="I503" s="144">
        <v>8</v>
      </c>
      <c r="J503" s="11">
        <v>6.2</v>
      </c>
      <c r="K503" s="11">
        <v>6.3</v>
      </c>
      <c r="L503" s="11">
        <v>6.8</v>
      </c>
      <c r="M503" s="11">
        <v>6</v>
      </c>
      <c r="N503" s="11">
        <v>6.2</v>
      </c>
      <c r="O503" s="11">
        <v>6</v>
      </c>
      <c r="P503" s="11">
        <v>6.3367503658159707</v>
      </c>
      <c r="Q503" s="11">
        <v>5.4028727079061021</v>
      </c>
      <c r="R503" s="144">
        <v>3</v>
      </c>
      <c r="S503" s="144">
        <v>7</v>
      </c>
      <c r="T503" s="11">
        <v>7</v>
      </c>
      <c r="U503" s="144">
        <v>9.2880000000000003</v>
      </c>
      <c r="V503" s="149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27" t="e">
        <v>#N/A</v>
      </c>
    </row>
    <row r="504" spans="1:65">
      <c r="A504" s="29"/>
      <c r="B504" s="19">
        <v>1</v>
      </c>
      <c r="C504" s="9">
        <v>3</v>
      </c>
      <c r="D504" s="11">
        <v>6.7</v>
      </c>
      <c r="E504" s="11">
        <v>6.78</v>
      </c>
      <c r="F504" s="11">
        <v>6.67877493415331</v>
      </c>
      <c r="G504" s="11">
        <v>6.10906265523416</v>
      </c>
      <c r="H504" s="11">
        <v>6</v>
      </c>
      <c r="I504" s="144">
        <v>8</v>
      </c>
      <c r="J504" s="11">
        <v>6.2</v>
      </c>
      <c r="K504" s="11">
        <v>6.6</v>
      </c>
      <c r="L504" s="11">
        <v>6.9</v>
      </c>
      <c r="M504" s="11">
        <v>6.1</v>
      </c>
      <c r="N504" s="11">
        <v>6.5</v>
      </c>
      <c r="O504" s="11">
        <v>6.2</v>
      </c>
      <c r="P504" s="11">
        <v>6.1654398800145298</v>
      </c>
      <c r="Q504" s="11">
        <v>5.5369412183122497</v>
      </c>
      <c r="R504" s="144">
        <v>3</v>
      </c>
      <c r="S504" s="144">
        <v>6</v>
      </c>
      <c r="T504" s="11">
        <v>7.2</v>
      </c>
      <c r="U504" s="144">
        <v>11.004</v>
      </c>
      <c r="V504" s="149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27">
        <v>16</v>
      </c>
    </row>
    <row r="505" spans="1:65">
      <c r="A505" s="29"/>
      <c r="B505" s="19">
        <v>1</v>
      </c>
      <c r="C505" s="9">
        <v>4</v>
      </c>
      <c r="D505" s="11">
        <v>6.6</v>
      </c>
      <c r="E505" s="11">
        <v>6.63</v>
      </c>
      <c r="F505" s="11">
        <v>6.7120453408820699</v>
      </c>
      <c r="G505" s="11">
        <v>6.1088768058606702</v>
      </c>
      <c r="H505" s="11">
        <v>6.8</v>
      </c>
      <c r="I505" s="144">
        <v>8</v>
      </c>
      <c r="J505" s="11">
        <v>5.8</v>
      </c>
      <c r="K505" s="11">
        <v>6.5</v>
      </c>
      <c r="L505" s="11">
        <v>6.8</v>
      </c>
      <c r="M505" s="11">
        <v>6</v>
      </c>
      <c r="N505" s="11">
        <v>6.4</v>
      </c>
      <c r="O505" s="11">
        <v>5.6</v>
      </c>
      <c r="P505" s="11">
        <v>6.3503325782247462</v>
      </c>
      <c r="Q505" s="145">
        <v>4.9718609274107939</v>
      </c>
      <c r="R505" s="144">
        <v>3</v>
      </c>
      <c r="S505" s="144">
        <v>7</v>
      </c>
      <c r="T505" s="11">
        <v>7.3</v>
      </c>
      <c r="U505" s="144">
        <v>10.138</v>
      </c>
      <c r="V505" s="149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27">
        <v>6.4135600242250854</v>
      </c>
    </row>
    <row r="506" spans="1:65">
      <c r="A506" s="29"/>
      <c r="B506" s="19">
        <v>1</v>
      </c>
      <c r="C506" s="9">
        <v>5</v>
      </c>
      <c r="D506" s="11">
        <v>6.8</v>
      </c>
      <c r="E506" s="11">
        <v>6.72</v>
      </c>
      <c r="F506" s="11">
        <v>6.7432286350972896</v>
      </c>
      <c r="G506" s="11">
        <v>6.1667811987489403</v>
      </c>
      <c r="H506" s="11">
        <v>7.2</v>
      </c>
      <c r="I506" s="144">
        <v>8</v>
      </c>
      <c r="J506" s="11">
        <v>5.8</v>
      </c>
      <c r="K506" s="11">
        <v>6.5</v>
      </c>
      <c r="L506" s="11">
        <v>6.9</v>
      </c>
      <c r="M506" s="11">
        <v>6</v>
      </c>
      <c r="N506" s="11">
        <v>6.4</v>
      </c>
      <c r="O506" s="11">
        <v>6.1</v>
      </c>
      <c r="P506" s="11">
        <v>6.3385393185510264</v>
      </c>
      <c r="Q506" s="11">
        <v>6.4539984852996906</v>
      </c>
      <c r="R506" s="144">
        <v>3</v>
      </c>
      <c r="S506" s="144">
        <v>6</v>
      </c>
      <c r="T506" s="11">
        <v>6.9</v>
      </c>
      <c r="U506" s="144">
        <v>9.4250000000000007</v>
      </c>
      <c r="V506" s="149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7">
        <v>157</v>
      </c>
    </row>
    <row r="507" spans="1:65">
      <c r="A507" s="29"/>
      <c r="B507" s="19">
        <v>1</v>
      </c>
      <c r="C507" s="9">
        <v>6</v>
      </c>
      <c r="D507" s="11">
        <v>6.7</v>
      </c>
      <c r="E507" s="11">
        <v>6.78</v>
      </c>
      <c r="F507" s="11">
        <v>6.8654198151930101</v>
      </c>
      <c r="G507" s="11">
        <v>6.1396061364371004</v>
      </c>
      <c r="H507" s="11">
        <v>6.1</v>
      </c>
      <c r="I507" s="144">
        <v>8</v>
      </c>
      <c r="J507" s="11">
        <v>6</v>
      </c>
      <c r="K507" s="11">
        <v>6.5</v>
      </c>
      <c r="L507" s="11">
        <v>6.7</v>
      </c>
      <c r="M507" s="11">
        <v>5.9</v>
      </c>
      <c r="N507" s="11">
        <v>6.4</v>
      </c>
      <c r="O507" s="11">
        <v>6.2</v>
      </c>
      <c r="P507" s="11">
        <v>6.2174253033281843</v>
      </c>
      <c r="Q507" s="11">
        <v>6.3450295616119616</v>
      </c>
      <c r="R507" s="144">
        <v>3</v>
      </c>
      <c r="S507" s="144">
        <v>7</v>
      </c>
      <c r="T507" s="11">
        <v>7.6</v>
      </c>
      <c r="U507" s="144">
        <v>9.8949999999999996</v>
      </c>
      <c r="V507" s="149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5"/>
    </row>
    <row r="508" spans="1:65">
      <c r="A508" s="29"/>
      <c r="B508" s="20" t="s">
        <v>257</v>
      </c>
      <c r="C508" s="12"/>
      <c r="D508" s="22">
        <v>6.666666666666667</v>
      </c>
      <c r="E508" s="22">
        <v>6.72</v>
      </c>
      <c r="F508" s="22">
        <v>6.8667022041439347</v>
      </c>
      <c r="G508" s="22">
        <v>6.1483924676913304</v>
      </c>
      <c r="H508" s="22">
        <v>6.4833333333333343</v>
      </c>
      <c r="I508" s="22">
        <v>8</v>
      </c>
      <c r="J508" s="22">
        <v>5.95</v>
      </c>
      <c r="K508" s="22">
        <v>6.4833333333333334</v>
      </c>
      <c r="L508" s="22">
        <v>6.8333333333333348</v>
      </c>
      <c r="M508" s="22">
        <v>5.9833333333333334</v>
      </c>
      <c r="N508" s="22">
        <v>6.3833333333333329</v>
      </c>
      <c r="O508" s="22">
        <v>6.0500000000000007</v>
      </c>
      <c r="P508" s="22">
        <v>6.2879898450043505</v>
      </c>
      <c r="Q508" s="22">
        <v>5.7592733398281135</v>
      </c>
      <c r="R508" s="22">
        <v>3</v>
      </c>
      <c r="S508" s="22">
        <v>6.666666666666667</v>
      </c>
      <c r="T508" s="22">
        <v>7.0166666666666666</v>
      </c>
      <c r="U508" s="22">
        <v>9.9246666666666652</v>
      </c>
      <c r="V508" s="149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5"/>
    </row>
    <row r="509" spans="1:65">
      <c r="A509" s="29"/>
      <c r="B509" s="3" t="s">
        <v>258</v>
      </c>
      <c r="C509" s="28"/>
      <c r="D509" s="11">
        <v>6.65</v>
      </c>
      <c r="E509" s="11">
        <v>6.75</v>
      </c>
      <c r="F509" s="11">
        <v>6.8043242251451499</v>
      </c>
      <c r="G509" s="11">
        <v>6.1531936675930208</v>
      </c>
      <c r="H509" s="11">
        <v>6.4</v>
      </c>
      <c r="I509" s="11">
        <v>8</v>
      </c>
      <c r="J509" s="11">
        <v>5.9</v>
      </c>
      <c r="K509" s="11">
        <v>6.5</v>
      </c>
      <c r="L509" s="11">
        <v>6.85</v>
      </c>
      <c r="M509" s="11">
        <v>6</v>
      </c>
      <c r="N509" s="11">
        <v>6.4</v>
      </c>
      <c r="O509" s="11">
        <v>6.15</v>
      </c>
      <c r="P509" s="11">
        <v>6.3281009949538092</v>
      </c>
      <c r="Q509" s="11">
        <v>5.6909391783700674</v>
      </c>
      <c r="R509" s="11">
        <v>3</v>
      </c>
      <c r="S509" s="11">
        <v>7</v>
      </c>
      <c r="T509" s="11">
        <v>7.1</v>
      </c>
      <c r="U509" s="11">
        <v>9.8464999999999989</v>
      </c>
      <c r="V509" s="149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5"/>
    </row>
    <row r="510" spans="1:65">
      <c r="A510" s="29"/>
      <c r="B510" s="3" t="s">
        <v>259</v>
      </c>
      <c r="C510" s="28"/>
      <c r="D510" s="23">
        <v>8.1649658092772748E-2</v>
      </c>
      <c r="E510" s="23">
        <v>8.6948260477136746E-2</v>
      </c>
      <c r="F510" s="23">
        <v>0.19599879643008869</v>
      </c>
      <c r="G510" s="23">
        <v>3.4879365597153857E-2</v>
      </c>
      <c r="H510" s="23">
        <v>0.46654760385909894</v>
      </c>
      <c r="I510" s="23">
        <v>0</v>
      </c>
      <c r="J510" s="23">
        <v>0.21679483388678808</v>
      </c>
      <c r="K510" s="23">
        <v>9.8319208025017479E-2</v>
      </c>
      <c r="L510" s="23">
        <v>8.1649658092772748E-2</v>
      </c>
      <c r="M510" s="23">
        <v>7.5277265270907834E-2</v>
      </c>
      <c r="N510" s="23">
        <v>9.8319208025017493E-2</v>
      </c>
      <c r="O510" s="23">
        <v>0.23452078799117168</v>
      </c>
      <c r="P510" s="23">
        <v>7.7210292131771621E-2</v>
      </c>
      <c r="Q510" s="23">
        <v>0.5708875467936837</v>
      </c>
      <c r="R510" s="23">
        <v>0</v>
      </c>
      <c r="S510" s="23">
        <v>0.51639777949432231</v>
      </c>
      <c r="T510" s="23">
        <v>0.51153364177409355</v>
      </c>
      <c r="U510" s="23">
        <v>0.61358085585085387</v>
      </c>
      <c r="V510" s="199"/>
      <c r="W510" s="200"/>
      <c r="X510" s="200"/>
      <c r="Y510" s="200"/>
      <c r="Z510" s="200"/>
      <c r="AA510" s="200"/>
      <c r="AB510" s="200"/>
      <c r="AC510" s="200"/>
      <c r="AD510" s="200"/>
      <c r="AE510" s="200"/>
      <c r="AF510" s="200"/>
      <c r="AG510" s="200"/>
      <c r="AH510" s="200"/>
      <c r="AI510" s="200"/>
      <c r="AJ510" s="200"/>
      <c r="AK510" s="200"/>
      <c r="AL510" s="200"/>
      <c r="AM510" s="200"/>
      <c r="AN510" s="200"/>
      <c r="AO510" s="200"/>
      <c r="AP510" s="200"/>
      <c r="AQ510" s="200"/>
      <c r="AR510" s="200"/>
      <c r="AS510" s="200"/>
      <c r="AT510" s="200"/>
      <c r="AU510" s="200"/>
      <c r="AV510" s="200"/>
      <c r="AW510" s="200"/>
      <c r="AX510" s="200"/>
      <c r="AY510" s="200"/>
      <c r="AZ510" s="200"/>
      <c r="BA510" s="200"/>
      <c r="BB510" s="200"/>
      <c r="BC510" s="200"/>
      <c r="BD510" s="200"/>
      <c r="BE510" s="200"/>
      <c r="BF510" s="200"/>
      <c r="BG510" s="200"/>
      <c r="BH510" s="200"/>
      <c r="BI510" s="200"/>
      <c r="BJ510" s="200"/>
      <c r="BK510" s="200"/>
      <c r="BL510" s="200"/>
      <c r="BM510" s="56"/>
    </row>
    <row r="511" spans="1:65">
      <c r="A511" s="29"/>
      <c r="B511" s="3" t="s">
        <v>86</v>
      </c>
      <c r="C511" s="28"/>
      <c r="D511" s="13">
        <v>1.2247448713915912E-2</v>
      </c>
      <c r="E511" s="13">
        <v>1.293872923766916E-2</v>
      </c>
      <c r="F511" s="13">
        <v>2.8543366320998579E-2</v>
      </c>
      <c r="G511" s="13">
        <v>5.6729243912841442E-3</v>
      </c>
      <c r="H511" s="13">
        <v>7.1961070003974115E-2</v>
      </c>
      <c r="I511" s="13">
        <v>0</v>
      </c>
      <c r="J511" s="13">
        <v>3.6436106535594634E-2</v>
      </c>
      <c r="K511" s="13">
        <v>1.5164916404887015E-2</v>
      </c>
      <c r="L511" s="13">
        <v>1.1948730452600887E-2</v>
      </c>
      <c r="M511" s="13">
        <v>1.2581158541098801E-2</v>
      </c>
      <c r="N511" s="13">
        <v>1.5402486896869582E-2</v>
      </c>
      <c r="O511" s="13">
        <v>3.8763766610111015E-2</v>
      </c>
      <c r="P511" s="13">
        <v>1.2279010309330136E-2</v>
      </c>
      <c r="Q511" s="13">
        <v>9.9124926550320999E-2</v>
      </c>
      <c r="R511" s="13">
        <v>0</v>
      </c>
      <c r="S511" s="13">
        <v>7.7459666924148338E-2</v>
      </c>
      <c r="T511" s="13">
        <v>7.2902656784906442E-2</v>
      </c>
      <c r="U511" s="13">
        <v>6.1823825067258746E-2</v>
      </c>
      <c r="V511" s="149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5"/>
    </row>
    <row r="512" spans="1:65">
      <c r="A512" s="29"/>
      <c r="B512" s="3" t="s">
        <v>260</v>
      </c>
      <c r="C512" s="28"/>
      <c r="D512" s="13">
        <v>3.9464297751257593E-2</v>
      </c>
      <c r="E512" s="13">
        <v>4.7780012133267658E-2</v>
      </c>
      <c r="F512" s="13">
        <v>7.0653767674623058E-2</v>
      </c>
      <c r="G512" s="13">
        <v>-4.1344831190816445E-2</v>
      </c>
      <c r="H512" s="13">
        <v>1.0879029563098053E-2</v>
      </c>
      <c r="I512" s="13">
        <v>0.24735715730150898</v>
      </c>
      <c r="J512" s="13">
        <v>-7.227811425700259E-2</v>
      </c>
      <c r="K512" s="13">
        <v>1.0879029563098053E-2</v>
      </c>
      <c r="L512" s="13">
        <v>6.5450905195039155E-2</v>
      </c>
      <c r="M512" s="13">
        <v>-6.70807927682463E-2</v>
      </c>
      <c r="N512" s="13">
        <v>-4.7129349031710399E-3</v>
      </c>
      <c r="O512" s="13">
        <v>-5.668614979073372E-2</v>
      </c>
      <c r="P512" s="13">
        <v>-1.9578857724327103E-2</v>
      </c>
      <c r="Q512" s="13">
        <v>-0.10201614733870457</v>
      </c>
      <c r="R512" s="13">
        <v>-0.53224106601193411</v>
      </c>
      <c r="S512" s="13">
        <v>3.9464297751257593E-2</v>
      </c>
      <c r="T512" s="13">
        <v>9.4036173383198474E-2</v>
      </c>
      <c r="U512" s="13">
        <v>0.5474505000622969</v>
      </c>
      <c r="V512" s="149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55"/>
    </row>
    <row r="513" spans="1:65">
      <c r="A513" s="29"/>
      <c r="B513" s="45" t="s">
        <v>261</v>
      </c>
      <c r="C513" s="46"/>
      <c r="D513" s="44">
        <v>0.35</v>
      </c>
      <c r="E513" s="44">
        <v>0.46</v>
      </c>
      <c r="F513" s="44">
        <v>0.74</v>
      </c>
      <c r="G513" s="44">
        <v>0.65</v>
      </c>
      <c r="H513" s="44">
        <v>0</v>
      </c>
      <c r="I513" s="44" t="s">
        <v>262</v>
      </c>
      <c r="J513" s="44">
        <v>1.03</v>
      </c>
      <c r="K513" s="44">
        <v>0</v>
      </c>
      <c r="L513" s="44">
        <v>0.67</v>
      </c>
      <c r="M513" s="44">
        <v>0.96</v>
      </c>
      <c r="N513" s="44">
        <v>0.19</v>
      </c>
      <c r="O513" s="44">
        <v>0.83</v>
      </c>
      <c r="P513" s="44">
        <v>0.38</v>
      </c>
      <c r="Q513" s="44">
        <v>1.39</v>
      </c>
      <c r="R513" s="44" t="s">
        <v>262</v>
      </c>
      <c r="S513" s="44" t="s">
        <v>262</v>
      </c>
      <c r="T513" s="44">
        <v>1.03</v>
      </c>
      <c r="U513" s="44">
        <v>6.63</v>
      </c>
      <c r="V513" s="149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55"/>
    </row>
    <row r="514" spans="1:65">
      <c r="B514" s="30" t="s">
        <v>321</v>
      </c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BM514" s="55"/>
    </row>
    <row r="515" spans="1:65">
      <c r="BM515" s="55"/>
    </row>
    <row r="516" spans="1:65" ht="15">
      <c r="B516" s="8" t="s">
        <v>577</v>
      </c>
      <c r="BM516" s="27" t="s">
        <v>267</v>
      </c>
    </row>
    <row r="517" spans="1:65" ht="15">
      <c r="A517" s="24" t="s">
        <v>23</v>
      </c>
      <c r="B517" s="18" t="s">
        <v>111</v>
      </c>
      <c r="C517" s="15" t="s">
        <v>112</v>
      </c>
      <c r="D517" s="16" t="s">
        <v>222</v>
      </c>
      <c r="E517" s="17" t="s">
        <v>222</v>
      </c>
      <c r="F517" s="17" t="s">
        <v>222</v>
      </c>
      <c r="G517" s="17" t="s">
        <v>222</v>
      </c>
      <c r="H517" s="17" t="s">
        <v>222</v>
      </c>
      <c r="I517" s="17" t="s">
        <v>222</v>
      </c>
      <c r="J517" s="17" t="s">
        <v>222</v>
      </c>
      <c r="K517" s="149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7">
        <v>1</v>
      </c>
    </row>
    <row r="518" spans="1:65">
      <c r="A518" s="29"/>
      <c r="B518" s="19" t="s">
        <v>223</v>
      </c>
      <c r="C518" s="9" t="s">
        <v>223</v>
      </c>
      <c r="D518" s="147" t="s">
        <v>226</v>
      </c>
      <c r="E518" s="148" t="s">
        <v>227</v>
      </c>
      <c r="F518" s="148" t="s">
        <v>229</v>
      </c>
      <c r="G518" s="148" t="s">
        <v>237</v>
      </c>
      <c r="H518" s="148" t="s">
        <v>240</v>
      </c>
      <c r="I518" s="148" t="s">
        <v>243</v>
      </c>
      <c r="J518" s="148" t="s">
        <v>244</v>
      </c>
      <c r="K518" s="149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7" t="s">
        <v>3</v>
      </c>
    </row>
    <row r="519" spans="1:65">
      <c r="A519" s="29"/>
      <c r="B519" s="19"/>
      <c r="C519" s="9"/>
      <c r="D519" s="10" t="s">
        <v>265</v>
      </c>
      <c r="E519" s="11" t="s">
        <v>265</v>
      </c>
      <c r="F519" s="11" t="s">
        <v>309</v>
      </c>
      <c r="G519" s="11" t="s">
        <v>265</v>
      </c>
      <c r="H519" s="11" t="s">
        <v>265</v>
      </c>
      <c r="I519" s="11" t="s">
        <v>309</v>
      </c>
      <c r="J519" s="11" t="s">
        <v>265</v>
      </c>
      <c r="K519" s="149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7">
        <v>3</v>
      </c>
    </row>
    <row r="520" spans="1:65">
      <c r="A520" s="29"/>
      <c r="B520" s="19"/>
      <c r="C520" s="9"/>
      <c r="D520" s="25" t="s">
        <v>312</v>
      </c>
      <c r="E520" s="25" t="s">
        <v>313</v>
      </c>
      <c r="F520" s="25" t="s">
        <v>312</v>
      </c>
      <c r="G520" s="25" t="s">
        <v>116</v>
      </c>
      <c r="H520" s="25" t="s">
        <v>313</v>
      </c>
      <c r="I520" s="25" t="s">
        <v>314</v>
      </c>
      <c r="J520" s="25" t="s">
        <v>314</v>
      </c>
      <c r="K520" s="149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7">
        <v>3</v>
      </c>
    </row>
    <row r="521" spans="1:65">
      <c r="A521" s="29"/>
      <c r="B521" s="18">
        <v>1</v>
      </c>
      <c r="C521" s="14">
        <v>1</v>
      </c>
      <c r="D521" s="197">
        <v>0.04</v>
      </c>
      <c r="E521" s="198">
        <v>6.070447016495944E-3</v>
      </c>
      <c r="F521" s="198" t="s">
        <v>108</v>
      </c>
      <c r="G521" s="197">
        <v>3.2000000000000001E-2</v>
      </c>
      <c r="H521" s="198" t="s">
        <v>206</v>
      </c>
      <c r="I521" s="197">
        <v>0.03</v>
      </c>
      <c r="J521" s="197">
        <v>0.03</v>
      </c>
      <c r="K521" s="199"/>
      <c r="L521" s="200"/>
      <c r="M521" s="200"/>
      <c r="N521" s="200"/>
      <c r="O521" s="200"/>
      <c r="P521" s="200"/>
      <c r="Q521" s="200"/>
      <c r="R521" s="200"/>
      <c r="S521" s="200"/>
      <c r="T521" s="200"/>
      <c r="U521" s="200"/>
      <c r="V521" s="200"/>
      <c r="W521" s="200"/>
      <c r="X521" s="200"/>
      <c r="Y521" s="200"/>
      <c r="Z521" s="200"/>
      <c r="AA521" s="200"/>
      <c r="AB521" s="200"/>
      <c r="AC521" s="200"/>
      <c r="AD521" s="200"/>
      <c r="AE521" s="200"/>
      <c r="AF521" s="200"/>
      <c r="AG521" s="200"/>
      <c r="AH521" s="200"/>
      <c r="AI521" s="200"/>
      <c r="AJ521" s="200"/>
      <c r="AK521" s="200"/>
      <c r="AL521" s="200"/>
      <c r="AM521" s="200"/>
      <c r="AN521" s="200"/>
      <c r="AO521" s="200"/>
      <c r="AP521" s="200"/>
      <c r="AQ521" s="200"/>
      <c r="AR521" s="200"/>
      <c r="AS521" s="200"/>
      <c r="AT521" s="200"/>
      <c r="AU521" s="200"/>
      <c r="AV521" s="200"/>
      <c r="AW521" s="200"/>
      <c r="AX521" s="200"/>
      <c r="AY521" s="200"/>
      <c r="AZ521" s="200"/>
      <c r="BA521" s="200"/>
      <c r="BB521" s="200"/>
      <c r="BC521" s="200"/>
      <c r="BD521" s="200"/>
      <c r="BE521" s="200"/>
      <c r="BF521" s="200"/>
      <c r="BG521" s="200"/>
      <c r="BH521" s="200"/>
      <c r="BI521" s="200"/>
      <c r="BJ521" s="200"/>
      <c r="BK521" s="200"/>
      <c r="BL521" s="200"/>
      <c r="BM521" s="201">
        <v>1</v>
      </c>
    </row>
    <row r="522" spans="1:65">
      <c r="A522" s="29"/>
      <c r="B522" s="19">
        <v>1</v>
      </c>
      <c r="C522" s="9">
        <v>2</v>
      </c>
      <c r="D522" s="23">
        <v>0.03</v>
      </c>
      <c r="E522" s="203">
        <v>8.4882028041282434E-3</v>
      </c>
      <c r="F522" s="203" t="s">
        <v>108</v>
      </c>
      <c r="G522" s="23">
        <v>3.3000000000000002E-2</v>
      </c>
      <c r="H522" s="203" t="s">
        <v>206</v>
      </c>
      <c r="I522" s="23">
        <v>0.03</v>
      </c>
      <c r="J522" s="23">
        <v>0.03</v>
      </c>
      <c r="K522" s="199"/>
      <c r="L522" s="200"/>
      <c r="M522" s="200"/>
      <c r="N522" s="200"/>
      <c r="O522" s="200"/>
      <c r="P522" s="200"/>
      <c r="Q522" s="200"/>
      <c r="R522" s="200"/>
      <c r="S522" s="200"/>
      <c r="T522" s="200"/>
      <c r="U522" s="200"/>
      <c r="V522" s="200"/>
      <c r="W522" s="200"/>
      <c r="X522" s="200"/>
      <c r="Y522" s="200"/>
      <c r="Z522" s="200"/>
      <c r="AA522" s="200"/>
      <c r="AB522" s="200"/>
      <c r="AC522" s="200"/>
      <c r="AD522" s="200"/>
      <c r="AE522" s="200"/>
      <c r="AF522" s="200"/>
      <c r="AG522" s="200"/>
      <c r="AH522" s="200"/>
      <c r="AI522" s="200"/>
      <c r="AJ522" s="200"/>
      <c r="AK522" s="200"/>
      <c r="AL522" s="200"/>
      <c r="AM522" s="200"/>
      <c r="AN522" s="200"/>
      <c r="AO522" s="200"/>
      <c r="AP522" s="200"/>
      <c r="AQ522" s="200"/>
      <c r="AR522" s="200"/>
      <c r="AS522" s="200"/>
      <c r="AT522" s="200"/>
      <c r="AU522" s="200"/>
      <c r="AV522" s="200"/>
      <c r="AW522" s="200"/>
      <c r="AX522" s="200"/>
      <c r="AY522" s="200"/>
      <c r="AZ522" s="200"/>
      <c r="BA522" s="200"/>
      <c r="BB522" s="200"/>
      <c r="BC522" s="200"/>
      <c r="BD522" s="200"/>
      <c r="BE522" s="200"/>
      <c r="BF522" s="200"/>
      <c r="BG522" s="200"/>
      <c r="BH522" s="200"/>
      <c r="BI522" s="200"/>
      <c r="BJ522" s="200"/>
      <c r="BK522" s="200"/>
      <c r="BL522" s="200"/>
      <c r="BM522" s="201">
        <v>8</v>
      </c>
    </row>
    <row r="523" spans="1:65">
      <c r="A523" s="29"/>
      <c r="B523" s="19">
        <v>1</v>
      </c>
      <c r="C523" s="9">
        <v>3</v>
      </c>
      <c r="D523" s="23">
        <v>0.03</v>
      </c>
      <c r="E523" s="203">
        <v>5.5491705577962449E-3</v>
      </c>
      <c r="F523" s="203" t="s">
        <v>108</v>
      </c>
      <c r="G523" s="23">
        <v>3.4000000000000002E-2</v>
      </c>
      <c r="H523" s="203" t="s">
        <v>206</v>
      </c>
      <c r="I523" s="23">
        <v>0.03</v>
      </c>
      <c r="J523" s="23">
        <v>0.03</v>
      </c>
      <c r="K523" s="199"/>
      <c r="L523" s="200"/>
      <c r="M523" s="200"/>
      <c r="N523" s="200"/>
      <c r="O523" s="200"/>
      <c r="P523" s="200"/>
      <c r="Q523" s="200"/>
      <c r="R523" s="200"/>
      <c r="S523" s="200"/>
      <c r="T523" s="200"/>
      <c r="U523" s="200"/>
      <c r="V523" s="200"/>
      <c r="W523" s="200"/>
      <c r="X523" s="200"/>
      <c r="Y523" s="200"/>
      <c r="Z523" s="200"/>
      <c r="AA523" s="200"/>
      <c r="AB523" s="200"/>
      <c r="AC523" s="200"/>
      <c r="AD523" s="200"/>
      <c r="AE523" s="200"/>
      <c r="AF523" s="200"/>
      <c r="AG523" s="200"/>
      <c r="AH523" s="200"/>
      <c r="AI523" s="200"/>
      <c r="AJ523" s="200"/>
      <c r="AK523" s="200"/>
      <c r="AL523" s="200"/>
      <c r="AM523" s="200"/>
      <c r="AN523" s="200"/>
      <c r="AO523" s="200"/>
      <c r="AP523" s="200"/>
      <c r="AQ523" s="200"/>
      <c r="AR523" s="200"/>
      <c r="AS523" s="200"/>
      <c r="AT523" s="200"/>
      <c r="AU523" s="200"/>
      <c r="AV523" s="200"/>
      <c r="AW523" s="200"/>
      <c r="AX523" s="200"/>
      <c r="AY523" s="200"/>
      <c r="AZ523" s="200"/>
      <c r="BA523" s="200"/>
      <c r="BB523" s="200"/>
      <c r="BC523" s="200"/>
      <c r="BD523" s="200"/>
      <c r="BE523" s="200"/>
      <c r="BF523" s="200"/>
      <c r="BG523" s="200"/>
      <c r="BH523" s="200"/>
      <c r="BI523" s="200"/>
      <c r="BJ523" s="200"/>
      <c r="BK523" s="200"/>
      <c r="BL523" s="200"/>
      <c r="BM523" s="201">
        <v>16</v>
      </c>
    </row>
    <row r="524" spans="1:65">
      <c r="A524" s="29"/>
      <c r="B524" s="19">
        <v>1</v>
      </c>
      <c r="C524" s="9">
        <v>4</v>
      </c>
      <c r="D524" s="23">
        <v>0.04</v>
      </c>
      <c r="E524" s="203">
        <v>6.1195104265444446E-3</v>
      </c>
      <c r="F524" s="203" t="s">
        <v>108</v>
      </c>
      <c r="G524" s="23">
        <v>3.2000000000000001E-2</v>
      </c>
      <c r="H524" s="203" t="s">
        <v>206</v>
      </c>
      <c r="I524" s="23">
        <v>0.03</v>
      </c>
      <c r="J524" s="23">
        <v>0.03</v>
      </c>
      <c r="K524" s="199"/>
      <c r="L524" s="200"/>
      <c r="M524" s="200"/>
      <c r="N524" s="200"/>
      <c r="O524" s="200"/>
      <c r="P524" s="200"/>
      <c r="Q524" s="200"/>
      <c r="R524" s="200"/>
      <c r="S524" s="200"/>
      <c r="T524" s="200"/>
      <c r="U524" s="200"/>
      <c r="V524" s="200"/>
      <c r="W524" s="200"/>
      <c r="X524" s="200"/>
      <c r="Y524" s="200"/>
      <c r="Z524" s="200"/>
      <c r="AA524" s="200"/>
      <c r="AB524" s="200"/>
      <c r="AC524" s="200"/>
      <c r="AD524" s="200"/>
      <c r="AE524" s="200"/>
      <c r="AF524" s="200"/>
      <c r="AG524" s="200"/>
      <c r="AH524" s="200"/>
      <c r="AI524" s="200"/>
      <c r="AJ524" s="200"/>
      <c r="AK524" s="200"/>
      <c r="AL524" s="200"/>
      <c r="AM524" s="200"/>
      <c r="AN524" s="200"/>
      <c r="AO524" s="200"/>
      <c r="AP524" s="200"/>
      <c r="AQ524" s="200"/>
      <c r="AR524" s="200"/>
      <c r="AS524" s="200"/>
      <c r="AT524" s="200"/>
      <c r="AU524" s="200"/>
      <c r="AV524" s="200"/>
      <c r="AW524" s="200"/>
      <c r="AX524" s="200"/>
      <c r="AY524" s="200"/>
      <c r="AZ524" s="200"/>
      <c r="BA524" s="200"/>
      <c r="BB524" s="200"/>
      <c r="BC524" s="200"/>
      <c r="BD524" s="200"/>
      <c r="BE524" s="200"/>
      <c r="BF524" s="200"/>
      <c r="BG524" s="200"/>
      <c r="BH524" s="200"/>
      <c r="BI524" s="200"/>
      <c r="BJ524" s="200"/>
      <c r="BK524" s="200"/>
      <c r="BL524" s="200"/>
      <c r="BM524" s="201">
        <v>3.2333333333333297E-2</v>
      </c>
    </row>
    <row r="525" spans="1:65">
      <c r="A525" s="29"/>
      <c r="B525" s="19">
        <v>1</v>
      </c>
      <c r="C525" s="9">
        <v>5</v>
      </c>
      <c r="D525" s="23">
        <v>0.04</v>
      </c>
      <c r="E525" s="203">
        <v>3.3865365504487936E-3</v>
      </c>
      <c r="F525" s="203" t="s">
        <v>108</v>
      </c>
      <c r="G525" s="23">
        <v>3.4000000000000002E-2</v>
      </c>
      <c r="H525" s="203" t="s">
        <v>206</v>
      </c>
      <c r="I525" s="23">
        <v>0.03</v>
      </c>
      <c r="J525" s="23">
        <v>0.03</v>
      </c>
      <c r="K525" s="199"/>
      <c r="L525" s="200"/>
      <c r="M525" s="200"/>
      <c r="N525" s="200"/>
      <c r="O525" s="200"/>
      <c r="P525" s="200"/>
      <c r="Q525" s="200"/>
      <c r="R525" s="200"/>
      <c r="S525" s="200"/>
      <c r="T525" s="200"/>
      <c r="U525" s="200"/>
      <c r="V525" s="200"/>
      <c r="W525" s="200"/>
      <c r="X525" s="200"/>
      <c r="Y525" s="200"/>
      <c r="Z525" s="200"/>
      <c r="AA525" s="200"/>
      <c r="AB525" s="200"/>
      <c r="AC525" s="200"/>
      <c r="AD525" s="200"/>
      <c r="AE525" s="200"/>
      <c r="AF525" s="200"/>
      <c r="AG525" s="200"/>
      <c r="AH525" s="200"/>
      <c r="AI525" s="200"/>
      <c r="AJ525" s="200"/>
      <c r="AK525" s="200"/>
      <c r="AL525" s="200"/>
      <c r="AM525" s="200"/>
      <c r="AN525" s="200"/>
      <c r="AO525" s="200"/>
      <c r="AP525" s="200"/>
      <c r="AQ525" s="200"/>
      <c r="AR525" s="200"/>
      <c r="AS525" s="200"/>
      <c r="AT525" s="200"/>
      <c r="AU525" s="200"/>
      <c r="AV525" s="200"/>
      <c r="AW525" s="200"/>
      <c r="AX525" s="200"/>
      <c r="AY525" s="200"/>
      <c r="AZ525" s="200"/>
      <c r="BA525" s="200"/>
      <c r="BB525" s="200"/>
      <c r="BC525" s="200"/>
      <c r="BD525" s="200"/>
      <c r="BE525" s="200"/>
      <c r="BF525" s="200"/>
      <c r="BG525" s="200"/>
      <c r="BH525" s="200"/>
      <c r="BI525" s="200"/>
      <c r="BJ525" s="200"/>
      <c r="BK525" s="200"/>
      <c r="BL525" s="200"/>
      <c r="BM525" s="201">
        <v>14</v>
      </c>
    </row>
    <row r="526" spans="1:65">
      <c r="A526" s="29"/>
      <c r="B526" s="19">
        <v>1</v>
      </c>
      <c r="C526" s="9">
        <v>6</v>
      </c>
      <c r="D526" s="23">
        <v>0.04</v>
      </c>
      <c r="E526" s="204">
        <v>1.3587027713693243E-2</v>
      </c>
      <c r="F526" s="203" t="s">
        <v>108</v>
      </c>
      <c r="G526" s="23">
        <v>3.1E-2</v>
      </c>
      <c r="H526" s="203" t="s">
        <v>206</v>
      </c>
      <c r="I526" s="23">
        <v>0.03</v>
      </c>
      <c r="J526" s="23">
        <v>0.03</v>
      </c>
      <c r="K526" s="199"/>
      <c r="L526" s="200"/>
      <c r="M526" s="200"/>
      <c r="N526" s="200"/>
      <c r="O526" s="200"/>
      <c r="P526" s="200"/>
      <c r="Q526" s="200"/>
      <c r="R526" s="200"/>
      <c r="S526" s="200"/>
      <c r="T526" s="200"/>
      <c r="U526" s="200"/>
      <c r="V526" s="200"/>
      <c r="W526" s="200"/>
      <c r="X526" s="200"/>
      <c r="Y526" s="200"/>
      <c r="Z526" s="200"/>
      <c r="AA526" s="200"/>
      <c r="AB526" s="200"/>
      <c r="AC526" s="200"/>
      <c r="AD526" s="200"/>
      <c r="AE526" s="200"/>
      <c r="AF526" s="200"/>
      <c r="AG526" s="200"/>
      <c r="AH526" s="200"/>
      <c r="AI526" s="200"/>
      <c r="AJ526" s="200"/>
      <c r="AK526" s="200"/>
      <c r="AL526" s="200"/>
      <c r="AM526" s="200"/>
      <c r="AN526" s="200"/>
      <c r="AO526" s="200"/>
      <c r="AP526" s="200"/>
      <c r="AQ526" s="200"/>
      <c r="AR526" s="200"/>
      <c r="AS526" s="200"/>
      <c r="AT526" s="200"/>
      <c r="AU526" s="200"/>
      <c r="AV526" s="200"/>
      <c r="AW526" s="200"/>
      <c r="AX526" s="200"/>
      <c r="AY526" s="200"/>
      <c r="AZ526" s="200"/>
      <c r="BA526" s="200"/>
      <c r="BB526" s="200"/>
      <c r="BC526" s="200"/>
      <c r="BD526" s="200"/>
      <c r="BE526" s="200"/>
      <c r="BF526" s="200"/>
      <c r="BG526" s="200"/>
      <c r="BH526" s="200"/>
      <c r="BI526" s="200"/>
      <c r="BJ526" s="200"/>
      <c r="BK526" s="200"/>
      <c r="BL526" s="200"/>
      <c r="BM526" s="56"/>
    </row>
    <row r="527" spans="1:65">
      <c r="A527" s="29"/>
      <c r="B527" s="20" t="s">
        <v>257</v>
      </c>
      <c r="C527" s="12"/>
      <c r="D527" s="205">
        <v>3.6666666666666674E-2</v>
      </c>
      <c r="E527" s="205">
        <v>7.2001491781844848E-3</v>
      </c>
      <c r="F527" s="205" t="s">
        <v>612</v>
      </c>
      <c r="G527" s="205">
        <v>3.266666666666667E-2</v>
      </c>
      <c r="H527" s="205" t="s">
        <v>612</v>
      </c>
      <c r="I527" s="205">
        <v>0.03</v>
      </c>
      <c r="J527" s="205">
        <v>0.03</v>
      </c>
      <c r="K527" s="199"/>
      <c r="L527" s="200"/>
      <c r="M527" s="200"/>
      <c r="N527" s="200"/>
      <c r="O527" s="200"/>
      <c r="P527" s="200"/>
      <c r="Q527" s="200"/>
      <c r="R527" s="200"/>
      <c r="S527" s="200"/>
      <c r="T527" s="200"/>
      <c r="U527" s="200"/>
      <c r="V527" s="200"/>
      <c r="W527" s="200"/>
      <c r="X527" s="200"/>
      <c r="Y527" s="200"/>
      <c r="Z527" s="200"/>
      <c r="AA527" s="200"/>
      <c r="AB527" s="200"/>
      <c r="AC527" s="200"/>
      <c r="AD527" s="200"/>
      <c r="AE527" s="200"/>
      <c r="AF527" s="200"/>
      <c r="AG527" s="200"/>
      <c r="AH527" s="200"/>
      <c r="AI527" s="200"/>
      <c r="AJ527" s="200"/>
      <c r="AK527" s="200"/>
      <c r="AL527" s="200"/>
      <c r="AM527" s="200"/>
      <c r="AN527" s="200"/>
      <c r="AO527" s="200"/>
      <c r="AP527" s="200"/>
      <c r="AQ527" s="200"/>
      <c r="AR527" s="200"/>
      <c r="AS527" s="200"/>
      <c r="AT527" s="200"/>
      <c r="AU527" s="200"/>
      <c r="AV527" s="200"/>
      <c r="AW527" s="200"/>
      <c r="AX527" s="200"/>
      <c r="AY527" s="200"/>
      <c r="AZ527" s="200"/>
      <c r="BA527" s="200"/>
      <c r="BB527" s="200"/>
      <c r="BC527" s="200"/>
      <c r="BD527" s="200"/>
      <c r="BE527" s="200"/>
      <c r="BF527" s="200"/>
      <c r="BG527" s="200"/>
      <c r="BH527" s="200"/>
      <c r="BI527" s="200"/>
      <c r="BJ527" s="200"/>
      <c r="BK527" s="200"/>
      <c r="BL527" s="200"/>
      <c r="BM527" s="56"/>
    </row>
    <row r="528" spans="1:65">
      <c r="A528" s="29"/>
      <c r="B528" s="3" t="s">
        <v>258</v>
      </c>
      <c r="C528" s="28"/>
      <c r="D528" s="23">
        <v>0.04</v>
      </c>
      <c r="E528" s="23">
        <v>6.0949787215201943E-3</v>
      </c>
      <c r="F528" s="23" t="s">
        <v>612</v>
      </c>
      <c r="G528" s="23">
        <v>3.2500000000000001E-2</v>
      </c>
      <c r="H528" s="23" t="s">
        <v>612</v>
      </c>
      <c r="I528" s="23">
        <v>0.03</v>
      </c>
      <c r="J528" s="23">
        <v>0.03</v>
      </c>
      <c r="K528" s="199"/>
      <c r="L528" s="200"/>
      <c r="M528" s="200"/>
      <c r="N528" s="200"/>
      <c r="O528" s="200"/>
      <c r="P528" s="200"/>
      <c r="Q528" s="200"/>
      <c r="R528" s="200"/>
      <c r="S528" s="200"/>
      <c r="T528" s="200"/>
      <c r="U528" s="200"/>
      <c r="V528" s="200"/>
      <c r="W528" s="200"/>
      <c r="X528" s="200"/>
      <c r="Y528" s="200"/>
      <c r="Z528" s="200"/>
      <c r="AA528" s="200"/>
      <c r="AB528" s="200"/>
      <c r="AC528" s="200"/>
      <c r="AD528" s="200"/>
      <c r="AE528" s="200"/>
      <c r="AF528" s="200"/>
      <c r="AG528" s="200"/>
      <c r="AH528" s="200"/>
      <c r="AI528" s="200"/>
      <c r="AJ528" s="200"/>
      <c r="AK528" s="200"/>
      <c r="AL528" s="200"/>
      <c r="AM528" s="200"/>
      <c r="AN528" s="200"/>
      <c r="AO528" s="200"/>
      <c r="AP528" s="200"/>
      <c r="AQ528" s="200"/>
      <c r="AR528" s="200"/>
      <c r="AS528" s="200"/>
      <c r="AT528" s="200"/>
      <c r="AU528" s="200"/>
      <c r="AV528" s="200"/>
      <c r="AW528" s="200"/>
      <c r="AX528" s="200"/>
      <c r="AY528" s="200"/>
      <c r="AZ528" s="200"/>
      <c r="BA528" s="200"/>
      <c r="BB528" s="200"/>
      <c r="BC528" s="200"/>
      <c r="BD528" s="200"/>
      <c r="BE528" s="200"/>
      <c r="BF528" s="200"/>
      <c r="BG528" s="200"/>
      <c r="BH528" s="200"/>
      <c r="BI528" s="200"/>
      <c r="BJ528" s="200"/>
      <c r="BK528" s="200"/>
      <c r="BL528" s="200"/>
      <c r="BM528" s="56"/>
    </row>
    <row r="529" spans="1:65">
      <c r="A529" s="29"/>
      <c r="B529" s="3" t="s">
        <v>259</v>
      </c>
      <c r="C529" s="28"/>
      <c r="D529" s="23">
        <v>5.1639777949432242E-3</v>
      </c>
      <c r="E529" s="23">
        <v>3.5260368215809502E-3</v>
      </c>
      <c r="F529" s="23" t="s">
        <v>612</v>
      </c>
      <c r="G529" s="23">
        <v>1.2110601416389978E-3</v>
      </c>
      <c r="H529" s="23" t="s">
        <v>612</v>
      </c>
      <c r="I529" s="23">
        <v>0</v>
      </c>
      <c r="J529" s="23">
        <v>0</v>
      </c>
      <c r="K529" s="199"/>
      <c r="L529" s="200"/>
      <c r="M529" s="200"/>
      <c r="N529" s="200"/>
      <c r="O529" s="200"/>
      <c r="P529" s="200"/>
      <c r="Q529" s="200"/>
      <c r="R529" s="200"/>
      <c r="S529" s="200"/>
      <c r="T529" s="200"/>
      <c r="U529" s="200"/>
      <c r="V529" s="200"/>
      <c r="W529" s="200"/>
      <c r="X529" s="200"/>
      <c r="Y529" s="200"/>
      <c r="Z529" s="200"/>
      <c r="AA529" s="200"/>
      <c r="AB529" s="200"/>
      <c r="AC529" s="200"/>
      <c r="AD529" s="200"/>
      <c r="AE529" s="200"/>
      <c r="AF529" s="200"/>
      <c r="AG529" s="200"/>
      <c r="AH529" s="200"/>
      <c r="AI529" s="200"/>
      <c r="AJ529" s="200"/>
      <c r="AK529" s="200"/>
      <c r="AL529" s="200"/>
      <c r="AM529" s="200"/>
      <c r="AN529" s="200"/>
      <c r="AO529" s="200"/>
      <c r="AP529" s="200"/>
      <c r="AQ529" s="200"/>
      <c r="AR529" s="200"/>
      <c r="AS529" s="200"/>
      <c r="AT529" s="200"/>
      <c r="AU529" s="200"/>
      <c r="AV529" s="200"/>
      <c r="AW529" s="200"/>
      <c r="AX529" s="200"/>
      <c r="AY529" s="200"/>
      <c r="AZ529" s="200"/>
      <c r="BA529" s="200"/>
      <c r="BB529" s="200"/>
      <c r="BC529" s="200"/>
      <c r="BD529" s="200"/>
      <c r="BE529" s="200"/>
      <c r="BF529" s="200"/>
      <c r="BG529" s="200"/>
      <c r="BH529" s="200"/>
      <c r="BI529" s="200"/>
      <c r="BJ529" s="200"/>
      <c r="BK529" s="200"/>
      <c r="BL529" s="200"/>
      <c r="BM529" s="56"/>
    </row>
    <row r="530" spans="1:65">
      <c r="A530" s="29"/>
      <c r="B530" s="3" t="s">
        <v>86</v>
      </c>
      <c r="C530" s="28"/>
      <c r="D530" s="13">
        <v>0.14083575804390608</v>
      </c>
      <c r="E530" s="13">
        <v>0.48971718978606482</v>
      </c>
      <c r="F530" s="13" t="s">
        <v>612</v>
      </c>
      <c r="G530" s="13">
        <v>3.7073269642010132E-2</v>
      </c>
      <c r="H530" s="13" t="s">
        <v>612</v>
      </c>
      <c r="I530" s="13">
        <v>0</v>
      </c>
      <c r="J530" s="13">
        <v>0</v>
      </c>
      <c r="K530" s="149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5"/>
    </row>
    <row r="531" spans="1:65">
      <c r="A531" s="29"/>
      <c r="B531" s="3" t="s">
        <v>260</v>
      </c>
      <c r="C531" s="28"/>
      <c r="D531" s="13">
        <v>0.13402061855670255</v>
      </c>
      <c r="E531" s="13">
        <v>-0.77731497387058268</v>
      </c>
      <c r="F531" s="13" t="s">
        <v>612</v>
      </c>
      <c r="G531" s="13">
        <v>1.030927835051676E-2</v>
      </c>
      <c r="H531" s="13" t="s">
        <v>612</v>
      </c>
      <c r="I531" s="13">
        <v>-7.2164948453607214E-2</v>
      </c>
      <c r="J531" s="13">
        <v>-7.2164948453607214E-2</v>
      </c>
      <c r="K531" s="149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5"/>
    </row>
    <row r="532" spans="1:65">
      <c r="A532" s="29"/>
      <c r="B532" s="45" t="s">
        <v>261</v>
      </c>
      <c r="C532" s="46"/>
      <c r="D532" s="44">
        <v>0.9</v>
      </c>
      <c r="E532" s="44">
        <v>3.07</v>
      </c>
      <c r="F532" s="44">
        <v>2.7</v>
      </c>
      <c r="G532" s="44">
        <v>0.36</v>
      </c>
      <c r="H532" s="44">
        <v>0.67</v>
      </c>
      <c r="I532" s="44">
        <v>0</v>
      </c>
      <c r="J532" s="44">
        <v>0</v>
      </c>
      <c r="K532" s="149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55"/>
    </row>
    <row r="533" spans="1:65">
      <c r="B533" s="30"/>
      <c r="C533" s="20"/>
      <c r="D533" s="20"/>
      <c r="E533" s="20"/>
      <c r="F533" s="20"/>
      <c r="G533" s="20"/>
      <c r="H533" s="20"/>
      <c r="I533" s="20"/>
      <c r="J533" s="20"/>
      <c r="BM533" s="55"/>
    </row>
    <row r="534" spans="1:65" ht="15">
      <c r="B534" s="8" t="s">
        <v>578</v>
      </c>
      <c r="BM534" s="27" t="s">
        <v>66</v>
      </c>
    </row>
    <row r="535" spans="1:65" ht="15">
      <c r="A535" s="24" t="s">
        <v>55</v>
      </c>
      <c r="B535" s="18" t="s">
        <v>111</v>
      </c>
      <c r="C535" s="15" t="s">
        <v>112</v>
      </c>
      <c r="D535" s="16" t="s">
        <v>222</v>
      </c>
      <c r="E535" s="17" t="s">
        <v>222</v>
      </c>
      <c r="F535" s="17" t="s">
        <v>222</v>
      </c>
      <c r="G535" s="17" t="s">
        <v>222</v>
      </c>
      <c r="H535" s="17" t="s">
        <v>222</v>
      </c>
      <c r="I535" s="17" t="s">
        <v>222</v>
      </c>
      <c r="J535" s="17" t="s">
        <v>222</v>
      </c>
      <c r="K535" s="17" t="s">
        <v>222</v>
      </c>
      <c r="L535" s="17" t="s">
        <v>222</v>
      </c>
      <c r="M535" s="17" t="s">
        <v>222</v>
      </c>
      <c r="N535" s="17" t="s">
        <v>222</v>
      </c>
      <c r="O535" s="17" t="s">
        <v>222</v>
      </c>
      <c r="P535" s="17" t="s">
        <v>222</v>
      </c>
      <c r="Q535" s="17" t="s">
        <v>222</v>
      </c>
      <c r="R535" s="17" t="s">
        <v>222</v>
      </c>
      <c r="S535" s="17" t="s">
        <v>222</v>
      </c>
      <c r="T535" s="17" t="s">
        <v>222</v>
      </c>
      <c r="U535" s="17" t="s">
        <v>222</v>
      </c>
      <c r="V535" s="17" t="s">
        <v>222</v>
      </c>
      <c r="W535" s="149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>
        <v>1</v>
      </c>
    </row>
    <row r="536" spans="1:65">
      <c r="A536" s="29"/>
      <c r="B536" s="19" t="s">
        <v>223</v>
      </c>
      <c r="C536" s="9" t="s">
        <v>223</v>
      </c>
      <c r="D536" s="147" t="s">
        <v>225</v>
      </c>
      <c r="E536" s="148" t="s">
        <v>226</v>
      </c>
      <c r="F536" s="148" t="s">
        <v>227</v>
      </c>
      <c r="G536" s="148" t="s">
        <v>229</v>
      </c>
      <c r="H536" s="148" t="s">
        <v>230</v>
      </c>
      <c r="I536" s="148" t="s">
        <v>231</v>
      </c>
      <c r="J536" s="148" t="s">
        <v>233</v>
      </c>
      <c r="K536" s="148" t="s">
        <v>234</v>
      </c>
      <c r="L536" s="148" t="s">
        <v>235</v>
      </c>
      <c r="M536" s="148" t="s">
        <v>236</v>
      </c>
      <c r="N536" s="148" t="s">
        <v>263</v>
      </c>
      <c r="O536" s="148" t="s">
        <v>237</v>
      </c>
      <c r="P536" s="148" t="s">
        <v>239</v>
      </c>
      <c r="Q536" s="148" t="s">
        <v>240</v>
      </c>
      <c r="R536" s="148" t="s">
        <v>242</v>
      </c>
      <c r="S536" s="148" t="s">
        <v>243</v>
      </c>
      <c r="T536" s="148" t="s">
        <v>244</v>
      </c>
      <c r="U536" s="148" t="s">
        <v>245</v>
      </c>
      <c r="V536" s="148" t="s">
        <v>248</v>
      </c>
      <c r="W536" s="149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 t="s">
        <v>1</v>
      </c>
    </row>
    <row r="537" spans="1:65">
      <c r="A537" s="29"/>
      <c r="B537" s="19"/>
      <c r="C537" s="9"/>
      <c r="D537" s="10" t="s">
        <v>309</v>
      </c>
      <c r="E537" s="11" t="s">
        <v>265</v>
      </c>
      <c r="F537" s="11" t="s">
        <v>310</v>
      </c>
      <c r="G537" s="11" t="s">
        <v>309</v>
      </c>
      <c r="H537" s="11" t="s">
        <v>265</v>
      </c>
      <c r="I537" s="11" t="s">
        <v>310</v>
      </c>
      <c r="J537" s="11" t="s">
        <v>265</v>
      </c>
      <c r="K537" s="11" t="s">
        <v>265</v>
      </c>
      <c r="L537" s="11" t="s">
        <v>265</v>
      </c>
      <c r="M537" s="11" t="s">
        <v>265</v>
      </c>
      <c r="N537" s="11" t="s">
        <v>265</v>
      </c>
      <c r="O537" s="11" t="s">
        <v>265</v>
      </c>
      <c r="P537" s="11" t="s">
        <v>265</v>
      </c>
      <c r="Q537" s="11" t="s">
        <v>265</v>
      </c>
      <c r="R537" s="11" t="s">
        <v>309</v>
      </c>
      <c r="S537" s="11" t="s">
        <v>309</v>
      </c>
      <c r="T537" s="11" t="s">
        <v>310</v>
      </c>
      <c r="U537" s="11" t="s">
        <v>309</v>
      </c>
      <c r="V537" s="11" t="s">
        <v>310</v>
      </c>
      <c r="W537" s="149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7">
        <v>2</v>
      </c>
    </row>
    <row r="538" spans="1:65">
      <c r="A538" s="29"/>
      <c r="B538" s="19"/>
      <c r="C538" s="9"/>
      <c r="D538" s="25" t="s">
        <v>311</v>
      </c>
      <c r="E538" s="25" t="s">
        <v>312</v>
      </c>
      <c r="F538" s="25" t="s">
        <v>313</v>
      </c>
      <c r="G538" s="25" t="s">
        <v>312</v>
      </c>
      <c r="H538" s="25" t="s">
        <v>312</v>
      </c>
      <c r="I538" s="25" t="s">
        <v>311</v>
      </c>
      <c r="J538" s="25" t="s">
        <v>312</v>
      </c>
      <c r="K538" s="25" t="s">
        <v>312</v>
      </c>
      <c r="L538" s="25" t="s">
        <v>312</v>
      </c>
      <c r="M538" s="25" t="s">
        <v>312</v>
      </c>
      <c r="N538" s="25" t="s">
        <v>312</v>
      </c>
      <c r="O538" s="25" t="s">
        <v>116</v>
      </c>
      <c r="P538" s="25" t="s">
        <v>115</v>
      </c>
      <c r="Q538" s="25" t="s">
        <v>313</v>
      </c>
      <c r="R538" s="25" t="s">
        <v>311</v>
      </c>
      <c r="S538" s="25" t="s">
        <v>314</v>
      </c>
      <c r="T538" s="25" t="s">
        <v>314</v>
      </c>
      <c r="U538" s="25" t="s">
        <v>314</v>
      </c>
      <c r="V538" s="25" t="s">
        <v>313</v>
      </c>
      <c r="W538" s="149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7">
        <v>3</v>
      </c>
    </row>
    <row r="539" spans="1:65">
      <c r="A539" s="29"/>
      <c r="B539" s="18">
        <v>1</v>
      </c>
      <c r="C539" s="14">
        <v>1</v>
      </c>
      <c r="D539" s="21">
        <v>1.2</v>
      </c>
      <c r="E539" s="21">
        <v>1.29</v>
      </c>
      <c r="F539" s="21">
        <v>1.2956625533333299</v>
      </c>
      <c r="G539" s="21">
        <v>1.1599999999999999</v>
      </c>
      <c r="H539" s="21">
        <v>1.27</v>
      </c>
      <c r="I539" s="21">
        <v>1.18</v>
      </c>
      <c r="J539" s="21">
        <v>1.21</v>
      </c>
      <c r="K539" s="21">
        <v>1.27</v>
      </c>
      <c r="L539" s="21">
        <v>1.21</v>
      </c>
      <c r="M539" s="21">
        <v>1.2</v>
      </c>
      <c r="N539" s="21">
        <v>1.24</v>
      </c>
      <c r="O539" s="21">
        <v>1.18</v>
      </c>
      <c r="P539" s="21">
        <v>1.22</v>
      </c>
      <c r="Q539" s="21">
        <v>1.2392454599435232</v>
      </c>
      <c r="R539" s="21">
        <v>1.2439196600933524</v>
      </c>
      <c r="S539" s="21">
        <v>1.25</v>
      </c>
      <c r="T539" s="21">
        <v>1.258</v>
      </c>
      <c r="U539" s="21">
        <v>1.24</v>
      </c>
      <c r="V539" s="21">
        <v>1.2167950000000001</v>
      </c>
      <c r="W539" s="149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7">
        <v>1</v>
      </c>
    </row>
    <row r="540" spans="1:65">
      <c r="A540" s="29"/>
      <c r="B540" s="19">
        <v>1</v>
      </c>
      <c r="C540" s="9">
        <v>2</v>
      </c>
      <c r="D540" s="11">
        <v>1.2</v>
      </c>
      <c r="E540" s="11">
        <v>1.26</v>
      </c>
      <c r="F540" s="11">
        <v>1.2623278033333334</v>
      </c>
      <c r="G540" s="11">
        <v>1.27</v>
      </c>
      <c r="H540" s="11">
        <v>1.31</v>
      </c>
      <c r="I540" s="11">
        <v>1.19</v>
      </c>
      <c r="J540" s="11">
        <v>1.25</v>
      </c>
      <c r="K540" s="11">
        <v>1.24</v>
      </c>
      <c r="L540" s="11">
        <v>1.2</v>
      </c>
      <c r="M540" s="11">
        <v>1.21</v>
      </c>
      <c r="N540" s="11">
        <v>1.21</v>
      </c>
      <c r="O540" s="11">
        <v>1.2</v>
      </c>
      <c r="P540" s="11">
        <v>1.21</v>
      </c>
      <c r="Q540" s="11">
        <v>1.2447709745828994</v>
      </c>
      <c r="R540" s="11">
        <v>1.2242339657944026</v>
      </c>
      <c r="S540" s="11">
        <v>1.27</v>
      </c>
      <c r="T540" s="11">
        <v>1.252</v>
      </c>
      <c r="U540" s="11">
        <v>1.23</v>
      </c>
      <c r="V540" s="11">
        <v>1.2378134000000001</v>
      </c>
      <c r="W540" s="149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7" t="e">
        <v>#N/A</v>
      </c>
    </row>
    <row r="541" spans="1:65">
      <c r="A541" s="29"/>
      <c r="B541" s="19">
        <v>1</v>
      </c>
      <c r="C541" s="9">
        <v>3</v>
      </c>
      <c r="D541" s="11">
        <v>1.18</v>
      </c>
      <c r="E541" s="11">
        <v>1.3</v>
      </c>
      <c r="F541" s="11">
        <v>1.3034311733333299</v>
      </c>
      <c r="G541" s="11">
        <v>1.1299999999999999</v>
      </c>
      <c r="H541" s="11">
        <v>1.29</v>
      </c>
      <c r="I541" s="11">
        <v>1.1599999999999999</v>
      </c>
      <c r="J541" s="11">
        <v>1.29</v>
      </c>
      <c r="K541" s="11">
        <v>1.3</v>
      </c>
      <c r="L541" s="11">
        <v>1.21</v>
      </c>
      <c r="M541" s="11">
        <v>1.23</v>
      </c>
      <c r="N541" s="11">
        <v>1.21</v>
      </c>
      <c r="O541" s="11">
        <v>1.21</v>
      </c>
      <c r="P541" s="11">
        <v>1.22</v>
      </c>
      <c r="Q541" s="11">
        <v>1.2372862053768112</v>
      </c>
      <c r="R541" s="11">
        <v>1.1993202541847272</v>
      </c>
      <c r="S541" s="11">
        <v>1.25</v>
      </c>
      <c r="T541" s="11">
        <v>1.226</v>
      </c>
      <c r="U541" s="11">
        <v>1.22</v>
      </c>
      <c r="V541" s="11">
        <v>1.2070468000000001</v>
      </c>
      <c r="W541" s="149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7">
        <v>16</v>
      </c>
    </row>
    <row r="542" spans="1:65">
      <c r="A542" s="29"/>
      <c r="B542" s="19">
        <v>1</v>
      </c>
      <c r="C542" s="9">
        <v>4</v>
      </c>
      <c r="D542" s="11">
        <v>1.2</v>
      </c>
      <c r="E542" s="11">
        <v>1.25</v>
      </c>
      <c r="F542" s="11">
        <v>1.2881928633333335</v>
      </c>
      <c r="G542" s="11">
        <v>1.27</v>
      </c>
      <c r="H542" s="11">
        <v>1.31</v>
      </c>
      <c r="I542" s="11">
        <v>1.2</v>
      </c>
      <c r="J542" s="11">
        <v>1.2</v>
      </c>
      <c r="K542" s="11">
        <v>1.27</v>
      </c>
      <c r="L542" s="11">
        <v>1.21</v>
      </c>
      <c r="M542" s="11">
        <v>1.21</v>
      </c>
      <c r="N542" s="11">
        <v>1.22</v>
      </c>
      <c r="O542" s="145">
        <v>1.1000000000000001</v>
      </c>
      <c r="P542" s="11">
        <v>1.21</v>
      </c>
      <c r="Q542" s="11">
        <v>1.2459440642223609</v>
      </c>
      <c r="R542" s="11">
        <v>1.1866225490612177</v>
      </c>
      <c r="S542" s="11">
        <v>1.29</v>
      </c>
      <c r="T542" s="11">
        <v>1.2629999999999999</v>
      </c>
      <c r="U542" s="11">
        <v>1.22</v>
      </c>
      <c r="V542" s="11">
        <v>1.2197842000000001</v>
      </c>
      <c r="W542" s="149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7">
        <v>1.2313432917144811</v>
      </c>
    </row>
    <row r="543" spans="1:65">
      <c r="A543" s="29"/>
      <c r="B543" s="19">
        <v>1</v>
      </c>
      <c r="C543" s="9">
        <v>5</v>
      </c>
      <c r="D543" s="11">
        <v>1.2</v>
      </c>
      <c r="E543" s="11">
        <v>1.27</v>
      </c>
      <c r="F543" s="11">
        <v>1.2883258933333335</v>
      </c>
      <c r="G543" s="145">
        <v>1.38</v>
      </c>
      <c r="H543" s="11">
        <v>1.3</v>
      </c>
      <c r="I543" s="11">
        <v>1.1200000000000001</v>
      </c>
      <c r="J543" s="11">
        <v>1.22</v>
      </c>
      <c r="K543" s="11">
        <v>1.29</v>
      </c>
      <c r="L543" s="11">
        <v>1.22</v>
      </c>
      <c r="M543" s="11">
        <v>1.19</v>
      </c>
      <c r="N543" s="11">
        <v>1.22</v>
      </c>
      <c r="O543" s="11">
        <v>1.22</v>
      </c>
      <c r="P543" s="11">
        <v>1.21</v>
      </c>
      <c r="Q543" s="11">
        <v>1.2370010679777275</v>
      </c>
      <c r="R543" s="11">
        <v>1.1910483515261956</v>
      </c>
      <c r="S543" s="11">
        <v>1.24</v>
      </c>
      <c r="T543" s="11">
        <v>1.224</v>
      </c>
      <c r="U543" s="11">
        <v>1.24</v>
      </c>
      <c r="V543" s="11">
        <v>1.225374</v>
      </c>
      <c r="W543" s="149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7">
        <v>158</v>
      </c>
    </row>
    <row r="544" spans="1:65">
      <c r="A544" s="29"/>
      <c r="B544" s="19">
        <v>1</v>
      </c>
      <c r="C544" s="9">
        <v>6</v>
      </c>
      <c r="D544" s="11">
        <v>1.1900000000000002</v>
      </c>
      <c r="E544" s="11">
        <v>1.27</v>
      </c>
      <c r="F544" s="11">
        <v>1.2926103433333334</v>
      </c>
      <c r="G544" s="11">
        <v>1.22</v>
      </c>
      <c r="H544" s="11">
        <v>1.28</v>
      </c>
      <c r="I544" s="11">
        <v>1.22</v>
      </c>
      <c r="J544" s="11">
        <v>1.23</v>
      </c>
      <c r="K544" s="11">
        <v>1.28</v>
      </c>
      <c r="L544" s="11">
        <v>1.2</v>
      </c>
      <c r="M544" s="11">
        <v>1.19</v>
      </c>
      <c r="N544" s="11">
        <v>1.21</v>
      </c>
      <c r="O544" s="11">
        <v>1.18</v>
      </c>
      <c r="P544" s="11">
        <v>1.22</v>
      </c>
      <c r="Q544" s="11">
        <v>1.2405840827577326</v>
      </c>
      <c r="R544" s="11">
        <v>1.238135089929894</v>
      </c>
      <c r="S544" s="11">
        <v>1.23</v>
      </c>
      <c r="T544" s="11">
        <v>1.242</v>
      </c>
      <c r="U544" s="11">
        <v>1.24</v>
      </c>
      <c r="V544" s="11">
        <v>1.2046594999999998</v>
      </c>
      <c r="W544" s="149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5"/>
    </row>
    <row r="545" spans="1:65">
      <c r="A545" s="29"/>
      <c r="B545" s="20" t="s">
        <v>257</v>
      </c>
      <c r="C545" s="12"/>
      <c r="D545" s="22">
        <v>1.1950000000000001</v>
      </c>
      <c r="E545" s="22">
        <v>1.2733333333333332</v>
      </c>
      <c r="F545" s="22">
        <v>1.2884251049999988</v>
      </c>
      <c r="G545" s="22">
        <v>1.2383333333333333</v>
      </c>
      <c r="H545" s="22">
        <v>1.2933333333333332</v>
      </c>
      <c r="I545" s="22">
        <v>1.1783333333333335</v>
      </c>
      <c r="J545" s="22">
        <v>1.2333333333333334</v>
      </c>
      <c r="K545" s="22">
        <v>1.2750000000000001</v>
      </c>
      <c r="L545" s="22">
        <v>1.2083333333333333</v>
      </c>
      <c r="M545" s="22">
        <v>1.2049999999999998</v>
      </c>
      <c r="N545" s="22">
        <v>1.2183333333333333</v>
      </c>
      <c r="O545" s="22">
        <v>1.1816666666666664</v>
      </c>
      <c r="P545" s="22">
        <v>1.2149999999999999</v>
      </c>
      <c r="Q545" s="22">
        <v>1.2408053091435092</v>
      </c>
      <c r="R545" s="22">
        <v>1.2138799784316314</v>
      </c>
      <c r="S545" s="22">
        <v>1.2550000000000001</v>
      </c>
      <c r="T545" s="22">
        <v>1.2441666666666666</v>
      </c>
      <c r="U545" s="22">
        <v>1.2316666666666667</v>
      </c>
      <c r="V545" s="22">
        <v>1.2185788166666667</v>
      </c>
      <c r="W545" s="149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5"/>
    </row>
    <row r="546" spans="1:65">
      <c r="A546" s="29"/>
      <c r="B546" s="3" t="s">
        <v>258</v>
      </c>
      <c r="C546" s="28"/>
      <c r="D546" s="11">
        <v>1.2</v>
      </c>
      <c r="E546" s="11">
        <v>1.27</v>
      </c>
      <c r="F546" s="11">
        <v>1.2904681183333335</v>
      </c>
      <c r="G546" s="11">
        <v>1.2450000000000001</v>
      </c>
      <c r="H546" s="11">
        <v>1.2949999999999999</v>
      </c>
      <c r="I546" s="11">
        <v>1.1850000000000001</v>
      </c>
      <c r="J546" s="11">
        <v>1.2250000000000001</v>
      </c>
      <c r="K546" s="11">
        <v>1.2749999999999999</v>
      </c>
      <c r="L546" s="11">
        <v>1.21</v>
      </c>
      <c r="M546" s="11">
        <v>1.2050000000000001</v>
      </c>
      <c r="N546" s="11">
        <v>1.2149999999999999</v>
      </c>
      <c r="O546" s="11">
        <v>1.19</v>
      </c>
      <c r="P546" s="11">
        <v>1.2149999999999999</v>
      </c>
      <c r="Q546" s="11">
        <v>1.239914771350628</v>
      </c>
      <c r="R546" s="11">
        <v>1.2117771099895649</v>
      </c>
      <c r="S546" s="11">
        <v>1.25</v>
      </c>
      <c r="T546" s="11">
        <v>1.2469999999999999</v>
      </c>
      <c r="U546" s="11">
        <v>1.2349999999999999</v>
      </c>
      <c r="V546" s="11">
        <v>1.2182896000000001</v>
      </c>
      <c r="W546" s="149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5"/>
    </row>
    <row r="547" spans="1:65">
      <c r="A547" s="29"/>
      <c r="B547" s="3" t="s">
        <v>259</v>
      </c>
      <c r="C547" s="28"/>
      <c r="D547" s="23">
        <v>8.3666002653407356E-3</v>
      </c>
      <c r="E547" s="23">
        <v>1.8618986725025273E-2</v>
      </c>
      <c r="F547" s="23">
        <v>1.3972915934310409E-2</v>
      </c>
      <c r="G547" s="23">
        <v>8.9758936416752783E-2</v>
      </c>
      <c r="H547" s="23">
        <v>1.6329931618554536E-2</v>
      </c>
      <c r="I547" s="23">
        <v>3.4880749227427205E-2</v>
      </c>
      <c r="J547" s="23">
        <v>3.2659863237109073E-2</v>
      </c>
      <c r="K547" s="23">
        <v>2.073644135332774E-2</v>
      </c>
      <c r="L547" s="23">
        <v>7.5277265270908165E-3</v>
      </c>
      <c r="M547" s="23">
        <v>1.5165750888103116E-2</v>
      </c>
      <c r="N547" s="23">
        <v>1.169045194450013E-2</v>
      </c>
      <c r="O547" s="23">
        <v>4.3089055068156953E-2</v>
      </c>
      <c r="P547" s="23">
        <v>5.4772255750516656E-3</v>
      </c>
      <c r="Q547" s="23">
        <v>3.78078613376307E-3</v>
      </c>
      <c r="R547" s="23">
        <v>2.4795701948592281E-2</v>
      </c>
      <c r="S547" s="23">
        <v>2.1679483388678818E-2</v>
      </c>
      <c r="T547" s="23">
        <v>1.6424575083291083E-2</v>
      </c>
      <c r="U547" s="23">
        <v>9.8319208025017587E-3</v>
      </c>
      <c r="V547" s="23">
        <v>1.2227129248424094E-2</v>
      </c>
      <c r="W547" s="199"/>
      <c r="X547" s="200"/>
      <c r="Y547" s="200"/>
      <c r="Z547" s="200"/>
      <c r="AA547" s="200"/>
      <c r="AB547" s="200"/>
      <c r="AC547" s="200"/>
      <c r="AD547" s="200"/>
      <c r="AE547" s="200"/>
      <c r="AF547" s="200"/>
      <c r="AG547" s="200"/>
      <c r="AH547" s="200"/>
      <c r="AI547" s="200"/>
      <c r="AJ547" s="200"/>
      <c r="AK547" s="200"/>
      <c r="AL547" s="200"/>
      <c r="AM547" s="200"/>
      <c r="AN547" s="200"/>
      <c r="AO547" s="200"/>
      <c r="AP547" s="200"/>
      <c r="AQ547" s="200"/>
      <c r="AR547" s="200"/>
      <c r="AS547" s="200"/>
      <c r="AT547" s="200"/>
      <c r="AU547" s="200"/>
      <c r="AV547" s="200"/>
      <c r="AW547" s="200"/>
      <c r="AX547" s="200"/>
      <c r="AY547" s="200"/>
      <c r="AZ547" s="200"/>
      <c r="BA547" s="200"/>
      <c r="BB547" s="200"/>
      <c r="BC547" s="200"/>
      <c r="BD547" s="200"/>
      <c r="BE547" s="200"/>
      <c r="BF547" s="200"/>
      <c r="BG547" s="200"/>
      <c r="BH547" s="200"/>
      <c r="BI547" s="200"/>
      <c r="BJ547" s="200"/>
      <c r="BK547" s="200"/>
      <c r="BL547" s="200"/>
      <c r="BM547" s="56"/>
    </row>
    <row r="548" spans="1:65">
      <c r="A548" s="29"/>
      <c r="B548" s="3" t="s">
        <v>86</v>
      </c>
      <c r="C548" s="28"/>
      <c r="D548" s="13">
        <v>7.0013391341763476E-3</v>
      </c>
      <c r="E548" s="13">
        <v>1.4622240883527702E-2</v>
      </c>
      <c r="F548" s="13">
        <v>1.0844957832694841E-2</v>
      </c>
      <c r="G548" s="13">
        <v>7.248366332443025E-2</v>
      </c>
      <c r="H548" s="13">
        <v>1.2626235787542168E-2</v>
      </c>
      <c r="I548" s="13">
        <v>2.9601767378297485E-2</v>
      </c>
      <c r="J548" s="13">
        <v>2.6480970192250597E-2</v>
      </c>
      <c r="K548" s="13">
        <v>1.626387557123744E-2</v>
      </c>
      <c r="L548" s="13">
        <v>6.2298426431096413E-3</v>
      </c>
      <c r="M548" s="13">
        <v>1.258568538431794E-2</v>
      </c>
      <c r="N548" s="13">
        <v>9.5954461924761675E-3</v>
      </c>
      <c r="O548" s="13">
        <v>3.6464644627495317E-2</v>
      </c>
      <c r="P548" s="13">
        <v>4.5080045885198903E-3</v>
      </c>
      <c r="Q548" s="13">
        <v>3.0470421958242858E-3</v>
      </c>
      <c r="R548" s="13">
        <v>2.042681516226098E-2</v>
      </c>
      <c r="S548" s="13">
        <v>1.7274488755919377E-2</v>
      </c>
      <c r="T548" s="13">
        <v>1.3201265974513932E-2</v>
      </c>
      <c r="U548" s="13">
        <v>7.982614995265298E-3</v>
      </c>
      <c r="V548" s="13">
        <v>1.0033925652729227E-2</v>
      </c>
      <c r="W548" s="149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5"/>
    </row>
    <row r="549" spans="1:65">
      <c r="A549" s="29"/>
      <c r="B549" s="3" t="s">
        <v>260</v>
      </c>
      <c r="C549" s="28"/>
      <c r="D549" s="13">
        <v>-2.9515157924706603E-2</v>
      </c>
      <c r="E549" s="13">
        <v>3.4101003271302721E-2</v>
      </c>
      <c r="F549" s="13">
        <v>4.6357351089344911E-2</v>
      </c>
      <c r="G549" s="13">
        <v>5.6767610347878694E-3</v>
      </c>
      <c r="H549" s="13">
        <v>5.0343427406454033E-2</v>
      </c>
      <c r="I549" s="13">
        <v>-4.3050511370666067E-2</v>
      </c>
      <c r="J549" s="13">
        <v>1.6161550010000969E-3</v>
      </c>
      <c r="K549" s="13">
        <v>3.5454538615898867E-2</v>
      </c>
      <c r="L549" s="13">
        <v>-1.868687516793921E-2</v>
      </c>
      <c r="M549" s="13">
        <v>-2.1393945857131169E-2</v>
      </c>
      <c r="N549" s="13">
        <v>-1.0565663100363554E-2</v>
      </c>
      <c r="O549" s="13">
        <v>-4.0343440681474441E-2</v>
      </c>
      <c r="P549" s="13">
        <v>-1.3272733789555402E-2</v>
      </c>
      <c r="Q549" s="13">
        <v>7.6843050128234669E-3</v>
      </c>
      <c r="R549" s="13">
        <v>-1.4182327057253308E-2</v>
      </c>
      <c r="S549" s="13">
        <v>1.9212114480747555E-2</v>
      </c>
      <c r="T549" s="13">
        <v>1.0414134740873715E-2</v>
      </c>
      <c r="U549" s="13">
        <v>2.6261965640417273E-4</v>
      </c>
      <c r="V549" s="13">
        <v>-1.036630087945789E-2</v>
      </c>
      <c r="W549" s="149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55"/>
    </row>
    <row r="550" spans="1:65">
      <c r="A550" s="29"/>
      <c r="B550" s="45" t="s">
        <v>261</v>
      </c>
      <c r="C550" s="46"/>
      <c r="D550" s="44">
        <v>1.06</v>
      </c>
      <c r="E550" s="44">
        <v>1.2</v>
      </c>
      <c r="F550" s="44">
        <v>1.64</v>
      </c>
      <c r="G550" s="44">
        <v>0.19</v>
      </c>
      <c r="H550" s="44">
        <v>1.78</v>
      </c>
      <c r="I550" s="44">
        <v>1.54</v>
      </c>
      <c r="J550" s="44">
        <v>0.05</v>
      </c>
      <c r="K550" s="44">
        <v>1.25</v>
      </c>
      <c r="L550" s="44">
        <v>0.67</v>
      </c>
      <c r="M550" s="44">
        <v>0.77</v>
      </c>
      <c r="N550" s="44">
        <v>0.39</v>
      </c>
      <c r="O550" s="44">
        <v>1.44</v>
      </c>
      <c r="P550" s="44">
        <v>0.48</v>
      </c>
      <c r="Q550" s="44">
        <v>0.26</v>
      </c>
      <c r="R550" s="44">
        <v>0.51</v>
      </c>
      <c r="S550" s="44">
        <v>0.67</v>
      </c>
      <c r="T550" s="44">
        <v>0.36</v>
      </c>
      <c r="U550" s="44">
        <v>0</v>
      </c>
      <c r="V550" s="44">
        <v>0.38</v>
      </c>
      <c r="W550" s="149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55"/>
    </row>
    <row r="551" spans="1:65">
      <c r="B551" s="3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BM551" s="55"/>
    </row>
    <row r="552" spans="1:65" ht="15">
      <c r="B552" s="8" t="s">
        <v>579</v>
      </c>
      <c r="BM552" s="27" t="s">
        <v>66</v>
      </c>
    </row>
    <row r="553" spans="1:65" ht="15">
      <c r="A553" s="24" t="s">
        <v>56</v>
      </c>
      <c r="B553" s="18" t="s">
        <v>111</v>
      </c>
      <c r="C553" s="15" t="s">
        <v>112</v>
      </c>
      <c r="D553" s="16" t="s">
        <v>222</v>
      </c>
      <c r="E553" s="17" t="s">
        <v>222</v>
      </c>
      <c r="F553" s="17" t="s">
        <v>222</v>
      </c>
      <c r="G553" s="17" t="s">
        <v>222</v>
      </c>
      <c r="H553" s="17" t="s">
        <v>222</v>
      </c>
      <c r="I553" s="17" t="s">
        <v>222</v>
      </c>
      <c r="J553" s="17" t="s">
        <v>222</v>
      </c>
      <c r="K553" s="17" t="s">
        <v>222</v>
      </c>
      <c r="L553" s="17" t="s">
        <v>222</v>
      </c>
      <c r="M553" s="17" t="s">
        <v>222</v>
      </c>
      <c r="N553" s="17" t="s">
        <v>222</v>
      </c>
      <c r="O553" s="17" t="s">
        <v>222</v>
      </c>
      <c r="P553" s="17" t="s">
        <v>222</v>
      </c>
      <c r="Q553" s="17" t="s">
        <v>222</v>
      </c>
      <c r="R553" s="17" t="s">
        <v>222</v>
      </c>
      <c r="S553" s="17" t="s">
        <v>222</v>
      </c>
      <c r="T553" s="17" t="s">
        <v>222</v>
      </c>
      <c r="U553" s="17" t="s">
        <v>222</v>
      </c>
      <c r="V553" s="17" t="s">
        <v>222</v>
      </c>
      <c r="W553" s="17" t="s">
        <v>222</v>
      </c>
      <c r="X553" s="149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1</v>
      </c>
    </row>
    <row r="554" spans="1:65">
      <c r="A554" s="29"/>
      <c r="B554" s="19" t="s">
        <v>223</v>
      </c>
      <c r="C554" s="9" t="s">
        <v>223</v>
      </c>
      <c r="D554" s="147" t="s">
        <v>225</v>
      </c>
      <c r="E554" s="148" t="s">
        <v>226</v>
      </c>
      <c r="F554" s="148" t="s">
        <v>227</v>
      </c>
      <c r="G554" s="148" t="s">
        <v>228</v>
      </c>
      <c r="H554" s="148" t="s">
        <v>229</v>
      </c>
      <c r="I554" s="148" t="s">
        <v>230</v>
      </c>
      <c r="J554" s="148" t="s">
        <v>231</v>
      </c>
      <c r="K554" s="148" t="s">
        <v>233</v>
      </c>
      <c r="L554" s="148" t="s">
        <v>234</v>
      </c>
      <c r="M554" s="148" t="s">
        <v>235</v>
      </c>
      <c r="N554" s="148" t="s">
        <v>236</v>
      </c>
      <c r="O554" s="148" t="s">
        <v>263</v>
      </c>
      <c r="P554" s="148" t="s">
        <v>237</v>
      </c>
      <c r="Q554" s="148" t="s">
        <v>239</v>
      </c>
      <c r="R554" s="148" t="s">
        <v>240</v>
      </c>
      <c r="S554" s="148" t="s">
        <v>242</v>
      </c>
      <c r="T554" s="148" t="s">
        <v>243</v>
      </c>
      <c r="U554" s="148" t="s">
        <v>244</v>
      </c>
      <c r="V554" s="148" t="s">
        <v>245</v>
      </c>
      <c r="W554" s="148" t="s">
        <v>248</v>
      </c>
      <c r="X554" s="149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 t="s">
        <v>1</v>
      </c>
    </row>
    <row r="555" spans="1:65">
      <c r="A555" s="29"/>
      <c r="B555" s="19"/>
      <c r="C555" s="9"/>
      <c r="D555" s="10" t="s">
        <v>309</v>
      </c>
      <c r="E555" s="11" t="s">
        <v>265</v>
      </c>
      <c r="F555" s="11" t="s">
        <v>310</v>
      </c>
      <c r="G555" s="11" t="s">
        <v>310</v>
      </c>
      <c r="H555" s="11" t="s">
        <v>309</v>
      </c>
      <c r="I555" s="11" t="s">
        <v>265</v>
      </c>
      <c r="J555" s="11" t="s">
        <v>310</v>
      </c>
      <c r="K555" s="11" t="s">
        <v>265</v>
      </c>
      <c r="L555" s="11" t="s">
        <v>265</v>
      </c>
      <c r="M555" s="11" t="s">
        <v>265</v>
      </c>
      <c r="N555" s="11" t="s">
        <v>265</v>
      </c>
      <c r="O555" s="11" t="s">
        <v>265</v>
      </c>
      <c r="P555" s="11" t="s">
        <v>265</v>
      </c>
      <c r="Q555" s="11" t="s">
        <v>265</v>
      </c>
      <c r="R555" s="11" t="s">
        <v>265</v>
      </c>
      <c r="S555" s="11" t="s">
        <v>309</v>
      </c>
      <c r="T555" s="11" t="s">
        <v>309</v>
      </c>
      <c r="U555" s="11" t="s">
        <v>310</v>
      </c>
      <c r="V555" s="11" t="s">
        <v>309</v>
      </c>
      <c r="W555" s="11" t="s">
        <v>310</v>
      </c>
      <c r="X555" s="149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7">
        <v>3</v>
      </c>
    </row>
    <row r="556" spans="1:65">
      <c r="A556" s="29"/>
      <c r="B556" s="19"/>
      <c r="C556" s="9"/>
      <c r="D556" s="25" t="s">
        <v>311</v>
      </c>
      <c r="E556" s="25" t="s">
        <v>312</v>
      </c>
      <c r="F556" s="25" t="s">
        <v>313</v>
      </c>
      <c r="G556" s="25" t="s">
        <v>314</v>
      </c>
      <c r="H556" s="25" t="s">
        <v>312</v>
      </c>
      <c r="I556" s="25" t="s">
        <v>312</v>
      </c>
      <c r="J556" s="25" t="s">
        <v>311</v>
      </c>
      <c r="K556" s="25" t="s">
        <v>312</v>
      </c>
      <c r="L556" s="25" t="s">
        <v>312</v>
      </c>
      <c r="M556" s="25" t="s">
        <v>312</v>
      </c>
      <c r="N556" s="25" t="s">
        <v>312</v>
      </c>
      <c r="O556" s="25" t="s">
        <v>312</v>
      </c>
      <c r="P556" s="25" t="s">
        <v>116</v>
      </c>
      <c r="Q556" s="25" t="s">
        <v>115</v>
      </c>
      <c r="R556" s="25" t="s">
        <v>313</v>
      </c>
      <c r="S556" s="25" t="s">
        <v>311</v>
      </c>
      <c r="T556" s="25" t="s">
        <v>314</v>
      </c>
      <c r="U556" s="25" t="s">
        <v>314</v>
      </c>
      <c r="V556" s="25" t="s">
        <v>314</v>
      </c>
      <c r="W556" s="25" t="s">
        <v>313</v>
      </c>
      <c r="X556" s="149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7">
        <v>3</v>
      </c>
    </row>
    <row r="557" spans="1:65">
      <c r="A557" s="29"/>
      <c r="B557" s="18">
        <v>1</v>
      </c>
      <c r="C557" s="14">
        <v>1</v>
      </c>
      <c r="D557" s="197">
        <v>3.3799999999999997E-2</v>
      </c>
      <c r="E557" s="197">
        <v>3.6400000000000002E-2</v>
      </c>
      <c r="F557" s="198">
        <v>4.2154346666666669E-2</v>
      </c>
      <c r="G557" s="197">
        <v>3.5515844999999997E-2</v>
      </c>
      <c r="H557" s="197">
        <v>3.6200000000000003E-2</v>
      </c>
      <c r="I557" s="197">
        <v>3.4799999999999998E-2</v>
      </c>
      <c r="J557" s="197">
        <v>3.4499999999999996E-2</v>
      </c>
      <c r="K557" s="197">
        <v>3.3799999999999997E-2</v>
      </c>
      <c r="L557" s="197">
        <v>3.5200000000000002E-2</v>
      </c>
      <c r="M557" s="197">
        <v>3.4000000000000002E-2</v>
      </c>
      <c r="N557" s="197">
        <v>3.3000000000000002E-2</v>
      </c>
      <c r="O557" s="197">
        <v>3.5299999999999998E-2</v>
      </c>
      <c r="P557" s="197">
        <v>3.6499999999999998E-2</v>
      </c>
      <c r="Q557" s="197">
        <v>3.4999999999999996E-2</v>
      </c>
      <c r="R557" s="197">
        <v>3.4155690098637476E-2</v>
      </c>
      <c r="S557" s="197">
        <v>3.5570963420228849E-2</v>
      </c>
      <c r="T557" s="197">
        <v>3.44E-2</v>
      </c>
      <c r="U557" s="197">
        <v>3.4799999999999998E-2</v>
      </c>
      <c r="V557" s="197">
        <v>3.4799999999999998E-2</v>
      </c>
      <c r="W557" s="197">
        <v>3.6211E-2</v>
      </c>
      <c r="X557" s="199"/>
      <c r="Y557" s="200"/>
      <c r="Z557" s="200"/>
      <c r="AA557" s="200"/>
      <c r="AB557" s="200"/>
      <c r="AC557" s="200"/>
      <c r="AD557" s="200"/>
      <c r="AE557" s="200"/>
      <c r="AF557" s="200"/>
      <c r="AG557" s="200"/>
      <c r="AH557" s="200"/>
      <c r="AI557" s="200"/>
      <c r="AJ557" s="200"/>
      <c r="AK557" s="200"/>
      <c r="AL557" s="200"/>
      <c r="AM557" s="200"/>
      <c r="AN557" s="200"/>
      <c r="AO557" s="200"/>
      <c r="AP557" s="200"/>
      <c r="AQ557" s="200"/>
      <c r="AR557" s="200"/>
      <c r="AS557" s="200"/>
      <c r="AT557" s="200"/>
      <c r="AU557" s="200"/>
      <c r="AV557" s="200"/>
      <c r="AW557" s="200"/>
      <c r="AX557" s="200"/>
      <c r="AY557" s="200"/>
      <c r="AZ557" s="200"/>
      <c r="BA557" s="200"/>
      <c r="BB557" s="200"/>
      <c r="BC557" s="200"/>
      <c r="BD557" s="200"/>
      <c r="BE557" s="200"/>
      <c r="BF557" s="200"/>
      <c r="BG557" s="200"/>
      <c r="BH557" s="200"/>
      <c r="BI557" s="200"/>
      <c r="BJ557" s="200"/>
      <c r="BK557" s="200"/>
      <c r="BL557" s="200"/>
      <c r="BM557" s="201">
        <v>1</v>
      </c>
    </row>
    <row r="558" spans="1:65">
      <c r="A558" s="29"/>
      <c r="B558" s="19">
        <v>1</v>
      </c>
      <c r="C558" s="9">
        <v>2</v>
      </c>
      <c r="D558" s="23">
        <v>3.3599999999999998E-2</v>
      </c>
      <c r="E558" s="23">
        <v>3.5799999999999998E-2</v>
      </c>
      <c r="F558" s="203">
        <v>4.193616666666667E-2</v>
      </c>
      <c r="G558" s="23">
        <v>3.5518599999999997E-2</v>
      </c>
      <c r="H558" s="23">
        <v>3.6000000000000004E-2</v>
      </c>
      <c r="I558" s="23">
        <v>3.5900000000000001E-2</v>
      </c>
      <c r="J558" s="23">
        <v>3.4799999999999998E-2</v>
      </c>
      <c r="K558" s="23">
        <v>3.4499999999999996E-2</v>
      </c>
      <c r="L558" s="23">
        <v>3.4699999999999995E-2</v>
      </c>
      <c r="M558" s="23">
        <v>3.4000000000000002E-2</v>
      </c>
      <c r="N558" s="23">
        <v>3.3500000000000002E-2</v>
      </c>
      <c r="O558" s="23">
        <v>3.4799999999999998E-2</v>
      </c>
      <c r="P558" s="23">
        <v>3.6400000000000002E-2</v>
      </c>
      <c r="Q558" s="23">
        <v>3.5299999999999998E-2</v>
      </c>
      <c r="R558" s="23">
        <v>3.431358926225371E-2</v>
      </c>
      <c r="S558" s="23">
        <v>3.4443014560847772E-2</v>
      </c>
      <c r="T558" s="23">
        <v>3.4799999999999998E-2</v>
      </c>
      <c r="U558" s="23">
        <v>3.4599999999999999E-2</v>
      </c>
      <c r="V558" s="23">
        <v>3.4099999999999998E-2</v>
      </c>
      <c r="W558" s="23">
        <v>3.5556900000000002E-2</v>
      </c>
      <c r="X558" s="199"/>
      <c r="Y558" s="200"/>
      <c r="Z558" s="200"/>
      <c r="AA558" s="200"/>
      <c r="AB558" s="200"/>
      <c r="AC558" s="200"/>
      <c r="AD558" s="200"/>
      <c r="AE558" s="200"/>
      <c r="AF558" s="200"/>
      <c r="AG558" s="200"/>
      <c r="AH558" s="200"/>
      <c r="AI558" s="200"/>
      <c r="AJ558" s="200"/>
      <c r="AK558" s="200"/>
      <c r="AL558" s="200"/>
      <c r="AM558" s="200"/>
      <c r="AN558" s="200"/>
      <c r="AO558" s="200"/>
      <c r="AP558" s="200"/>
      <c r="AQ558" s="200"/>
      <c r="AR558" s="200"/>
      <c r="AS558" s="200"/>
      <c r="AT558" s="200"/>
      <c r="AU558" s="200"/>
      <c r="AV558" s="200"/>
      <c r="AW558" s="200"/>
      <c r="AX558" s="200"/>
      <c r="AY558" s="200"/>
      <c r="AZ558" s="200"/>
      <c r="BA558" s="200"/>
      <c r="BB558" s="200"/>
      <c r="BC558" s="200"/>
      <c r="BD558" s="200"/>
      <c r="BE558" s="200"/>
      <c r="BF558" s="200"/>
      <c r="BG558" s="200"/>
      <c r="BH558" s="200"/>
      <c r="BI558" s="200"/>
      <c r="BJ558" s="200"/>
      <c r="BK558" s="200"/>
      <c r="BL558" s="200"/>
      <c r="BM558" s="201" t="e">
        <v>#N/A</v>
      </c>
    </row>
    <row r="559" spans="1:65">
      <c r="A559" s="29"/>
      <c r="B559" s="19">
        <v>1</v>
      </c>
      <c r="C559" s="9">
        <v>3</v>
      </c>
      <c r="D559" s="23">
        <v>3.32E-2</v>
      </c>
      <c r="E559" s="23">
        <v>3.5700000000000003E-2</v>
      </c>
      <c r="F559" s="203">
        <v>4.2571626666666668E-2</v>
      </c>
      <c r="G559" s="23">
        <v>3.5456944999999997E-2</v>
      </c>
      <c r="H559" s="23">
        <v>3.5700000000000003E-2</v>
      </c>
      <c r="I559" s="23">
        <v>3.5400000000000001E-2</v>
      </c>
      <c r="J559" s="23">
        <v>3.4200000000000001E-2</v>
      </c>
      <c r="K559" s="23">
        <v>3.5299999999999998E-2</v>
      </c>
      <c r="L559" s="23">
        <v>3.61E-2</v>
      </c>
      <c r="M559" s="23">
        <v>3.4099999999999998E-2</v>
      </c>
      <c r="N559" s="23">
        <v>3.3399999999999999E-2</v>
      </c>
      <c r="O559" s="23">
        <v>3.4699999999999995E-2</v>
      </c>
      <c r="P559" s="23">
        <v>3.6799999999999999E-2</v>
      </c>
      <c r="Q559" s="23">
        <v>3.5099999999999999E-2</v>
      </c>
      <c r="R559" s="23">
        <v>3.3799551689929798E-2</v>
      </c>
      <c r="S559" s="23">
        <v>3.3904983975461662E-2</v>
      </c>
      <c r="T559" s="23">
        <v>3.4599999999999999E-2</v>
      </c>
      <c r="U559" s="23">
        <v>3.39E-2</v>
      </c>
      <c r="V559" s="23">
        <v>3.5099999999999999E-2</v>
      </c>
      <c r="W559" s="23">
        <v>3.3671100000000002E-2</v>
      </c>
      <c r="X559" s="199"/>
      <c r="Y559" s="200"/>
      <c r="Z559" s="200"/>
      <c r="AA559" s="200"/>
      <c r="AB559" s="200"/>
      <c r="AC559" s="200"/>
      <c r="AD559" s="200"/>
      <c r="AE559" s="200"/>
      <c r="AF559" s="200"/>
      <c r="AG559" s="200"/>
      <c r="AH559" s="200"/>
      <c r="AI559" s="200"/>
      <c r="AJ559" s="200"/>
      <c r="AK559" s="200"/>
      <c r="AL559" s="200"/>
      <c r="AM559" s="200"/>
      <c r="AN559" s="200"/>
      <c r="AO559" s="200"/>
      <c r="AP559" s="200"/>
      <c r="AQ559" s="200"/>
      <c r="AR559" s="200"/>
      <c r="AS559" s="200"/>
      <c r="AT559" s="200"/>
      <c r="AU559" s="200"/>
      <c r="AV559" s="200"/>
      <c r="AW559" s="200"/>
      <c r="AX559" s="200"/>
      <c r="AY559" s="200"/>
      <c r="AZ559" s="200"/>
      <c r="BA559" s="200"/>
      <c r="BB559" s="200"/>
      <c r="BC559" s="200"/>
      <c r="BD559" s="200"/>
      <c r="BE559" s="200"/>
      <c r="BF559" s="200"/>
      <c r="BG559" s="200"/>
      <c r="BH559" s="200"/>
      <c r="BI559" s="200"/>
      <c r="BJ559" s="200"/>
      <c r="BK559" s="200"/>
      <c r="BL559" s="200"/>
      <c r="BM559" s="201">
        <v>16</v>
      </c>
    </row>
    <row r="560" spans="1:65">
      <c r="A560" s="29"/>
      <c r="B560" s="19">
        <v>1</v>
      </c>
      <c r="C560" s="9">
        <v>4</v>
      </c>
      <c r="D560" s="23">
        <v>3.3599999999999998E-2</v>
      </c>
      <c r="E560" s="23">
        <v>3.6200000000000003E-2</v>
      </c>
      <c r="F560" s="203">
        <v>4.2338586666666671E-2</v>
      </c>
      <c r="G560" s="23">
        <v>3.5403269999999994E-2</v>
      </c>
      <c r="H560" s="23">
        <v>3.6600000000000001E-2</v>
      </c>
      <c r="I560" s="23">
        <v>3.5900000000000001E-2</v>
      </c>
      <c r="J560" s="23">
        <v>3.5099999999999999E-2</v>
      </c>
      <c r="K560" s="23">
        <v>3.3399999999999999E-2</v>
      </c>
      <c r="L560" s="23">
        <v>3.56E-2</v>
      </c>
      <c r="M560" s="23">
        <v>3.4299999999999997E-2</v>
      </c>
      <c r="N560" s="23">
        <v>3.3500000000000002E-2</v>
      </c>
      <c r="O560" s="23">
        <v>3.4999999999999996E-2</v>
      </c>
      <c r="P560" s="23">
        <v>3.4099999999999998E-2</v>
      </c>
      <c r="Q560" s="23">
        <v>3.4699999999999995E-2</v>
      </c>
      <c r="R560" s="23">
        <v>3.4111600892838455E-2</v>
      </c>
      <c r="S560" s="23">
        <v>3.4077585159033794E-2</v>
      </c>
      <c r="T560" s="23">
        <v>3.5400000000000001E-2</v>
      </c>
      <c r="U560" s="23">
        <v>3.4699999999999995E-2</v>
      </c>
      <c r="V560" s="23">
        <v>3.4099999999999998E-2</v>
      </c>
      <c r="W560" s="23">
        <v>3.4329600000000002E-2</v>
      </c>
      <c r="X560" s="199"/>
      <c r="Y560" s="200"/>
      <c r="Z560" s="200"/>
      <c r="AA560" s="200"/>
      <c r="AB560" s="200"/>
      <c r="AC560" s="200"/>
      <c r="AD560" s="200"/>
      <c r="AE560" s="200"/>
      <c r="AF560" s="200"/>
      <c r="AG560" s="200"/>
      <c r="AH560" s="200"/>
      <c r="AI560" s="200"/>
      <c r="AJ560" s="200"/>
      <c r="AK560" s="200"/>
      <c r="AL560" s="200"/>
      <c r="AM560" s="200"/>
      <c r="AN560" s="200"/>
      <c r="AO560" s="200"/>
      <c r="AP560" s="200"/>
      <c r="AQ560" s="200"/>
      <c r="AR560" s="200"/>
      <c r="AS560" s="200"/>
      <c r="AT560" s="200"/>
      <c r="AU560" s="200"/>
      <c r="AV560" s="200"/>
      <c r="AW560" s="200"/>
      <c r="AX560" s="200"/>
      <c r="AY560" s="200"/>
      <c r="AZ560" s="200"/>
      <c r="BA560" s="200"/>
      <c r="BB560" s="200"/>
      <c r="BC560" s="200"/>
      <c r="BD560" s="200"/>
      <c r="BE560" s="200"/>
      <c r="BF560" s="200"/>
      <c r="BG560" s="200"/>
      <c r="BH560" s="200"/>
      <c r="BI560" s="200"/>
      <c r="BJ560" s="200"/>
      <c r="BK560" s="200"/>
      <c r="BL560" s="200"/>
      <c r="BM560" s="201">
        <v>3.482151829644678E-2</v>
      </c>
    </row>
    <row r="561" spans="1:65">
      <c r="A561" s="29"/>
      <c r="B561" s="19">
        <v>1</v>
      </c>
      <c r="C561" s="9">
        <v>5</v>
      </c>
      <c r="D561" s="23">
        <v>3.4099999999999998E-2</v>
      </c>
      <c r="E561" s="23">
        <v>3.5700000000000003E-2</v>
      </c>
      <c r="F561" s="203">
        <v>4.1688076666666671E-2</v>
      </c>
      <c r="G561" s="23">
        <v>3.5479222500000004E-2</v>
      </c>
      <c r="H561" s="204">
        <v>3.9199999999999999E-2</v>
      </c>
      <c r="I561" s="23">
        <v>3.6000000000000004E-2</v>
      </c>
      <c r="J561" s="23">
        <v>3.3000000000000002E-2</v>
      </c>
      <c r="K561" s="23">
        <v>3.3500000000000002E-2</v>
      </c>
      <c r="L561" s="23">
        <v>3.5500000000000004E-2</v>
      </c>
      <c r="M561" s="23">
        <v>3.4099999999999998E-2</v>
      </c>
      <c r="N561" s="23">
        <v>3.3100000000000004E-2</v>
      </c>
      <c r="O561" s="23">
        <v>3.5099999999999999E-2</v>
      </c>
      <c r="P561" s="23">
        <v>3.6999999999999998E-2</v>
      </c>
      <c r="Q561" s="23">
        <v>3.4699999999999995E-2</v>
      </c>
      <c r="R561" s="23">
        <v>3.4051629462757846E-2</v>
      </c>
      <c r="S561" s="23">
        <v>3.580363948300179E-2</v>
      </c>
      <c r="T561" s="23">
        <v>3.4200000000000001E-2</v>
      </c>
      <c r="U561" s="23">
        <v>3.3799999999999997E-2</v>
      </c>
      <c r="V561" s="23">
        <v>3.5099999999999999E-2</v>
      </c>
      <c r="W561" s="23">
        <v>3.59079E-2</v>
      </c>
      <c r="X561" s="199"/>
      <c r="Y561" s="200"/>
      <c r="Z561" s="200"/>
      <c r="AA561" s="200"/>
      <c r="AB561" s="200"/>
      <c r="AC561" s="200"/>
      <c r="AD561" s="200"/>
      <c r="AE561" s="200"/>
      <c r="AF561" s="200"/>
      <c r="AG561" s="200"/>
      <c r="AH561" s="200"/>
      <c r="AI561" s="200"/>
      <c r="AJ561" s="200"/>
      <c r="AK561" s="200"/>
      <c r="AL561" s="200"/>
      <c r="AM561" s="200"/>
      <c r="AN561" s="200"/>
      <c r="AO561" s="200"/>
      <c r="AP561" s="200"/>
      <c r="AQ561" s="200"/>
      <c r="AR561" s="200"/>
      <c r="AS561" s="200"/>
      <c r="AT561" s="200"/>
      <c r="AU561" s="200"/>
      <c r="AV561" s="200"/>
      <c r="AW561" s="200"/>
      <c r="AX561" s="200"/>
      <c r="AY561" s="200"/>
      <c r="AZ561" s="200"/>
      <c r="BA561" s="200"/>
      <c r="BB561" s="200"/>
      <c r="BC561" s="200"/>
      <c r="BD561" s="200"/>
      <c r="BE561" s="200"/>
      <c r="BF561" s="200"/>
      <c r="BG561" s="200"/>
      <c r="BH561" s="200"/>
      <c r="BI561" s="200"/>
      <c r="BJ561" s="200"/>
      <c r="BK561" s="200"/>
      <c r="BL561" s="200"/>
      <c r="BM561" s="201">
        <v>159</v>
      </c>
    </row>
    <row r="562" spans="1:65">
      <c r="A562" s="29"/>
      <c r="B562" s="19">
        <v>1</v>
      </c>
      <c r="C562" s="9">
        <v>6</v>
      </c>
      <c r="D562" s="23">
        <v>3.3599999999999998E-2</v>
      </c>
      <c r="E562" s="23">
        <v>3.6600000000000001E-2</v>
      </c>
      <c r="F562" s="203">
        <v>4.2167036666666664E-2</v>
      </c>
      <c r="G562" s="23">
        <v>3.5501309999999994E-2</v>
      </c>
      <c r="H562" s="23">
        <v>3.4999999999999996E-2</v>
      </c>
      <c r="I562" s="23">
        <v>3.49E-2</v>
      </c>
      <c r="J562" s="23">
        <v>3.56E-2</v>
      </c>
      <c r="K562" s="23">
        <v>3.4599999999999999E-2</v>
      </c>
      <c r="L562" s="23">
        <v>3.56E-2</v>
      </c>
      <c r="M562" s="23">
        <v>3.3599999999999998E-2</v>
      </c>
      <c r="N562" s="23">
        <v>3.2800000000000003E-2</v>
      </c>
      <c r="O562" s="23">
        <v>3.49E-2</v>
      </c>
      <c r="P562" s="23">
        <v>3.6299999999999999E-2</v>
      </c>
      <c r="Q562" s="23">
        <v>3.4999999999999996E-2</v>
      </c>
      <c r="R562" s="23">
        <v>3.4512806708719569E-2</v>
      </c>
      <c r="S562" s="23">
        <v>3.4175138581222196E-2</v>
      </c>
      <c r="T562" s="23">
        <v>3.4099999999999998E-2</v>
      </c>
      <c r="U562" s="23">
        <v>3.4299999999999997E-2</v>
      </c>
      <c r="V562" s="23">
        <v>3.4699999999999995E-2</v>
      </c>
      <c r="W562" s="23">
        <v>3.4981200000000004E-2</v>
      </c>
      <c r="X562" s="199"/>
      <c r="Y562" s="200"/>
      <c r="Z562" s="200"/>
      <c r="AA562" s="200"/>
      <c r="AB562" s="200"/>
      <c r="AC562" s="200"/>
      <c r="AD562" s="200"/>
      <c r="AE562" s="200"/>
      <c r="AF562" s="200"/>
      <c r="AG562" s="200"/>
      <c r="AH562" s="200"/>
      <c r="AI562" s="200"/>
      <c r="AJ562" s="200"/>
      <c r="AK562" s="200"/>
      <c r="AL562" s="200"/>
      <c r="AM562" s="200"/>
      <c r="AN562" s="200"/>
      <c r="AO562" s="200"/>
      <c r="AP562" s="200"/>
      <c r="AQ562" s="200"/>
      <c r="AR562" s="200"/>
      <c r="AS562" s="200"/>
      <c r="AT562" s="200"/>
      <c r="AU562" s="200"/>
      <c r="AV562" s="200"/>
      <c r="AW562" s="200"/>
      <c r="AX562" s="200"/>
      <c r="AY562" s="200"/>
      <c r="AZ562" s="200"/>
      <c r="BA562" s="200"/>
      <c r="BB562" s="200"/>
      <c r="BC562" s="200"/>
      <c r="BD562" s="200"/>
      <c r="BE562" s="200"/>
      <c r="BF562" s="200"/>
      <c r="BG562" s="200"/>
      <c r="BH562" s="200"/>
      <c r="BI562" s="200"/>
      <c r="BJ562" s="200"/>
      <c r="BK562" s="200"/>
      <c r="BL562" s="200"/>
      <c r="BM562" s="56"/>
    </row>
    <row r="563" spans="1:65">
      <c r="A563" s="29"/>
      <c r="B563" s="20" t="s">
        <v>257</v>
      </c>
      <c r="C563" s="12"/>
      <c r="D563" s="205">
        <v>3.3649999999999992E-2</v>
      </c>
      <c r="E563" s="205">
        <v>3.606666666666667E-2</v>
      </c>
      <c r="F563" s="205">
        <v>4.2142640000000002E-2</v>
      </c>
      <c r="G563" s="205">
        <v>3.5479198749999996E-2</v>
      </c>
      <c r="H563" s="205">
        <v>3.6450000000000003E-2</v>
      </c>
      <c r="I563" s="205">
        <v>3.5483333333333339E-2</v>
      </c>
      <c r="J563" s="205">
        <v>3.4533333333333333E-2</v>
      </c>
      <c r="K563" s="205">
        <v>3.4183333333333336E-2</v>
      </c>
      <c r="L563" s="205">
        <v>3.5449999999999995E-2</v>
      </c>
      <c r="M563" s="205">
        <v>3.401666666666666E-2</v>
      </c>
      <c r="N563" s="205">
        <v>3.3216666666666672E-2</v>
      </c>
      <c r="O563" s="205">
        <v>3.4966666666666667E-2</v>
      </c>
      <c r="P563" s="205">
        <v>3.6183333333333331E-2</v>
      </c>
      <c r="Q563" s="205">
        <v>3.4966666666666667E-2</v>
      </c>
      <c r="R563" s="205">
        <v>3.4157478019189481E-2</v>
      </c>
      <c r="S563" s="205">
        <v>3.4662554196632681E-2</v>
      </c>
      <c r="T563" s="205">
        <v>3.4583333333333334E-2</v>
      </c>
      <c r="U563" s="205">
        <v>3.4349999999999999E-2</v>
      </c>
      <c r="V563" s="205">
        <v>3.4649999999999993E-2</v>
      </c>
      <c r="W563" s="205">
        <v>3.510961666666667E-2</v>
      </c>
      <c r="X563" s="199"/>
      <c r="Y563" s="200"/>
      <c r="Z563" s="200"/>
      <c r="AA563" s="200"/>
      <c r="AB563" s="200"/>
      <c r="AC563" s="200"/>
      <c r="AD563" s="200"/>
      <c r="AE563" s="200"/>
      <c r="AF563" s="200"/>
      <c r="AG563" s="200"/>
      <c r="AH563" s="200"/>
      <c r="AI563" s="200"/>
      <c r="AJ563" s="200"/>
      <c r="AK563" s="200"/>
      <c r="AL563" s="200"/>
      <c r="AM563" s="200"/>
      <c r="AN563" s="200"/>
      <c r="AO563" s="200"/>
      <c r="AP563" s="200"/>
      <c r="AQ563" s="200"/>
      <c r="AR563" s="200"/>
      <c r="AS563" s="200"/>
      <c r="AT563" s="200"/>
      <c r="AU563" s="200"/>
      <c r="AV563" s="200"/>
      <c r="AW563" s="200"/>
      <c r="AX563" s="200"/>
      <c r="AY563" s="200"/>
      <c r="AZ563" s="200"/>
      <c r="BA563" s="200"/>
      <c r="BB563" s="200"/>
      <c r="BC563" s="200"/>
      <c r="BD563" s="200"/>
      <c r="BE563" s="200"/>
      <c r="BF563" s="200"/>
      <c r="BG563" s="200"/>
      <c r="BH563" s="200"/>
      <c r="BI563" s="200"/>
      <c r="BJ563" s="200"/>
      <c r="BK563" s="200"/>
      <c r="BL563" s="200"/>
      <c r="BM563" s="56"/>
    </row>
    <row r="564" spans="1:65">
      <c r="A564" s="29"/>
      <c r="B564" s="3" t="s">
        <v>258</v>
      </c>
      <c r="C564" s="28"/>
      <c r="D564" s="23">
        <v>3.3599999999999998E-2</v>
      </c>
      <c r="E564" s="23">
        <v>3.6000000000000004E-2</v>
      </c>
      <c r="F564" s="23">
        <v>4.2160691666666666E-2</v>
      </c>
      <c r="G564" s="23">
        <v>3.5490266249999999E-2</v>
      </c>
      <c r="H564" s="23">
        <v>3.6100000000000007E-2</v>
      </c>
      <c r="I564" s="23">
        <v>3.5650000000000001E-2</v>
      </c>
      <c r="J564" s="23">
        <v>3.465E-2</v>
      </c>
      <c r="K564" s="23">
        <v>3.415E-2</v>
      </c>
      <c r="L564" s="23">
        <v>3.5549999999999998E-2</v>
      </c>
      <c r="M564" s="23">
        <v>3.4049999999999997E-2</v>
      </c>
      <c r="N564" s="23">
        <v>3.3250000000000002E-2</v>
      </c>
      <c r="O564" s="23">
        <v>3.4949999999999995E-2</v>
      </c>
      <c r="P564" s="23">
        <v>3.6449999999999996E-2</v>
      </c>
      <c r="Q564" s="23">
        <v>3.4999999999999996E-2</v>
      </c>
      <c r="R564" s="23">
        <v>3.4133645495737969E-2</v>
      </c>
      <c r="S564" s="23">
        <v>3.4309076571034984E-2</v>
      </c>
      <c r="T564" s="23">
        <v>3.4500000000000003E-2</v>
      </c>
      <c r="U564" s="23">
        <v>3.4449999999999995E-2</v>
      </c>
      <c r="V564" s="23">
        <v>3.4749999999999996E-2</v>
      </c>
      <c r="W564" s="23">
        <v>3.5269050000000003E-2</v>
      </c>
      <c r="X564" s="199"/>
      <c r="Y564" s="200"/>
      <c r="Z564" s="200"/>
      <c r="AA564" s="200"/>
      <c r="AB564" s="200"/>
      <c r="AC564" s="200"/>
      <c r="AD564" s="200"/>
      <c r="AE564" s="200"/>
      <c r="AF564" s="200"/>
      <c r="AG564" s="200"/>
      <c r="AH564" s="200"/>
      <c r="AI564" s="200"/>
      <c r="AJ564" s="200"/>
      <c r="AK564" s="200"/>
      <c r="AL564" s="200"/>
      <c r="AM564" s="200"/>
      <c r="AN564" s="200"/>
      <c r="AO564" s="200"/>
      <c r="AP564" s="200"/>
      <c r="AQ564" s="200"/>
      <c r="AR564" s="200"/>
      <c r="AS564" s="200"/>
      <c r="AT564" s="200"/>
      <c r="AU564" s="200"/>
      <c r="AV564" s="200"/>
      <c r="AW564" s="200"/>
      <c r="AX564" s="200"/>
      <c r="AY564" s="200"/>
      <c r="AZ564" s="200"/>
      <c r="BA564" s="200"/>
      <c r="BB564" s="200"/>
      <c r="BC564" s="200"/>
      <c r="BD564" s="200"/>
      <c r="BE564" s="200"/>
      <c r="BF564" s="200"/>
      <c r="BG564" s="200"/>
      <c r="BH564" s="200"/>
      <c r="BI564" s="200"/>
      <c r="BJ564" s="200"/>
      <c r="BK564" s="200"/>
      <c r="BL564" s="200"/>
      <c r="BM564" s="56"/>
    </row>
    <row r="565" spans="1:65">
      <c r="A565" s="29"/>
      <c r="B565" s="3" t="s">
        <v>259</v>
      </c>
      <c r="C565" s="28"/>
      <c r="D565" s="23">
        <v>2.9495762407505177E-4</v>
      </c>
      <c r="E565" s="23">
        <v>3.8815804341359026E-4</v>
      </c>
      <c r="F565" s="23">
        <v>3.0738118391773121E-4</v>
      </c>
      <c r="G565" s="23">
        <v>4.3919741681561508E-5</v>
      </c>
      <c r="H565" s="23">
        <v>1.4501724035437989E-3</v>
      </c>
      <c r="I565" s="23">
        <v>5.3447793842839619E-4</v>
      </c>
      <c r="J565" s="23">
        <v>8.9368152418334409E-4</v>
      </c>
      <c r="K565" s="23">
        <v>7.413950813612573E-4</v>
      </c>
      <c r="L565" s="23">
        <v>4.6797435827190511E-4</v>
      </c>
      <c r="M565" s="23">
        <v>2.316606713852538E-4</v>
      </c>
      <c r="N565" s="23">
        <v>2.9268868558020186E-4</v>
      </c>
      <c r="O565" s="23">
        <v>2.1602468994692949E-4</v>
      </c>
      <c r="P565" s="23">
        <v>1.0534071704078472E-3</v>
      </c>
      <c r="Q565" s="23">
        <v>2.3380903889000401E-4</v>
      </c>
      <c r="R565" s="23">
        <v>2.4168255182049409E-4</v>
      </c>
      <c r="S565" s="23">
        <v>8.1598480342022169E-4</v>
      </c>
      <c r="T565" s="23">
        <v>4.7504385762439541E-4</v>
      </c>
      <c r="U565" s="23">
        <v>4.2308391602612311E-4</v>
      </c>
      <c r="V565" s="23">
        <v>4.5497252664309328E-4</v>
      </c>
      <c r="W565" s="23">
        <v>9.7412637253421329E-4</v>
      </c>
      <c r="X565" s="199"/>
      <c r="Y565" s="200"/>
      <c r="Z565" s="200"/>
      <c r="AA565" s="200"/>
      <c r="AB565" s="200"/>
      <c r="AC565" s="200"/>
      <c r="AD565" s="200"/>
      <c r="AE565" s="200"/>
      <c r="AF565" s="200"/>
      <c r="AG565" s="200"/>
      <c r="AH565" s="200"/>
      <c r="AI565" s="200"/>
      <c r="AJ565" s="200"/>
      <c r="AK565" s="200"/>
      <c r="AL565" s="200"/>
      <c r="AM565" s="200"/>
      <c r="AN565" s="200"/>
      <c r="AO565" s="200"/>
      <c r="AP565" s="200"/>
      <c r="AQ565" s="200"/>
      <c r="AR565" s="200"/>
      <c r="AS565" s="200"/>
      <c r="AT565" s="200"/>
      <c r="AU565" s="200"/>
      <c r="AV565" s="200"/>
      <c r="AW565" s="200"/>
      <c r="AX565" s="200"/>
      <c r="AY565" s="200"/>
      <c r="AZ565" s="200"/>
      <c r="BA565" s="200"/>
      <c r="BB565" s="200"/>
      <c r="BC565" s="200"/>
      <c r="BD565" s="200"/>
      <c r="BE565" s="200"/>
      <c r="BF565" s="200"/>
      <c r="BG565" s="200"/>
      <c r="BH565" s="200"/>
      <c r="BI565" s="200"/>
      <c r="BJ565" s="200"/>
      <c r="BK565" s="200"/>
      <c r="BL565" s="200"/>
      <c r="BM565" s="56"/>
    </row>
    <row r="566" spans="1:65">
      <c r="A566" s="29"/>
      <c r="B566" s="3" t="s">
        <v>86</v>
      </c>
      <c r="C566" s="28"/>
      <c r="D566" s="13">
        <v>8.7654568818737542E-3</v>
      </c>
      <c r="E566" s="13">
        <v>1.0762237802594924E-2</v>
      </c>
      <c r="F566" s="13">
        <v>7.2938283865873425E-3</v>
      </c>
      <c r="G566" s="13">
        <v>1.2379011710787723E-3</v>
      </c>
      <c r="H566" s="13">
        <v>3.9785251126030145E-2</v>
      </c>
      <c r="I566" s="13">
        <v>1.5062788307047331E-2</v>
      </c>
      <c r="J566" s="13">
        <v>2.5878808615347804E-2</v>
      </c>
      <c r="K566" s="13">
        <v>2.1688788338213277E-2</v>
      </c>
      <c r="L566" s="13">
        <v>1.3200969203720879E-2</v>
      </c>
      <c r="M566" s="13">
        <v>6.8102108197526856E-3</v>
      </c>
      <c r="N566" s="13">
        <v>8.8115008202770233E-3</v>
      </c>
      <c r="O566" s="13">
        <v>6.1780178249836839E-3</v>
      </c>
      <c r="P566" s="13">
        <v>2.9113049389438435E-2</v>
      </c>
      <c r="Q566" s="13">
        <v>6.6866264696855294E-3</v>
      </c>
      <c r="R566" s="13">
        <v>7.0755385302368684E-3</v>
      </c>
      <c r="S566" s="13">
        <v>2.3540815797685535E-2</v>
      </c>
      <c r="T566" s="13">
        <v>1.3736207931307819E-2</v>
      </c>
      <c r="U566" s="13">
        <v>1.2316853450542158E-2</v>
      </c>
      <c r="V566" s="13">
        <v>1.3130520249439923E-2</v>
      </c>
      <c r="W566" s="13">
        <v>2.7745286477566588E-2</v>
      </c>
      <c r="X566" s="149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55"/>
    </row>
    <row r="567" spans="1:65">
      <c r="A567" s="29"/>
      <c r="B567" s="3" t="s">
        <v>260</v>
      </c>
      <c r="C567" s="28"/>
      <c r="D567" s="13">
        <v>-3.3643515669629198E-2</v>
      </c>
      <c r="E567" s="13">
        <v>3.5758014903874757E-2</v>
      </c>
      <c r="F567" s="13">
        <v>0.21024705589303028</v>
      </c>
      <c r="G567" s="13">
        <v>1.88871848709804E-2</v>
      </c>
      <c r="H567" s="13">
        <v>4.6766533546568345E-2</v>
      </c>
      <c r="I567" s="13">
        <v>1.9005921317166941E-2</v>
      </c>
      <c r="J567" s="13">
        <v>-8.2760596669001485E-3</v>
      </c>
      <c r="K567" s="13">
        <v>-1.8327315818924661E-2</v>
      </c>
      <c r="L567" s="13">
        <v>1.8048658826497643E-2</v>
      </c>
      <c r="M567" s="13">
        <v>-2.3113628272270037E-2</v>
      </c>
      <c r="N567" s="13">
        <v>-4.6087928048326066E-2</v>
      </c>
      <c r="O567" s="13">
        <v>4.168352711797052E-3</v>
      </c>
      <c r="P567" s="13">
        <v>3.9108433621216188E-2</v>
      </c>
      <c r="Q567" s="13">
        <v>4.168352711797052E-3</v>
      </c>
      <c r="R567" s="13">
        <v>-1.9069825491355941E-2</v>
      </c>
      <c r="S567" s="13">
        <v>-4.5651111034500369E-3</v>
      </c>
      <c r="T567" s="13">
        <v>-6.8401659308965357E-3</v>
      </c>
      <c r="U567" s="13">
        <v>-1.3541003365579729E-2</v>
      </c>
      <c r="V567" s="13">
        <v>-4.9256409495587183E-3</v>
      </c>
      <c r="W567" s="13">
        <v>8.2735729030312122E-3</v>
      </c>
      <c r="X567" s="149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55"/>
    </row>
    <row r="568" spans="1:65">
      <c r="A568" s="29"/>
      <c r="B568" s="45" t="s">
        <v>261</v>
      </c>
      <c r="C568" s="46"/>
      <c r="D568" s="44">
        <v>1.22</v>
      </c>
      <c r="E568" s="44">
        <v>1.31</v>
      </c>
      <c r="F568" s="44">
        <v>7.65</v>
      </c>
      <c r="G568" s="44">
        <v>0.69</v>
      </c>
      <c r="H568" s="44">
        <v>1.71</v>
      </c>
      <c r="I568" s="44">
        <v>0.7</v>
      </c>
      <c r="J568" s="44">
        <v>0.28999999999999998</v>
      </c>
      <c r="K568" s="44">
        <v>0.66</v>
      </c>
      <c r="L568" s="44">
        <v>0.66</v>
      </c>
      <c r="M568" s="44">
        <v>0.83</v>
      </c>
      <c r="N568" s="44">
        <v>1.67</v>
      </c>
      <c r="O568" s="44">
        <v>0.16</v>
      </c>
      <c r="P568" s="44">
        <v>1.43</v>
      </c>
      <c r="Q568" s="44">
        <v>0.16</v>
      </c>
      <c r="R568" s="44">
        <v>0.69</v>
      </c>
      <c r="S568" s="44">
        <v>0.16</v>
      </c>
      <c r="T568" s="44">
        <v>0.24</v>
      </c>
      <c r="U568" s="44">
        <v>0.48</v>
      </c>
      <c r="V568" s="44">
        <v>0.17</v>
      </c>
      <c r="W568" s="44">
        <v>0.31</v>
      </c>
      <c r="X568" s="149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55"/>
    </row>
    <row r="569" spans="1:65">
      <c r="B569" s="3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BM569" s="55"/>
    </row>
    <row r="570" spans="1:65" ht="15">
      <c r="B570" s="8" t="s">
        <v>580</v>
      </c>
      <c r="BM570" s="27" t="s">
        <v>66</v>
      </c>
    </row>
    <row r="571" spans="1:65" ht="15">
      <c r="A571" s="24" t="s">
        <v>26</v>
      </c>
      <c r="B571" s="18" t="s">
        <v>111</v>
      </c>
      <c r="C571" s="15" t="s">
        <v>112</v>
      </c>
      <c r="D571" s="16" t="s">
        <v>222</v>
      </c>
      <c r="E571" s="17" t="s">
        <v>222</v>
      </c>
      <c r="F571" s="17" t="s">
        <v>222</v>
      </c>
      <c r="G571" s="17" t="s">
        <v>222</v>
      </c>
      <c r="H571" s="17" t="s">
        <v>222</v>
      </c>
      <c r="I571" s="17" t="s">
        <v>222</v>
      </c>
      <c r="J571" s="17" t="s">
        <v>222</v>
      </c>
      <c r="K571" s="17" t="s">
        <v>222</v>
      </c>
      <c r="L571" s="17" t="s">
        <v>222</v>
      </c>
      <c r="M571" s="17" t="s">
        <v>222</v>
      </c>
      <c r="N571" s="17" t="s">
        <v>222</v>
      </c>
      <c r="O571" s="17" t="s">
        <v>222</v>
      </c>
      <c r="P571" s="17" t="s">
        <v>222</v>
      </c>
      <c r="Q571" s="17" t="s">
        <v>222</v>
      </c>
      <c r="R571" s="17" t="s">
        <v>222</v>
      </c>
      <c r="S571" s="17" t="s">
        <v>222</v>
      </c>
      <c r="T571" s="17" t="s">
        <v>222</v>
      </c>
      <c r="U571" s="17" t="s">
        <v>222</v>
      </c>
      <c r="V571" s="17" t="s">
        <v>222</v>
      </c>
      <c r="W571" s="17" t="s">
        <v>222</v>
      </c>
      <c r="X571" s="17" t="s">
        <v>222</v>
      </c>
      <c r="Y571" s="149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7">
        <v>1</v>
      </c>
    </row>
    <row r="572" spans="1:65">
      <c r="A572" s="29"/>
      <c r="B572" s="19" t="s">
        <v>223</v>
      </c>
      <c r="C572" s="9" t="s">
        <v>223</v>
      </c>
      <c r="D572" s="147" t="s">
        <v>225</v>
      </c>
      <c r="E572" s="148" t="s">
        <v>226</v>
      </c>
      <c r="F572" s="148" t="s">
        <v>227</v>
      </c>
      <c r="G572" s="148" t="s">
        <v>228</v>
      </c>
      <c r="H572" s="148" t="s">
        <v>229</v>
      </c>
      <c r="I572" s="148" t="s">
        <v>230</v>
      </c>
      <c r="J572" s="148" t="s">
        <v>231</v>
      </c>
      <c r="K572" s="148" t="s">
        <v>233</v>
      </c>
      <c r="L572" s="148" t="s">
        <v>234</v>
      </c>
      <c r="M572" s="148" t="s">
        <v>235</v>
      </c>
      <c r="N572" s="148" t="s">
        <v>236</v>
      </c>
      <c r="O572" s="148" t="s">
        <v>263</v>
      </c>
      <c r="P572" s="148" t="s">
        <v>237</v>
      </c>
      <c r="Q572" s="148" t="s">
        <v>238</v>
      </c>
      <c r="R572" s="148" t="s">
        <v>239</v>
      </c>
      <c r="S572" s="148" t="s">
        <v>240</v>
      </c>
      <c r="T572" s="148" t="s">
        <v>242</v>
      </c>
      <c r="U572" s="148" t="s">
        <v>243</v>
      </c>
      <c r="V572" s="148" t="s">
        <v>244</v>
      </c>
      <c r="W572" s="148" t="s">
        <v>245</v>
      </c>
      <c r="X572" s="148" t="s">
        <v>248</v>
      </c>
      <c r="Y572" s="149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7" t="s">
        <v>3</v>
      </c>
    </row>
    <row r="573" spans="1:65">
      <c r="A573" s="29"/>
      <c r="B573" s="19"/>
      <c r="C573" s="9"/>
      <c r="D573" s="10" t="s">
        <v>309</v>
      </c>
      <c r="E573" s="11" t="s">
        <v>265</v>
      </c>
      <c r="F573" s="11" t="s">
        <v>265</v>
      </c>
      <c r="G573" s="11" t="s">
        <v>265</v>
      </c>
      <c r="H573" s="11" t="s">
        <v>309</v>
      </c>
      <c r="I573" s="11" t="s">
        <v>265</v>
      </c>
      <c r="J573" s="11" t="s">
        <v>310</v>
      </c>
      <c r="K573" s="11" t="s">
        <v>265</v>
      </c>
      <c r="L573" s="11" t="s">
        <v>265</v>
      </c>
      <c r="M573" s="11" t="s">
        <v>265</v>
      </c>
      <c r="N573" s="11" t="s">
        <v>265</v>
      </c>
      <c r="O573" s="11" t="s">
        <v>265</v>
      </c>
      <c r="P573" s="11" t="s">
        <v>265</v>
      </c>
      <c r="Q573" s="11" t="s">
        <v>309</v>
      </c>
      <c r="R573" s="11" t="s">
        <v>265</v>
      </c>
      <c r="S573" s="11" t="s">
        <v>265</v>
      </c>
      <c r="T573" s="11" t="s">
        <v>309</v>
      </c>
      <c r="U573" s="11" t="s">
        <v>309</v>
      </c>
      <c r="V573" s="11" t="s">
        <v>265</v>
      </c>
      <c r="W573" s="11" t="s">
        <v>309</v>
      </c>
      <c r="X573" s="11" t="s">
        <v>310</v>
      </c>
      <c r="Y573" s="149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7">
        <v>2</v>
      </c>
    </row>
    <row r="574" spans="1:65">
      <c r="A574" s="29"/>
      <c r="B574" s="19"/>
      <c r="C574" s="9"/>
      <c r="D574" s="25" t="s">
        <v>311</v>
      </c>
      <c r="E574" s="25" t="s">
        <v>312</v>
      </c>
      <c r="F574" s="25" t="s">
        <v>313</v>
      </c>
      <c r="G574" s="25" t="s">
        <v>314</v>
      </c>
      <c r="H574" s="25" t="s">
        <v>312</v>
      </c>
      <c r="I574" s="25" t="s">
        <v>312</v>
      </c>
      <c r="J574" s="25" t="s">
        <v>311</v>
      </c>
      <c r="K574" s="25" t="s">
        <v>312</v>
      </c>
      <c r="L574" s="25" t="s">
        <v>312</v>
      </c>
      <c r="M574" s="25" t="s">
        <v>312</v>
      </c>
      <c r="N574" s="25" t="s">
        <v>312</v>
      </c>
      <c r="O574" s="25" t="s">
        <v>312</v>
      </c>
      <c r="P574" s="25" t="s">
        <v>116</v>
      </c>
      <c r="Q574" s="25" t="s">
        <v>312</v>
      </c>
      <c r="R574" s="25" t="s">
        <v>115</v>
      </c>
      <c r="S574" s="25" t="s">
        <v>313</v>
      </c>
      <c r="T574" s="25" t="s">
        <v>311</v>
      </c>
      <c r="U574" s="25" t="s">
        <v>314</v>
      </c>
      <c r="V574" s="25" t="s">
        <v>314</v>
      </c>
      <c r="W574" s="25" t="s">
        <v>314</v>
      </c>
      <c r="X574" s="25" t="s">
        <v>313</v>
      </c>
      <c r="Y574" s="149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27">
        <v>3</v>
      </c>
    </row>
    <row r="575" spans="1:65">
      <c r="A575" s="29"/>
      <c r="B575" s="18">
        <v>1</v>
      </c>
      <c r="C575" s="14">
        <v>1</v>
      </c>
      <c r="D575" s="21">
        <v>4.0999999999999996</v>
      </c>
      <c r="E575" s="21">
        <v>4.29</v>
      </c>
      <c r="F575" s="21">
        <v>3.7909869504589553</v>
      </c>
      <c r="G575" s="21">
        <v>3.8694549286948203</v>
      </c>
      <c r="H575" s="21">
        <v>4.4800000000000004</v>
      </c>
      <c r="I575" s="21">
        <v>3.75</v>
      </c>
      <c r="J575" s="143">
        <v>4</v>
      </c>
      <c r="K575" s="21">
        <v>4.4400000000000004</v>
      </c>
      <c r="L575" s="21">
        <v>4.66</v>
      </c>
      <c r="M575" s="21">
        <v>3.63</v>
      </c>
      <c r="N575" s="21">
        <v>3.8599999999999994</v>
      </c>
      <c r="O575" s="21">
        <v>4.3499999999999996</v>
      </c>
      <c r="P575" s="21">
        <v>4.4000000000000004</v>
      </c>
      <c r="Q575" s="143">
        <v>5.5</v>
      </c>
      <c r="R575" s="21">
        <v>4.04</v>
      </c>
      <c r="S575" s="21">
        <v>4.2231852033821662</v>
      </c>
      <c r="T575" s="21">
        <v>4.6917486709092779</v>
      </c>
      <c r="U575" s="21">
        <v>4.24</v>
      </c>
      <c r="V575" s="21">
        <v>4.42</v>
      </c>
      <c r="W575" s="21">
        <v>4.0999999999999996</v>
      </c>
      <c r="X575" s="21">
        <v>4.0990000000000002</v>
      </c>
      <c r="Y575" s="149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27">
        <v>1</v>
      </c>
    </row>
    <row r="576" spans="1:65">
      <c r="A576" s="29"/>
      <c r="B576" s="19">
        <v>1</v>
      </c>
      <c r="C576" s="9">
        <v>2</v>
      </c>
      <c r="D576" s="11">
        <v>4</v>
      </c>
      <c r="E576" s="11">
        <v>4.18</v>
      </c>
      <c r="F576" s="11">
        <v>3.6372456939710052</v>
      </c>
      <c r="G576" s="11">
        <v>3.9816359117749704</v>
      </c>
      <c r="H576" s="11">
        <v>4.13</v>
      </c>
      <c r="I576" s="11">
        <v>3.82</v>
      </c>
      <c r="J576" s="144">
        <v>4</v>
      </c>
      <c r="K576" s="11">
        <v>4.3</v>
      </c>
      <c r="L576" s="11">
        <v>4.41</v>
      </c>
      <c r="M576" s="11">
        <v>3.9399999999999995</v>
      </c>
      <c r="N576" s="11">
        <v>3.95</v>
      </c>
      <c r="O576" s="11">
        <v>4.13</v>
      </c>
      <c r="P576" s="11">
        <v>4.3</v>
      </c>
      <c r="Q576" s="144">
        <v>5.6</v>
      </c>
      <c r="R576" s="11">
        <v>3.9600000000000004</v>
      </c>
      <c r="S576" s="11">
        <v>4.1764364147461164</v>
      </c>
      <c r="T576" s="11">
        <v>4.7084398889649499</v>
      </c>
      <c r="U576" s="11">
        <v>4.41</v>
      </c>
      <c r="V576" s="11">
        <v>4.3099999999999996</v>
      </c>
      <c r="W576" s="11">
        <v>4</v>
      </c>
      <c r="X576" s="11">
        <v>4.0460000000000003</v>
      </c>
      <c r="Y576" s="149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7" t="e">
        <v>#N/A</v>
      </c>
    </row>
    <row r="577" spans="1:65">
      <c r="A577" s="29"/>
      <c r="B577" s="19">
        <v>1</v>
      </c>
      <c r="C577" s="9">
        <v>3</v>
      </c>
      <c r="D577" s="11">
        <v>4</v>
      </c>
      <c r="E577" s="11">
        <v>4.07</v>
      </c>
      <c r="F577" s="11">
        <v>3.8302008627065605</v>
      </c>
      <c r="G577" s="11">
        <v>3.9018655751323101</v>
      </c>
      <c r="H577" s="11">
        <v>4.3899999999999997</v>
      </c>
      <c r="I577" s="11">
        <v>3.8</v>
      </c>
      <c r="J577" s="144">
        <v>4</v>
      </c>
      <c r="K577" s="11">
        <v>4.62</v>
      </c>
      <c r="L577" s="11">
        <v>4.4400000000000004</v>
      </c>
      <c r="M577" s="11">
        <v>3.65</v>
      </c>
      <c r="N577" s="11">
        <v>4.0199999999999996</v>
      </c>
      <c r="O577" s="11">
        <v>4.1100000000000003</v>
      </c>
      <c r="P577" s="11">
        <v>4.3</v>
      </c>
      <c r="Q577" s="144">
        <v>5.7</v>
      </c>
      <c r="R577" s="11">
        <v>4.0199999999999996</v>
      </c>
      <c r="S577" s="11">
        <v>4.4176016500064117</v>
      </c>
      <c r="T577" s="11">
        <v>4.4818155622266014</v>
      </c>
      <c r="U577" s="11">
        <v>4.4800000000000004</v>
      </c>
      <c r="V577" s="11">
        <v>4.29</v>
      </c>
      <c r="W577" s="11">
        <v>4.0999999999999996</v>
      </c>
      <c r="X577" s="11">
        <v>3.9160000000000004</v>
      </c>
      <c r="Y577" s="149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7">
        <v>16</v>
      </c>
    </row>
    <row r="578" spans="1:65">
      <c r="A578" s="29"/>
      <c r="B578" s="19">
        <v>1</v>
      </c>
      <c r="C578" s="9">
        <v>4</v>
      </c>
      <c r="D578" s="11">
        <v>4</v>
      </c>
      <c r="E578" s="11">
        <v>4.12</v>
      </c>
      <c r="F578" s="11">
        <v>3.6651471680942351</v>
      </c>
      <c r="G578" s="11">
        <v>3.8767656135473803</v>
      </c>
      <c r="H578" s="11">
        <v>4.08</v>
      </c>
      <c r="I578" s="11">
        <v>3.72</v>
      </c>
      <c r="J578" s="144">
        <v>4</v>
      </c>
      <c r="K578" s="11">
        <v>4.2699999999999996</v>
      </c>
      <c r="L578" s="11">
        <v>4.63</v>
      </c>
      <c r="M578" s="11">
        <v>4.08</v>
      </c>
      <c r="N578" s="11">
        <v>3.89</v>
      </c>
      <c r="O578" s="11">
        <v>4.07</v>
      </c>
      <c r="P578" s="11">
        <v>4</v>
      </c>
      <c r="Q578" s="144">
        <v>5.6</v>
      </c>
      <c r="R578" s="11">
        <v>3.95</v>
      </c>
      <c r="S578" s="11">
        <v>4.3319216820880815</v>
      </c>
      <c r="T578" s="11">
        <v>4.15134942934045</v>
      </c>
      <c r="U578" s="11">
        <v>4.46</v>
      </c>
      <c r="V578" s="11">
        <v>4.49</v>
      </c>
      <c r="W578" s="11">
        <v>4</v>
      </c>
      <c r="X578" s="11">
        <v>4.25</v>
      </c>
      <c r="Y578" s="149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7">
        <v>4.1388559260918791</v>
      </c>
    </row>
    <row r="579" spans="1:65">
      <c r="A579" s="29"/>
      <c r="B579" s="19">
        <v>1</v>
      </c>
      <c r="C579" s="9">
        <v>5</v>
      </c>
      <c r="D579" s="11">
        <v>4</v>
      </c>
      <c r="E579" s="11">
        <v>4.3600000000000003</v>
      </c>
      <c r="F579" s="11">
        <v>3.6793214265511653</v>
      </c>
      <c r="G579" s="11">
        <v>3.8602689984556</v>
      </c>
      <c r="H579" s="11">
        <v>4.42</v>
      </c>
      <c r="I579" s="11">
        <v>3.72</v>
      </c>
      <c r="J579" s="144">
        <v>4</v>
      </c>
      <c r="K579" s="11">
        <v>4.3099999999999996</v>
      </c>
      <c r="L579" s="11">
        <v>4.38</v>
      </c>
      <c r="M579" s="11">
        <v>4.26</v>
      </c>
      <c r="N579" s="11">
        <v>4.08</v>
      </c>
      <c r="O579" s="11">
        <v>3.9300000000000006</v>
      </c>
      <c r="P579" s="11">
        <v>4.3</v>
      </c>
      <c r="Q579" s="144">
        <v>5.7</v>
      </c>
      <c r="R579" s="11">
        <v>3.97</v>
      </c>
      <c r="S579" s="11">
        <v>4.2097383617208282</v>
      </c>
      <c r="T579" s="11">
        <v>4.2807796097748909</v>
      </c>
      <c r="U579" s="11">
        <v>4.38</v>
      </c>
      <c r="V579" s="11">
        <v>4.3</v>
      </c>
      <c r="W579" s="11">
        <v>4.0999999999999996</v>
      </c>
      <c r="X579" s="11">
        <v>3.9369999999999998</v>
      </c>
      <c r="Y579" s="149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7">
        <v>160</v>
      </c>
    </row>
    <row r="580" spans="1:65">
      <c r="A580" s="29"/>
      <c r="B580" s="19">
        <v>1</v>
      </c>
      <c r="C580" s="9">
        <v>6</v>
      </c>
      <c r="D580" s="11">
        <v>4</v>
      </c>
      <c r="E580" s="11">
        <v>4.4000000000000004</v>
      </c>
      <c r="F580" s="11">
        <v>3.856523319904765</v>
      </c>
      <c r="G580" s="11">
        <v>3.9396562979875496</v>
      </c>
      <c r="H580" s="11">
        <v>3.98</v>
      </c>
      <c r="I580" s="11">
        <v>3.78</v>
      </c>
      <c r="J580" s="144">
        <v>4</v>
      </c>
      <c r="K580" s="11">
        <v>4.2300000000000004</v>
      </c>
      <c r="L580" s="11">
        <v>4.67</v>
      </c>
      <c r="M580" s="11">
        <v>3.8500000000000005</v>
      </c>
      <c r="N580" s="11">
        <v>4.0999999999999996</v>
      </c>
      <c r="O580" s="11">
        <v>4.24</v>
      </c>
      <c r="P580" s="11">
        <v>4.2</v>
      </c>
      <c r="Q580" s="144">
        <v>5.6</v>
      </c>
      <c r="R580" s="11">
        <v>3.9600000000000004</v>
      </c>
      <c r="S580" s="11">
        <v>4.289154751062167</v>
      </c>
      <c r="T580" s="11">
        <v>4.2783316029729441</v>
      </c>
      <c r="U580" s="11">
        <v>4.34</v>
      </c>
      <c r="V580" s="11">
        <v>4.4800000000000004</v>
      </c>
      <c r="W580" s="11">
        <v>4.0999999999999996</v>
      </c>
      <c r="X580" s="11">
        <v>3.9620000000000002</v>
      </c>
      <c r="Y580" s="149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5"/>
    </row>
    <row r="581" spans="1:65">
      <c r="A581" s="29"/>
      <c r="B581" s="20" t="s">
        <v>257</v>
      </c>
      <c r="C581" s="12"/>
      <c r="D581" s="22">
        <v>4.0166666666666666</v>
      </c>
      <c r="E581" s="22">
        <v>4.2366666666666672</v>
      </c>
      <c r="F581" s="22">
        <v>3.7432375702811149</v>
      </c>
      <c r="G581" s="22">
        <v>3.9049412209321055</v>
      </c>
      <c r="H581" s="22">
        <v>4.246666666666667</v>
      </c>
      <c r="I581" s="22">
        <v>3.7650000000000006</v>
      </c>
      <c r="J581" s="22">
        <v>4</v>
      </c>
      <c r="K581" s="22">
        <v>4.3616666666666664</v>
      </c>
      <c r="L581" s="22">
        <v>4.5316666666666663</v>
      </c>
      <c r="M581" s="22">
        <v>3.9016666666666668</v>
      </c>
      <c r="N581" s="22">
        <v>3.9833333333333329</v>
      </c>
      <c r="O581" s="22">
        <v>4.1383333333333328</v>
      </c>
      <c r="P581" s="22">
        <v>4.25</v>
      </c>
      <c r="Q581" s="22">
        <v>5.6166666666666663</v>
      </c>
      <c r="R581" s="22">
        <v>3.9833333333333329</v>
      </c>
      <c r="S581" s="22">
        <v>4.2746730105009618</v>
      </c>
      <c r="T581" s="22">
        <v>4.4320774606981859</v>
      </c>
      <c r="U581" s="22">
        <v>4.3849999999999998</v>
      </c>
      <c r="V581" s="22">
        <v>4.3816666666666668</v>
      </c>
      <c r="W581" s="22">
        <v>4.0666666666666664</v>
      </c>
      <c r="X581" s="22">
        <v>4.0350000000000001</v>
      </c>
      <c r="Y581" s="149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5"/>
    </row>
    <row r="582" spans="1:65">
      <c r="A582" s="29"/>
      <c r="B582" s="3" t="s">
        <v>258</v>
      </c>
      <c r="C582" s="28"/>
      <c r="D582" s="11">
        <v>4</v>
      </c>
      <c r="E582" s="11">
        <v>4.2349999999999994</v>
      </c>
      <c r="F582" s="11">
        <v>3.7351541885050601</v>
      </c>
      <c r="G582" s="11">
        <v>3.8893155943398452</v>
      </c>
      <c r="H582" s="11">
        <v>4.26</v>
      </c>
      <c r="I582" s="11">
        <v>3.7649999999999997</v>
      </c>
      <c r="J582" s="11">
        <v>4</v>
      </c>
      <c r="K582" s="11">
        <v>4.3049999999999997</v>
      </c>
      <c r="L582" s="11">
        <v>4.5350000000000001</v>
      </c>
      <c r="M582" s="11">
        <v>3.895</v>
      </c>
      <c r="N582" s="11">
        <v>3.9849999999999999</v>
      </c>
      <c r="O582" s="11">
        <v>4.12</v>
      </c>
      <c r="P582" s="11">
        <v>4.3</v>
      </c>
      <c r="Q582" s="11">
        <v>5.6</v>
      </c>
      <c r="R582" s="11">
        <v>3.9650000000000003</v>
      </c>
      <c r="S582" s="11">
        <v>4.2561699772221662</v>
      </c>
      <c r="T582" s="11">
        <v>4.3812975860007466</v>
      </c>
      <c r="U582" s="11">
        <v>4.3949999999999996</v>
      </c>
      <c r="V582" s="11">
        <v>4.3650000000000002</v>
      </c>
      <c r="W582" s="11">
        <v>4.0999999999999996</v>
      </c>
      <c r="X582" s="11">
        <v>4.0040000000000004</v>
      </c>
      <c r="Y582" s="149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5"/>
    </row>
    <row r="583" spans="1:65">
      <c r="A583" s="29"/>
      <c r="B583" s="3" t="s">
        <v>259</v>
      </c>
      <c r="C583" s="28"/>
      <c r="D583" s="23">
        <v>4.0824829046386159E-2</v>
      </c>
      <c r="E583" s="23">
        <v>0.13366625103842289</v>
      </c>
      <c r="F583" s="23">
        <v>9.3908403022719592E-2</v>
      </c>
      <c r="G583" s="23">
        <v>4.7213178297531383E-2</v>
      </c>
      <c r="H583" s="23">
        <v>0.20858251764389718</v>
      </c>
      <c r="I583" s="23">
        <v>4.183300132670361E-2</v>
      </c>
      <c r="J583" s="23">
        <v>0</v>
      </c>
      <c r="K583" s="23">
        <v>0.14497126151988432</v>
      </c>
      <c r="L583" s="23">
        <v>0.13526517166908358</v>
      </c>
      <c r="M583" s="23">
        <v>0.24555379587102016</v>
      </c>
      <c r="N583" s="23">
        <v>9.9331096171675598E-2</v>
      </c>
      <c r="O583" s="23">
        <v>0.1442798207188607</v>
      </c>
      <c r="P583" s="23">
        <v>0.13784048752090225</v>
      </c>
      <c r="Q583" s="23">
        <v>7.5277265270908222E-2</v>
      </c>
      <c r="R583" s="23">
        <v>3.7237973450050289E-2</v>
      </c>
      <c r="S583" s="23">
        <v>8.9926257387543174E-2</v>
      </c>
      <c r="T583" s="23">
        <v>0.23307349225740545</v>
      </c>
      <c r="U583" s="23">
        <v>8.7578536183245292E-2</v>
      </c>
      <c r="V583" s="23">
        <v>9.2826002104295688E-2</v>
      </c>
      <c r="W583" s="23">
        <v>5.1639777949432045E-2</v>
      </c>
      <c r="X583" s="23">
        <v>0.126123748754943</v>
      </c>
      <c r="Y583" s="199"/>
      <c r="Z583" s="200"/>
      <c r="AA583" s="200"/>
      <c r="AB583" s="200"/>
      <c r="AC583" s="200"/>
      <c r="AD583" s="200"/>
      <c r="AE583" s="200"/>
      <c r="AF583" s="200"/>
      <c r="AG583" s="200"/>
      <c r="AH583" s="200"/>
      <c r="AI583" s="200"/>
      <c r="AJ583" s="200"/>
      <c r="AK583" s="200"/>
      <c r="AL583" s="200"/>
      <c r="AM583" s="200"/>
      <c r="AN583" s="200"/>
      <c r="AO583" s="200"/>
      <c r="AP583" s="200"/>
      <c r="AQ583" s="200"/>
      <c r="AR583" s="200"/>
      <c r="AS583" s="200"/>
      <c r="AT583" s="200"/>
      <c r="AU583" s="200"/>
      <c r="AV583" s="200"/>
      <c r="AW583" s="200"/>
      <c r="AX583" s="200"/>
      <c r="AY583" s="200"/>
      <c r="AZ583" s="200"/>
      <c r="BA583" s="200"/>
      <c r="BB583" s="200"/>
      <c r="BC583" s="200"/>
      <c r="BD583" s="200"/>
      <c r="BE583" s="200"/>
      <c r="BF583" s="200"/>
      <c r="BG583" s="200"/>
      <c r="BH583" s="200"/>
      <c r="BI583" s="200"/>
      <c r="BJ583" s="200"/>
      <c r="BK583" s="200"/>
      <c r="BL583" s="200"/>
      <c r="BM583" s="56"/>
    </row>
    <row r="584" spans="1:65">
      <c r="A584" s="29"/>
      <c r="B584" s="3" t="s">
        <v>86</v>
      </c>
      <c r="C584" s="28"/>
      <c r="D584" s="13">
        <v>1.0163857853872072E-2</v>
      </c>
      <c r="E584" s="13">
        <v>3.1549862558243005E-2</v>
      </c>
      <c r="F584" s="13">
        <v>2.5087481427385632E-2</v>
      </c>
      <c r="G584" s="13">
        <v>1.2090624576997255E-2</v>
      </c>
      <c r="H584" s="13">
        <v>4.9116762396522094E-2</v>
      </c>
      <c r="I584" s="13">
        <v>1.1111022928739337E-2</v>
      </c>
      <c r="J584" s="13">
        <v>0</v>
      </c>
      <c r="K584" s="13">
        <v>3.3237583841012837E-2</v>
      </c>
      <c r="L584" s="13">
        <v>2.9848879367947834E-2</v>
      </c>
      <c r="M584" s="13">
        <v>6.2935616199321698E-2</v>
      </c>
      <c r="N584" s="13">
        <v>2.4936676863182163E-2</v>
      </c>
      <c r="O584" s="13">
        <v>3.4864233762108912E-2</v>
      </c>
      <c r="P584" s="13">
        <v>3.243305588727112E-2</v>
      </c>
      <c r="Q584" s="13">
        <v>1.3402480463663186E-2</v>
      </c>
      <c r="R584" s="13">
        <v>9.3484452175858473E-3</v>
      </c>
      <c r="S584" s="13">
        <v>2.1036990938636601E-2</v>
      </c>
      <c r="T584" s="13">
        <v>5.2587865244730934E-2</v>
      </c>
      <c r="U584" s="13">
        <v>1.9972300155814207E-2</v>
      </c>
      <c r="V584" s="13">
        <v>2.1185089867849911E-2</v>
      </c>
      <c r="W584" s="13">
        <v>1.2698306053139027E-2</v>
      </c>
      <c r="X584" s="13">
        <v>3.1257434635673605E-2</v>
      </c>
      <c r="Y584" s="149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5"/>
    </row>
    <row r="585" spans="1:65">
      <c r="A585" s="29"/>
      <c r="B585" s="3" t="s">
        <v>260</v>
      </c>
      <c r="C585" s="28"/>
      <c r="D585" s="13">
        <v>-2.9522472298423308E-2</v>
      </c>
      <c r="E585" s="13">
        <v>2.3632313451206866E-2</v>
      </c>
      <c r="F585" s="13">
        <v>-9.5586404280645576E-2</v>
      </c>
      <c r="G585" s="13">
        <v>-5.651675471116191E-2</v>
      </c>
      <c r="H585" s="13">
        <v>2.6048440076190005E-2</v>
      </c>
      <c r="I585" s="13">
        <v>-9.0328325693833089E-2</v>
      </c>
      <c r="J585" s="13">
        <v>-3.354935000672854E-2</v>
      </c>
      <c r="K585" s="13">
        <v>5.3833896263496328E-2</v>
      </c>
      <c r="L585" s="13">
        <v>9.4908048888210361E-2</v>
      </c>
      <c r="M585" s="13">
        <v>-5.7307928485729742E-2</v>
      </c>
      <c r="N585" s="13">
        <v>-3.7576227715033994E-2</v>
      </c>
      <c r="O585" s="13">
        <v>-1.2626502779478077E-4</v>
      </c>
      <c r="P585" s="13">
        <v>2.6853815617850829E-2</v>
      </c>
      <c r="Q585" s="13">
        <v>0.35705778769888519</v>
      </c>
      <c r="R585" s="13">
        <v>-3.7576227715033994E-2</v>
      </c>
      <c r="S585" s="13">
        <v>3.2815127376837339E-2</v>
      </c>
      <c r="T585" s="13">
        <v>7.0846035678072461E-2</v>
      </c>
      <c r="U585" s="13">
        <v>5.9471525055123653E-2</v>
      </c>
      <c r="V585" s="13">
        <v>5.8666149513462829E-2</v>
      </c>
      <c r="W585" s="13">
        <v>-1.744183917350739E-2</v>
      </c>
      <c r="X585" s="13">
        <v>-2.5092906819287442E-2</v>
      </c>
      <c r="Y585" s="149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5"/>
    </row>
    <row r="586" spans="1:65">
      <c r="A586" s="29"/>
      <c r="B586" s="45" t="s">
        <v>261</v>
      </c>
      <c r="C586" s="46"/>
      <c r="D586" s="44">
        <v>0.59</v>
      </c>
      <c r="E586" s="44">
        <v>0.17</v>
      </c>
      <c r="F586" s="44">
        <v>1.53</v>
      </c>
      <c r="G586" s="44">
        <v>0.97</v>
      </c>
      <c r="H586" s="44">
        <v>0.2</v>
      </c>
      <c r="I586" s="44">
        <v>1.45</v>
      </c>
      <c r="J586" s="44" t="s">
        <v>262</v>
      </c>
      <c r="K586" s="44">
        <v>0.6</v>
      </c>
      <c r="L586" s="44">
        <v>1.19</v>
      </c>
      <c r="M586" s="44">
        <v>0.98</v>
      </c>
      <c r="N586" s="44">
        <v>0.7</v>
      </c>
      <c r="O586" s="44">
        <v>0.17</v>
      </c>
      <c r="P586" s="44">
        <v>0.22</v>
      </c>
      <c r="Q586" s="44">
        <v>4.92</v>
      </c>
      <c r="R586" s="44">
        <v>0.7</v>
      </c>
      <c r="S586" s="44">
        <v>0.3</v>
      </c>
      <c r="T586" s="44">
        <v>0.84</v>
      </c>
      <c r="U586" s="44">
        <v>0.68</v>
      </c>
      <c r="V586" s="44">
        <v>0.67</v>
      </c>
      <c r="W586" s="44">
        <v>0.42</v>
      </c>
      <c r="X586" s="44">
        <v>0.53</v>
      </c>
      <c r="Y586" s="149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5"/>
    </row>
    <row r="587" spans="1:65">
      <c r="B587" s="30" t="s">
        <v>317</v>
      </c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BM587" s="55"/>
    </row>
    <row r="588" spans="1:65">
      <c r="BM588" s="55"/>
    </row>
    <row r="589" spans="1:65" ht="15">
      <c r="B589" s="8" t="s">
        <v>581</v>
      </c>
      <c r="BM589" s="27" t="s">
        <v>66</v>
      </c>
    </row>
    <row r="590" spans="1:65" ht="15">
      <c r="A590" s="24" t="s">
        <v>57</v>
      </c>
      <c r="B590" s="18" t="s">
        <v>111</v>
      </c>
      <c r="C590" s="15" t="s">
        <v>112</v>
      </c>
      <c r="D590" s="16" t="s">
        <v>222</v>
      </c>
      <c r="E590" s="17" t="s">
        <v>222</v>
      </c>
      <c r="F590" s="17" t="s">
        <v>222</v>
      </c>
      <c r="G590" s="17" t="s">
        <v>222</v>
      </c>
      <c r="H590" s="17" t="s">
        <v>222</v>
      </c>
      <c r="I590" s="17" t="s">
        <v>222</v>
      </c>
      <c r="J590" s="17" t="s">
        <v>222</v>
      </c>
      <c r="K590" s="17" t="s">
        <v>222</v>
      </c>
      <c r="L590" s="17" t="s">
        <v>222</v>
      </c>
      <c r="M590" s="17" t="s">
        <v>222</v>
      </c>
      <c r="N590" s="17" t="s">
        <v>222</v>
      </c>
      <c r="O590" s="17" t="s">
        <v>222</v>
      </c>
      <c r="P590" s="17" t="s">
        <v>222</v>
      </c>
      <c r="Q590" s="17" t="s">
        <v>222</v>
      </c>
      <c r="R590" s="17" t="s">
        <v>222</v>
      </c>
      <c r="S590" s="17" t="s">
        <v>222</v>
      </c>
      <c r="T590" s="17" t="s">
        <v>222</v>
      </c>
      <c r="U590" s="17" t="s">
        <v>222</v>
      </c>
      <c r="V590" s="149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1</v>
      </c>
    </row>
    <row r="591" spans="1:65">
      <c r="A591" s="29"/>
      <c r="B591" s="19" t="s">
        <v>223</v>
      </c>
      <c r="C591" s="9" t="s">
        <v>223</v>
      </c>
      <c r="D591" s="147" t="s">
        <v>225</v>
      </c>
      <c r="E591" s="148" t="s">
        <v>226</v>
      </c>
      <c r="F591" s="148" t="s">
        <v>229</v>
      </c>
      <c r="G591" s="148" t="s">
        <v>230</v>
      </c>
      <c r="H591" s="148" t="s">
        <v>231</v>
      </c>
      <c r="I591" s="148" t="s">
        <v>233</v>
      </c>
      <c r="J591" s="148" t="s">
        <v>234</v>
      </c>
      <c r="K591" s="148" t="s">
        <v>235</v>
      </c>
      <c r="L591" s="148" t="s">
        <v>236</v>
      </c>
      <c r="M591" s="148" t="s">
        <v>263</v>
      </c>
      <c r="N591" s="148" t="s">
        <v>237</v>
      </c>
      <c r="O591" s="148" t="s">
        <v>239</v>
      </c>
      <c r="P591" s="148" t="s">
        <v>240</v>
      </c>
      <c r="Q591" s="148" t="s">
        <v>242</v>
      </c>
      <c r="R591" s="148" t="s">
        <v>243</v>
      </c>
      <c r="S591" s="148" t="s">
        <v>244</v>
      </c>
      <c r="T591" s="148" t="s">
        <v>245</v>
      </c>
      <c r="U591" s="148" t="s">
        <v>248</v>
      </c>
      <c r="V591" s="149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 t="s">
        <v>1</v>
      </c>
    </row>
    <row r="592" spans="1:65">
      <c r="A592" s="29"/>
      <c r="B592" s="19"/>
      <c r="C592" s="9"/>
      <c r="D592" s="10" t="s">
        <v>309</v>
      </c>
      <c r="E592" s="11" t="s">
        <v>309</v>
      </c>
      <c r="F592" s="11" t="s">
        <v>309</v>
      </c>
      <c r="G592" s="11" t="s">
        <v>265</v>
      </c>
      <c r="H592" s="11" t="s">
        <v>310</v>
      </c>
      <c r="I592" s="11" t="s">
        <v>265</v>
      </c>
      <c r="J592" s="11" t="s">
        <v>265</v>
      </c>
      <c r="K592" s="11" t="s">
        <v>265</v>
      </c>
      <c r="L592" s="11" t="s">
        <v>265</v>
      </c>
      <c r="M592" s="11" t="s">
        <v>265</v>
      </c>
      <c r="N592" s="11" t="s">
        <v>265</v>
      </c>
      <c r="O592" s="11" t="s">
        <v>265</v>
      </c>
      <c r="P592" s="11" t="s">
        <v>265</v>
      </c>
      <c r="Q592" s="11" t="s">
        <v>309</v>
      </c>
      <c r="R592" s="11" t="s">
        <v>309</v>
      </c>
      <c r="S592" s="11" t="s">
        <v>310</v>
      </c>
      <c r="T592" s="11" t="s">
        <v>309</v>
      </c>
      <c r="U592" s="11" t="s">
        <v>310</v>
      </c>
      <c r="V592" s="149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7">
        <v>3</v>
      </c>
    </row>
    <row r="593" spans="1:65">
      <c r="A593" s="29"/>
      <c r="B593" s="19"/>
      <c r="C593" s="9"/>
      <c r="D593" s="25" t="s">
        <v>311</v>
      </c>
      <c r="E593" s="25" t="s">
        <v>312</v>
      </c>
      <c r="F593" s="25" t="s">
        <v>312</v>
      </c>
      <c r="G593" s="25" t="s">
        <v>312</v>
      </c>
      <c r="H593" s="25" t="s">
        <v>311</v>
      </c>
      <c r="I593" s="25" t="s">
        <v>312</v>
      </c>
      <c r="J593" s="25" t="s">
        <v>312</v>
      </c>
      <c r="K593" s="25" t="s">
        <v>312</v>
      </c>
      <c r="L593" s="25" t="s">
        <v>312</v>
      </c>
      <c r="M593" s="25" t="s">
        <v>312</v>
      </c>
      <c r="N593" s="25" t="s">
        <v>116</v>
      </c>
      <c r="O593" s="25" t="s">
        <v>115</v>
      </c>
      <c r="P593" s="25" t="s">
        <v>313</v>
      </c>
      <c r="Q593" s="25" t="s">
        <v>311</v>
      </c>
      <c r="R593" s="25" t="s">
        <v>314</v>
      </c>
      <c r="S593" s="25" t="s">
        <v>314</v>
      </c>
      <c r="T593" s="25" t="s">
        <v>314</v>
      </c>
      <c r="U593" s="25" t="s">
        <v>313</v>
      </c>
      <c r="V593" s="149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7">
        <v>3</v>
      </c>
    </row>
    <row r="594" spans="1:65">
      <c r="A594" s="29"/>
      <c r="B594" s="18">
        <v>1</v>
      </c>
      <c r="C594" s="14">
        <v>1</v>
      </c>
      <c r="D594" s="197">
        <v>6.9999999999999993E-2</v>
      </c>
      <c r="E594" s="197">
        <v>0.06</v>
      </c>
      <c r="F594" s="197">
        <v>0.06</v>
      </c>
      <c r="G594" s="197">
        <v>5.5E-2</v>
      </c>
      <c r="H594" s="197">
        <v>7.0000000000000007E-2</v>
      </c>
      <c r="I594" s="197">
        <v>0.05</v>
      </c>
      <c r="J594" s="197">
        <v>0.06</v>
      </c>
      <c r="K594" s="198">
        <v>0.08</v>
      </c>
      <c r="L594" s="197">
        <v>0.05</v>
      </c>
      <c r="M594" s="197">
        <v>0.06</v>
      </c>
      <c r="N594" s="197">
        <v>0.06</v>
      </c>
      <c r="O594" s="197">
        <v>5.6000000000000008E-2</v>
      </c>
      <c r="P594" s="197">
        <v>6.3305638173984727E-2</v>
      </c>
      <c r="Q594" s="197">
        <v>5.7011645922878822E-2</v>
      </c>
      <c r="R594" s="197">
        <v>0.05</v>
      </c>
      <c r="S594" s="198">
        <v>0.09</v>
      </c>
      <c r="T594" s="197">
        <v>0.06</v>
      </c>
      <c r="U594" s="198">
        <v>0.27234910000000001</v>
      </c>
      <c r="V594" s="199"/>
      <c r="W594" s="200"/>
      <c r="X594" s="200"/>
      <c r="Y594" s="200"/>
      <c r="Z594" s="200"/>
      <c r="AA594" s="200"/>
      <c r="AB594" s="200"/>
      <c r="AC594" s="200"/>
      <c r="AD594" s="200"/>
      <c r="AE594" s="200"/>
      <c r="AF594" s="200"/>
      <c r="AG594" s="200"/>
      <c r="AH594" s="200"/>
      <c r="AI594" s="200"/>
      <c r="AJ594" s="200"/>
      <c r="AK594" s="200"/>
      <c r="AL594" s="200"/>
      <c r="AM594" s="200"/>
      <c r="AN594" s="200"/>
      <c r="AO594" s="200"/>
      <c r="AP594" s="200"/>
      <c r="AQ594" s="200"/>
      <c r="AR594" s="200"/>
      <c r="AS594" s="200"/>
      <c r="AT594" s="200"/>
      <c r="AU594" s="200"/>
      <c r="AV594" s="200"/>
      <c r="AW594" s="200"/>
      <c r="AX594" s="200"/>
      <c r="AY594" s="200"/>
      <c r="AZ594" s="200"/>
      <c r="BA594" s="200"/>
      <c r="BB594" s="200"/>
      <c r="BC594" s="200"/>
      <c r="BD594" s="200"/>
      <c r="BE594" s="200"/>
      <c r="BF594" s="200"/>
      <c r="BG594" s="200"/>
      <c r="BH594" s="200"/>
      <c r="BI594" s="200"/>
      <c r="BJ594" s="200"/>
      <c r="BK594" s="200"/>
      <c r="BL594" s="200"/>
      <c r="BM594" s="201">
        <v>1</v>
      </c>
    </row>
    <row r="595" spans="1:65">
      <c r="A595" s="29"/>
      <c r="B595" s="19">
        <v>1</v>
      </c>
      <c r="C595" s="9">
        <v>2</v>
      </c>
      <c r="D595" s="23">
        <v>6.9999999999999993E-2</v>
      </c>
      <c r="E595" s="23">
        <v>0.06</v>
      </c>
      <c r="F595" s="23">
        <v>7.0000000000000007E-2</v>
      </c>
      <c r="G595" s="23">
        <v>5.899999999999999E-2</v>
      </c>
      <c r="H595" s="23">
        <v>7.0000000000000007E-2</v>
      </c>
      <c r="I595" s="23">
        <v>0.05</v>
      </c>
      <c r="J595" s="23">
        <v>0.06</v>
      </c>
      <c r="K595" s="203">
        <v>0.08</v>
      </c>
      <c r="L595" s="23">
        <v>0.06</v>
      </c>
      <c r="M595" s="23">
        <v>0.06</v>
      </c>
      <c r="N595" s="23">
        <v>0.06</v>
      </c>
      <c r="O595" s="23">
        <v>5.6999999999999995E-2</v>
      </c>
      <c r="P595" s="23">
        <v>6.5879512738993118E-2</v>
      </c>
      <c r="Q595" s="23">
        <v>6.31567748836252E-2</v>
      </c>
      <c r="R595" s="23">
        <v>0.05</v>
      </c>
      <c r="S595" s="203">
        <v>9.1999999999999998E-2</v>
      </c>
      <c r="T595" s="23">
        <v>0.06</v>
      </c>
      <c r="U595" s="203">
        <v>0.28698859999999998</v>
      </c>
      <c r="V595" s="199"/>
      <c r="W595" s="200"/>
      <c r="X595" s="200"/>
      <c r="Y595" s="200"/>
      <c r="Z595" s="200"/>
      <c r="AA595" s="200"/>
      <c r="AB595" s="200"/>
      <c r="AC595" s="200"/>
      <c r="AD595" s="200"/>
      <c r="AE595" s="200"/>
      <c r="AF595" s="200"/>
      <c r="AG595" s="200"/>
      <c r="AH595" s="200"/>
      <c r="AI595" s="200"/>
      <c r="AJ595" s="200"/>
      <c r="AK595" s="200"/>
      <c r="AL595" s="200"/>
      <c r="AM595" s="200"/>
      <c r="AN595" s="200"/>
      <c r="AO595" s="200"/>
      <c r="AP595" s="200"/>
      <c r="AQ595" s="200"/>
      <c r="AR595" s="200"/>
      <c r="AS595" s="200"/>
      <c r="AT595" s="200"/>
      <c r="AU595" s="200"/>
      <c r="AV595" s="200"/>
      <c r="AW595" s="200"/>
      <c r="AX595" s="200"/>
      <c r="AY595" s="200"/>
      <c r="AZ595" s="200"/>
      <c r="BA595" s="200"/>
      <c r="BB595" s="200"/>
      <c r="BC595" s="200"/>
      <c r="BD595" s="200"/>
      <c r="BE595" s="200"/>
      <c r="BF595" s="200"/>
      <c r="BG595" s="200"/>
      <c r="BH595" s="200"/>
      <c r="BI595" s="200"/>
      <c r="BJ595" s="200"/>
      <c r="BK595" s="200"/>
      <c r="BL595" s="200"/>
      <c r="BM595" s="201" t="e">
        <v>#N/A</v>
      </c>
    </row>
    <row r="596" spans="1:65">
      <c r="A596" s="29"/>
      <c r="B596" s="19">
        <v>1</v>
      </c>
      <c r="C596" s="9">
        <v>3</v>
      </c>
      <c r="D596" s="23">
        <v>6.9999999999999993E-2</v>
      </c>
      <c r="E596" s="23">
        <v>0.06</v>
      </c>
      <c r="F596" s="23">
        <v>0.06</v>
      </c>
      <c r="G596" s="23">
        <v>5.8000000000000003E-2</v>
      </c>
      <c r="H596" s="23">
        <v>7.0000000000000007E-2</v>
      </c>
      <c r="I596" s="23">
        <v>0.05</v>
      </c>
      <c r="J596" s="23">
        <v>0.06</v>
      </c>
      <c r="K596" s="203">
        <v>0.08</v>
      </c>
      <c r="L596" s="23">
        <v>0.06</v>
      </c>
      <c r="M596" s="23">
        <v>0.06</v>
      </c>
      <c r="N596" s="23">
        <v>0.06</v>
      </c>
      <c r="O596" s="23">
        <v>5.6000000000000008E-2</v>
      </c>
      <c r="P596" s="23">
        <v>6.4489271930417161E-2</v>
      </c>
      <c r="Q596" s="23">
        <v>6.4241328983185533E-2</v>
      </c>
      <c r="R596" s="23">
        <v>0.05</v>
      </c>
      <c r="S596" s="203">
        <v>8.7999999999999995E-2</v>
      </c>
      <c r="T596" s="23">
        <v>0.06</v>
      </c>
      <c r="U596" s="203">
        <v>0.27895059999999999</v>
      </c>
      <c r="V596" s="199"/>
      <c r="W596" s="200"/>
      <c r="X596" s="200"/>
      <c r="Y596" s="200"/>
      <c r="Z596" s="200"/>
      <c r="AA596" s="200"/>
      <c r="AB596" s="200"/>
      <c r="AC596" s="200"/>
      <c r="AD596" s="200"/>
      <c r="AE596" s="200"/>
      <c r="AF596" s="200"/>
      <c r="AG596" s="200"/>
      <c r="AH596" s="200"/>
      <c r="AI596" s="200"/>
      <c r="AJ596" s="200"/>
      <c r="AK596" s="200"/>
      <c r="AL596" s="200"/>
      <c r="AM596" s="200"/>
      <c r="AN596" s="200"/>
      <c r="AO596" s="200"/>
      <c r="AP596" s="200"/>
      <c r="AQ596" s="200"/>
      <c r="AR596" s="200"/>
      <c r="AS596" s="200"/>
      <c r="AT596" s="200"/>
      <c r="AU596" s="200"/>
      <c r="AV596" s="200"/>
      <c r="AW596" s="200"/>
      <c r="AX596" s="200"/>
      <c r="AY596" s="200"/>
      <c r="AZ596" s="200"/>
      <c r="BA596" s="200"/>
      <c r="BB596" s="200"/>
      <c r="BC596" s="200"/>
      <c r="BD596" s="200"/>
      <c r="BE596" s="200"/>
      <c r="BF596" s="200"/>
      <c r="BG596" s="200"/>
      <c r="BH596" s="200"/>
      <c r="BI596" s="200"/>
      <c r="BJ596" s="200"/>
      <c r="BK596" s="200"/>
      <c r="BL596" s="200"/>
      <c r="BM596" s="201">
        <v>16</v>
      </c>
    </row>
    <row r="597" spans="1:65">
      <c r="A597" s="29"/>
      <c r="B597" s="19">
        <v>1</v>
      </c>
      <c r="C597" s="9">
        <v>4</v>
      </c>
      <c r="D597" s="23">
        <v>6.9999999999999993E-2</v>
      </c>
      <c r="E597" s="23">
        <v>0.06</v>
      </c>
      <c r="F597" s="23">
        <v>0.06</v>
      </c>
      <c r="G597" s="23">
        <v>5.899999999999999E-2</v>
      </c>
      <c r="H597" s="23">
        <v>7.0000000000000007E-2</v>
      </c>
      <c r="I597" s="23">
        <v>0.05</v>
      </c>
      <c r="J597" s="23">
        <v>0.06</v>
      </c>
      <c r="K597" s="203">
        <v>0.08</v>
      </c>
      <c r="L597" s="23">
        <v>0.06</v>
      </c>
      <c r="M597" s="23">
        <v>0.06</v>
      </c>
      <c r="N597" s="23">
        <v>0.05</v>
      </c>
      <c r="O597" s="23">
        <v>5.5E-2</v>
      </c>
      <c r="P597" s="23">
        <v>6.2473159068515582E-2</v>
      </c>
      <c r="Q597" s="23">
        <v>6.0661081726301483E-2</v>
      </c>
      <c r="R597" s="23">
        <v>0.05</v>
      </c>
      <c r="S597" s="203">
        <v>0.09</v>
      </c>
      <c r="T597" s="23">
        <v>0.06</v>
      </c>
      <c r="U597" s="203">
        <v>0.28101990000000004</v>
      </c>
      <c r="V597" s="199"/>
      <c r="W597" s="200"/>
      <c r="X597" s="200"/>
      <c r="Y597" s="200"/>
      <c r="Z597" s="200"/>
      <c r="AA597" s="200"/>
      <c r="AB597" s="200"/>
      <c r="AC597" s="200"/>
      <c r="AD597" s="200"/>
      <c r="AE597" s="200"/>
      <c r="AF597" s="200"/>
      <c r="AG597" s="200"/>
      <c r="AH597" s="200"/>
      <c r="AI597" s="200"/>
      <c r="AJ597" s="200"/>
      <c r="AK597" s="200"/>
      <c r="AL597" s="200"/>
      <c r="AM597" s="200"/>
      <c r="AN597" s="200"/>
      <c r="AO597" s="200"/>
      <c r="AP597" s="200"/>
      <c r="AQ597" s="200"/>
      <c r="AR597" s="200"/>
      <c r="AS597" s="200"/>
      <c r="AT597" s="200"/>
      <c r="AU597" s="200"/>
      <c r="AV597" s="200"/>
      <c r="AW597" s="200"/>
      <c r="AX597" s="200"/>
      <c r="AY597" s="200"/>
      <c r="AZ597" s="200"/>
      <c r="BA597" s="200"/>
      <c r="BB597" s="200"/>
      <c r="BC597" s="200"/>
      <c r="BD597" s="200"/>
      <c r="BE597" s="200"/>
      <c r="BF597" s="200"/>
      <c r="BG597" s="200"/>
      <c r="BH597" s="200"/>
      <c r="BI597" s="200"/>
      <c r="BJ597" s="200"/>
      <c r="BK597" s="200"/>
      <c r="BL597" s="200"/>
      <c r="BM597" s="201">
        <v>5.9806538460570907E-2</v>
      </c>
    </row>
    <row r="598" spans="1:65">
      <c r="A598" s="29"/>
      <c r="B598" s="19">
        <v>1</v>
      </c>
      <c r="C598" s="9">
        <v>5</v>
      </c>
      <c r="D598" s="23">
        <v>6.9999999999999993E-2</v>
      </c>
      <c r="E598" s="23">
        <v>0.06</v>
      </c>
      <c r="F598" s="23">
        <v>7.0000000000000007E-2</v>
      </c>
      <c r="G598" s="23">
        <v>5.899999999999999E-2</v>
      </c>
      <c r="H598" s="23">
        <v>0.06</v>
      </c>
      <c r="I598" s="23">
        <v>0.05</v>
      </c>
      <c r="J598" s="23">
        <v>0.06</v>
      </c>
      <c r="K598" s="203">
        <v>0.08</v>
      </c>
      <c r="L598" s="23">
        <v>0.06</v>
      </c>
      <c r="M598" s="23">
        <v>0.06</v>
      </c>
      <c r="N598" s="23">
        <v>0.06</v>
      </c>
      <c r="O598" s="23">
        <v>5.6000000000000008E-2</v>
      </c>
      <c r="P598" s="23">
        <v>6.5372106822232171E-2</v>
      </c>
      <c r="Q598" s="23">
        <v>6.3245805160986976E-2</v>
      </c>
      <c r="R598" s="23">
        <v>0.05</v>
      </c>
      <c r="S598" s="203">
        <v>9.0999999999999998E-2</v>
      </c>
      <c r="T598" s="23">
        <v>0.06</v>
      </c>
      <c r="U598" s="203">
        <v>0.27705259999999998</v>
      </c>
      <c r="V598" s="199"/>
      <c r="W598" s="200"/>
      <c r="X598" s="200"/>
      <c r="Y598" s="200"/>
      <c r="Z598" s="200"/>
      <c r="AA598" s="200"/>
      <c r="AB598" s="200"/>
      <c r="AC598" s="200"/>
      <c r="AD598" s="200"/>
      <c r="AE598" s="200"/>
      <c r="AF598" s="200"/>
      <c r="AG598" s="200"/>
      <c r="AH598" s="200"/>
      <c r="AI598" s="200"/>
      <c r="AJ598" s="200"/>
      <c r="AK598" s="200"/>
      <c r="AL598" s="200"/>
      <c r="AM598" s="200"/>
      <c r="AN598" s="200"/>
      <c r="AO598" s="200"/>
      <c r="AP598" s="200"/>
      <c r="AQ598" s="200"/>
      <c r="AR598" s="200"/>
      <c r="AS598" s="200"/>
      <c r="AT598" s="200"/>
      <c r="AU598" s="200"/>
      <c r="AV598" s="200"/>
      <c r="AW598" s="200"/>
      <c r="AX598" s="200"/>
      <c r="AY598" s="200"/>
      <c r="AZ598" s="200"/>
      <c r="BA598" s="200"/>
      <c r="BB598" s="200"/>
      <c r="BC598" s="200"/>
      <c r="BD598" s="200"/>
      <c r="BE598" s="200"/>
      <c r="BF598" s="200"/>
      <c r="BG598" s="200"/>
      <c r="BH598" s="200"/>
      <c r="BI598" s="200"/>
      <c r="BJ598" s="200"/>
      <c r="BK598" s="200"/>
      <c r="BL598" s="200"/>
      <c r="BM598" s="201">
        <v>161</v>
      </c>
    </row>
    <row r="599" spans="1:65">
      <c r="A599" s="29"/>
      <c r="B599" s="19">
        <v>1</v>
      </c>
      <c r="C599" s="9">
        <v>6</v>
      </c>
      <c r="D599" s="23">
        <v>6.9999999999999993E-2</v>
      </c>
      <c r="E599" s="23">
        <v>0.06</v>
      </c>
      <c r="F599" s="23">
        <v>0.06</v>
      </c>
      <c r="G599" s="23">
        <v>5.6000000000000008E-2</v>
      </c>
      <c r="H599" s="23">
        <v>7.0000000000000007E-2</v>
      </c>
      <c r="I599" s="23">
        <v>0.05</v>
      </c>
      <c r="J599" s="23">
        <v>0.06</v>
      </c>
      <c r="K599" s="203">
        <v>0.08</v>
      </c>
      <c r="L599" s="23">
        <v>0.06</v>
      </c>
      <c r="M599" s="23">
        <v>0.06</v>
      </c>
      <c r="N599" s="23">
        <v>0.06</v>
      </c>
      <c r="O599" s="23">
        <v>5.6000000000000008E-2</v>
      </c>
      <c r="P599" s="23">
        <v>6.4113112066048528E-2</v>
      </c>
      <c r="Q599" s="23">
        <v>5.6639023974211312E-2</v>
      </c>
      <c r="R599" s="23">
        <v>0.05</v>
      </c>
      <c r="S599" s="203">
        <v>8.8999999999999996E-2</v>
      </c>
      <c r="T599" s="23">
        <v>0.06</v>
      </c>
      <c r="U599" s="203">
        <v>0.28202339999999998</v>
      </c>
      <c r="V599" s="199"/>
      <c r="W599" s="200"/>
      <c r="X599" s="200"/>
      <c r="Y599" s="200"/>
      <c r="Z599" s="200"/>
      <c r="AA599" s="200"/>
      <c r="AB599" s="200"/>
      <c r="AC599" s="200"/>
      <c r="AD599" s="200"/>
      <c r="AE599" s="200"/>
      <c r="AF599" s="200"/>
      <c r="AG599" s="200"/>
      <c r="AH599" s="200"/>
      <c r="AI599" s="200"/>
      <c r="AJ599" s="200"/>
      <c r="AK599" s="200"/>
      <c r="AL599" s="200"/>
      <c r="AM599" s="200"/>
      <c r="AN599" s="200"/>
      <c r="AO599" s="200"/>
      <c r="AP599" s="200"/>
      <c r="AQ599" s="200"/>
      <c r="AR599" s="200"/>
      <c r="AS599" s="200"/>
      <c r="AT599" s="200"/>
      <c r="AU599" s="200"/>
      <c r="AV599" s="200"/>
      <c r="AW599" s="200"/>
      <c r="AX599" s="200"/>
      <c r="AY599" s="200"/>
      <c r="AZ599" s="200"/>
      <c r="BA599" s="200"/>
      <c r="BB599" s="200"/>
      <c r="BC599" s="200"/>
      <c r="BD599" s="200"/>
      <c r="BE599" s="200"/>
      <c r="BF599" s="200"/>
      <c r="BG599" s="200"/>
      <c r="BH599" s="200"/>
      <c r="BI599" s="200"/>
      <c r="BJ599" s="200"/>
      <c r="BK599" s="200"/>
      <c r="BL599" s="200"/>
      <c r="BM599" s="56"/>
    </row>
    <row r="600" spans="1:65">
      <c r="A600" s="29"/>
      <c r="B600" s="20" t="s">
        <v>257</v>
      </c>
      <c r="C600" s="12"/>
      <c r="D600" s="205">
        <v>6.9999999999999993E-2</v>
      </c>
      <c r="E600" s="205">
        <v>0.06</v>
      </c>
      <c r="F600" s="205">
        <v>6.3333333333333339E-2</v>
      </c>
      <c r="G600" s="205">
        <v>5.7666666666666665E-2</v>
      </c>
      <c r="H600" s="205">
        <v>6.8333333333333343E-2</v>
      </c>
      <c r="I600" s="205">
        <v>4.9999999999999996E-2</v>
      </c>
      <c r="J600" s="205">
        <v>0.06</v>
      </c>
      <c r="K600" s="205">
        <v>0.08</v>
      </c>
      <c r="L600" s="205">
        <v>5.8333333333333327E-2</v>
      </c>
      <c r="M600" s="205">
        <v>0.06</v>
      </c>
      <c r="N600" s="205">
        <v>5.8333333333333327E-2</v>
      </c>
      <c r="O600" s="205">
        <v>5.6000000000000001E-2</v>
      </c>
      <c r="P600" s="205">
        <v>6.4272133466698536E-2</v>
      </c>
      <c r="Q600" s="205">
        <v>6.0825943441864892E-2</v>
      </c>
      <c r="R600" s="205">
        <v>4.9999999999999996E-2</v>
      </c>
      <c r="S600" s="205">
        <v>8.9999999999999983E-2</v>
      </c>
      <c r="T600" s="205">
        <v>0.06</v>
      </c>
      <c r="U600" s="205">
        <v>0.27973069999999994</v>
      </c>
      <c r="V600" s="199"/>
      <c r="W600" s="200"/>
      <c r="X600" s="200"/>
      <c r="Y600" s="200"/>
      <c r="Z600" s="200"/>
      <c r="AA600" s="200"/>
      <c r="AB600" s="200"/>
      <c r="AC600" s="200"/>
      <c r="AD600" s="200"/>
      <c r="AE600" s="200"/>
      <c r="AF600" s="200"/>
      <c r="AG600" s="200"/>
      <c r="AH600" s="200"/>
      <c r="AI600" s="200"/>
      <c r="AJ600" s="200"/>
      <c r="AK600" s="200"/>
      <c r="AL600" s="200"/>
      <c r="AM600" s="200"/>
      <c r="AN600" s="200"/>
      <c r="AO600" s="200"/>
      <c r="AP600" s="200"/>
      <c r="AQ600" s="200"/>
      <c r="AR600" s="200"/>
      <c r="AS600" s="200"/>
      <c r="AT600" s="200"/>
      <c r="AU600" s="200"/>
      <c r="AV600" s="200"/>
      <c r="AW600" s="200"/>
      <c r="AX600" s="200"/>
      <c r="AY600" s="200"/>
      <c r="AZ600" s="200"/>
      <c r="BA600" s="200"/>
      <c r="BB600" s="200"/>
      <c r="BC600" s="200"/>
      <c r="BD600" s="200"/>
      <c r="BE600" s="200"/>
      <c r="BF600" s="200"/>
      <c r="BG600" s="200"/>
      <c r="BH600" s="200"/>
      <c r="BI600" s="200"/>
      <c r="BJ600" s="200"/>
      <c r="BK600" s="200"/>
      <c r="BL600" s="200"/>
      <c r="BM600" s="56"/>
    </row>
    <row r="601" spans="1:65">
      <c r="A601" s="29"/>
      <c r="B601" s="3" t="s">
        <v>258</v>
      </c>
      <c r="C601" s="28"/>
      <c r="D601" s="23">
        <v>6.9999999999999993E-2</v>
      </c>
      <c r="E601" s="23">
        <v>0.06</v>
      </c>
      <c r="F601" s="23">
        <v>0.06</v>
      </c>
      <c r="G601" s="23">
        <v>5.8499999999999996E-2</v>
      </c>
      <c r="H601" s="23">
        <v>7.0000000000000007E-2</v>
      </c>
      <c r="I601" s="23">
        <v>0.05</v>
      </c>
      <c r="J601" s="23">
        <v>0.06</v>
      </c>
      <c r="K601" s="23">
        <v>0.08</v>
      </c>
      <c r="L601" s="23">
        <v>0.06</v>
      </c>
      <c r="M601" s="23">
        <v>0.06</v>
      </c>
      <c r="N601" s="23">
        <v>0.06</v>
      </c>
      <c r="O601" s="23">
        <v>5.6000000000000008E-2</v>
      </c>
      <c r="P601" s="23">
        <v>6.4301191998232837E-2</v>
      </c>
      <c r="Q601" s="23">
        <v>6.1908928304963341E-2</v>
      </c>
      <c r="R601" s="23">
        <v>0.05</v>
      </c>
      <c r="S601" s="23">
        <v>0.09</v>
      </c>
      <c r="T601" s="23">
        <v>0.06</v>
      </c>
      <c r="U601" s="23">
        <v>0.27998525000000002</v>
      </c>
      <c r="V601" s="199"/>
      <c r="W601" s="200"/>
      <c r="X601" s="200"/>
      <c r="Y601" s="200"/>
      <c r="Z601" s="200"/>
      <c r="AA601" s="200"/>
      <c r="AB601" s="200"/>
      <c r="AC601" s="200"/>
      <c r="AD601" s="200"/>
      <c r="AE601" s="200"/>
      <c r="AF601" s="200"/>
      <c r="AG601" s="200"/>
      <c r="AH601" s="200"/>
      <c r="AI601" s="200"/>
      <c r="AJ601" s="200"/>
      <c r="AK601" s="200"/>
      <c r="AL601" s="200"/>
      <c r="AM601" s="200"/>
      <c r="AN601" s="200"/>
      <c r="AO601" s="200"/>
      <c r="AP601" s="200"/>
      <c r="AQ601" s="200"/>
      <c r="AR601" s="200"/>
      <c r="AS601" s="200"/>
      <c r="AT601" s="200"/>
      <c r="AU601" s="200"/>
      <c r="AV601" s="200"/>
      <c r="AW601" s="200"/>
      <c r="AX601" s="200"/>
      <c r="AY601" s="200"/>
      <c r="AZ601" s="200"/>
      <c r="BA601" s="200"/>
      <c r="BB601" s="200"/>
      <c r="BC601" s="200"/>
      <c r="BD601" s="200"/>
      <c r="BE601" s="200"/>
      <c r="BF601" s="200"/>
      <c r="BG601" s="200"/>
      <c r="BH601" s="200"/>
      <c r="BI601" s="200"/>
      <c r="BJ601" s="200"/>
      <c r="BK601" s="200"/>
      <c r="BL601" s="200"/>
      <c r="BM601" s="56"/>
    </row>
    <row r="602" spans="1:65">
      <c r="A602" s="29"/>
      <c r="B602" s="3" t="s">
        <v>259</v>
      </c>
      <c r="C602" s="28"/>
      <c r="D602" s="23">
        <v>0</v>
      </c>
      <c r="E602" s="23">
        <v>0</v>
      </c>
      <c r="F602" s="23">
        <v>5.1639777949432268E-3</v>
      </c>
      <c r="G602" s="23">
        <v>1.7511900715418203E-3</v>
      </c>
      <c r="H602" s="23">
        <v>4.0824829046386332E-3</v>
      </c>
      <c r="I602" s="23">
        <v>7.6011774306101464E-18</v>
      </c>
      <c r="J602" s="23">
        <v>0</v>
      </c>
      <c r="K602" s="23">
        <v>0</v>
      </c>
      <c r="L602" s="23">
        <v>4.082482904638628E-3</v>
      </c>
      <c r="M602" s="23">
        <v>0</v>
      </c>
      <c r="N602" s="23">
        <v>4.082482904638628E-3</v>
      </c>
      <c r="O602" s="23">
        <v>6.3245553203367425E-4</v>
      </c>
      <c r="P602" s="23">
        <v>1.2677908709509333E-3</v>
      </c>
      <c r="Q602" s="23">
        <v>3.3184244430949864E-3</v>
      </c>
      <c r="R602" s="23">
        <v>7.6011774306101464E-18</v>
      </c>
      <c r="S602" s="23">
        <v>1.4142135623730963E-3</v>
      </c>
      <c r="T602" s="23">
        <v>0</v>
      </c>
      <c r="U602" s="23">
        <v>4.9368900437421065E-3</v>
      </c>
      <c r="V602" s="199"/>
      <c r="W602" s="200"/>
      <c r="X602" s="200"/>
      <c r="Y602" s="200"/>
      <c r="Z602" s="200"/>
      <c r="AA602" s="200"/>
      <c r="AB602" s="200"/>
      <c r="AC602" s="200"/>
      <c r="AD602" s="200"/>
      <c r="AE602" s="200"/>
      <c r="AF602" s="200"/>
      <c r="AG602" s="200"/>
      <c r="AH602" s="200"/>
      <c r="AI602" s="200"/>
      <c r="AJ602" s="200"/>
      <c r="AK602" s="200"/>
      <c r="AL602" s="200"/>
      <c r="AM602" s="200"/>
      <c r="AN602" s="200"/>
      <c r="AO602" s="200"/>
      <c r="AP602" s="200"/>
      <c r="AQ602" s="200"/>
      <c r="AR602" s="200"/>
      <c r="AS602" s="200"/>
      <c r="AT602" s="200"/>
      <c r="AU602" s="200"/>
      <c r="AV602" s="200"/>
      <c r="AW602" s="200"/>
      <c r="AX602" s="200"/>
      <c r="AY602" s="200"/>
      <c r="AZ602" s="200"/>
      <c r="BA602" s="200"/>
      <c r="BB602" s="200"/>
      <c r="BC602" s="200"/>
      <c r="BD602" s="200"/>
      <c r="BE602" s="200"/>
      <c r="BF602" s="200"/>
      <c r="BG602" s="200"/>
      <c r="BH602" s="200"/>
      <c r="BI602" s="200"/>
      <c r="BJ602" s="200"/>
      <c r="BK602" s="200"/>
      <c r="BL602" s="200"/>
      <c r="BM602" s="56"/>
    </row>
    <row r="603" spans="1:65">
      <c r="A603" s="29"/>
      <c r="B603" s="3" t="s">
        <v>86</v>
      </c>
      <c r="C603" s="28"/>
      <c r="D603" s="13">
        <v>0</v>
      </c>
      <c r="E603" s="13">
        <v>0</v>
      </c>
      <c r="F603" s="13">
        <v>8.1536491499103581E-2</v>
      </c>
      <c r="G603" s="13">
        <v>3.0367457888008445E-2</v>
      </c>
      <c r="H603" s="13">
        <v>5.9743652263004383E-2</v>
      </c>
      <c r="I603" s="13">
        <v>1.5202354861220294E-16</v>
      </c>
      <c r="J603" s="13">
        <v>0</v>
      </c>
      <c r="K603" s="13">
        <v>0</v>
      </c>
      <c r="L603" s="13">
        <v>6.9985421222376484E-2</v>
      </c>
      <c r="M603" s="13">
        <v>0</v>
      </c>
      <c r="N603" s="13">
        <v>6.9985421222376484E-2</v>
      </c>
      <c r="O603" s="13">
        <v>1.1293848786315612E-2</v>
      </c>
      <c r="P603" s="13">
        <v>1.9725358449596459E-2</v>
      </c>
      <c r="Q603" s="13">
        <v>5.4556070244378689E-2</v>
      </c>
      <c r="R603" s="13">
        <v>1.5202354861220294E-16</v>
      </c>
      <c r="S603" s="13">
        <v>1.5713484026367741E-2</v>
      </c>
      <c r="T603" s="13">
        <v>0</v>
      </c>
      <c r="U603" s="13">
        <v>1.7648724447270562E-2</v>
      </c>
      <c r="V603" s="149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55"/>
    </row>
    <row r="604" spans="1:65">
      <c r="A604" s="29"/>
      <c r="B604" s="3" t="s">
        <v>260</v>
      </c>
      <c r="C604" s="28"/>
      <c r="D604" s="13">
        <v>0.1704405872971464</v>
      </c>
      <c r="E604" s="13">
        <v>3.2347891118398309E-3</v>
      </c>
      <c r="F604" s="13">
        <v>5.8970055173608982E-2</v>
      </c>
      <c r="G604" s="13">
        <v>-3.5779897131398286E-2</v>
      </c>
      <c r="H604" s="13">
        <v>0.14257295426626238</v>
      </c>
      <c r="I604" s="13">
        <v>-0.16397100907346673</v>
      </c>
      <c r="J604" s="13">
        <v>3.2347891118398309E-3</v>
      </c>
      <c r="K604" s="13">
        <v>0.3376463854824534</v>
      </c>
      <c r="L604" s="13">
        <v>-2.4632843919044634E-2</v>
      </c>
      <c r="M604" s="13">
        <v>3.2347891118398309E-3</v>
      </c>
      <c r="N604" s="13">
        <v>-2.4632843919044634E-2</v>
      </c>
      <c r="O604" s="13">
        <v>-6.3647530162282639E-2</v>
      </c>
      <c r="P604" s="13">
        <v>7.4667337737188921E-2</v>
      </c>
      <c r="Q604" s="13">
        <v>1.7045042357133777E-2</v>
      </c>
      <c r="R604" s="13">
        <v>-0.16397100907346673</v>
      </c>
      <c r="S604" s="13">
        <v>0.50485218366775975</v>
      </c>
      <c r="T604" s="13">
        <v>3.2347891118398309E-3</v>
      </c>
      <c r="U604" s="13">
        <v>3.6772594970434556</v>
      </c>
      <c r="V604" s="149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55"/>
    </row>
    <row r="605" spans="1:65">
      <c r="A605" s="29"/>
      <c r="B605" s="45" t="s">
        <v>261</v>
      </c>
      <c r="C605" s="46"/>
      <c r="D605" s="44">
        <v>2.02</v>
      </c>
      <c r="E605" s="44">
        <v>0</v>
      </c>
      <c r="F605" s="44">
        <v>0.67</v>
      </c>
      <c r="G605" s="44">
        <v>0.47</v>
      </c>
      <c r="H605" s="44">
        <v>1.69</v>
      </c>
      <c r="I605" s="44">
        <v>2.02</v>
      </c>
      <c r="J605" s="44">
        <v>0</v>
      </c>
      <c r="K605" s="44">
        <v>4.05</v>
      </c>
      <c r="L605" s="44">
        <v>0.34</v>
      </c>
      <c r="M605" s="44">
        <v>0</v>
      </c>
      <c r="N605" s="44">
        <v>0.34</v>
      </c>
      <c r="O605" s="44">
        <v>0.81</v>
      </c>
      <c r="P605" s="44">
        <v>0.86</v>
      </c>
      <c r="Q605" s="44">
        <v>0.17</v>
      </c>
      <c r="R605" s="44">
        <v>2.02</v>
      </c>
      <c r="S605" s="44">
        <v>6.07</v>
      </c>
      <c r="T605" s="44">
        <v>0</v>
      </c>
      <c r="U605" s="44" t="s">
        <v>262</v>
      </c>
      <c r="V605" s="149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55"/>
    </row>
    <row r="606" spans="1:65">
      <c r="B606" s="30" t="s">
        <v>322</v>
      </c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BM606" s="55"/>
    </row>
    <row r="607" spans="1:65">
      <c r="BM607" s="55"/>
    </row>
    <row r="608" spans="1:65" ht="15">
      <c r="B608" s="8" t="s">
        <v>582</v>
      </c>
      <c r="BM608" s="27" t="s">
        <v>66</v>
      </c>
    </row>
    <row r="609" spans="1:65" ht="15">
      <c r="A609" s="24" t="s">
        <v>29</v>
      </c>
      <c r="B609" s="18" t="s">
        <v>111</v>
      </c>
      <c r="C609" s="15" t="s">
        <v>112</v>
      </c>
      <c r="D609" s="16" t="s">
        <v>222</v>
      </c>
      <c r="E609" s="17" t="s">
        <v>222</v>
      </c>
      <c r="F609" s="17" t="s">
        <v>222</v>
      </c>
      <c r="G609" s="17" t="s">
        <v>222</v>
      </c>
      <c r="H609" s="17" t="s">
        <v>222</v>
      </c>
      <c r="I609" s="17" t="s">
        <v>222</v>
      </c>
      <c r="J609" s="17" t="s">
        <v>222</v>
      </c>
      <c r="K609" s="17" t="s">
        <v>222</v>
      </c>
      <c r="L609" s="17" t="s">
        <v>222</v>
      </c>
      <c r="M609" s="17" t="s">
        <v>222</v>
      </c>
      <c r="N609" s="17" t="s">
        <v>222</v>
      </c>
      <c r="O609" s="17" t="s">
        <v>222</v>
      </c>
      <c r="P609" s="17" t="s">
        <v>222</v>
      </c>
      <c r="Q609" s="149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1</v>
      </c>
    </row>
    <row r="610" spans="1:65">
      <c r="A610" s="29"/>
      <c r="B610" s="19" t="s">
        <v>223</v>
      </c>
      <c r="C610" s="9" t="s">
        <v>223</v>
      </c>
      <c r="D610" s="147" t="s">
        <v>225</v>
      </c>
      <c r="E610" s="148" t="s">
        <v>226</v>
      </c>
      <c r="F610" s="148" t="s">
        <v>229</v>
      </c>
      <c r="G610" s="148" t="s">
        <v>233</v>
      </c>
      <c r="H610" s="148" t="s">
        <v>234</v>
      </c>
      <c r="I610" s="148" t="s">
        <v>235</v>
      </c>
      <c r="J610" s="148" t="s">
        <v>236</v>
      </c>
      <c r="K610" s="148" t="s">
        <v>263</v>
      </c>
      <c r="L610" s="148" t="s">
        <v>237</v>
      </c>
      <c r="M610" s="148" t="s">
        <v>242</v>
      </c>
      <c r="N610" s="148" t="s">
        <v>243</v>
      </c>
      <c r="O610" s="148" t="s">
        <v>244</v>
      </c>
      <c r="P610" s="148" t="s">
        <v>245</v>
      </c>
      <c r="Q610" s="149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 t="s">
        <v>3</v>
      </c>
    </row>
    <row r="611" spans="1:65">
      <c r="A611" s="29"/>
      <c r="B611" s="19"/>
      <c r="C611" s="9"/>
      <c r="D611" s="10" t="s">
        <v>309</v>
      </c>
      <c r="E611" s="11" t="s">
        <v>265</v>
      </c>
      <c r="F611" s="11" t="s">
        <v>309</v>
      </c>
      <c r="G611" s="11" t="s">
        <v>265</v>
      </c>
      <c r="H611" s="11" t="s">
        <v>265</v>
      </c>
      <c r="I611" s="11" t="s">
        <v>265</v>
      </c>
      <c r="J611" s="11" t="s">
        <v>265</v>
      </c>
      <c r="K611" s="11" t="s">
        <v>265</v>
      </c>
      <c r="L611" s="11" t="s">
        <v>265</v>
      </c>
      <c r="M611" s="11" t="s">
        <v>309</v>
      </c>
      <c r="N611" s="11" t="s">
        <v>309</v>
      </c>
      <c r="O611" s="11" t="s">
        <v>265</v>
      </c>
      <c r="P611" s="11" t="s">
        <v>309</v>
      </c>
      <c r="Q611" s="149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>
        <v>2</v>
      </c>
    </row>
    <row r="612" spans="1:65">
      <c r="A612" s="29"/>
      <c r="B612" s="19"/>
      <c r="C612" s="9"/>
      <c r="D612" s="25" t="s">
        <v>311</v>
      </c>
      <c r="E612" s="25" t="s">
        <v>312</v>
      </c>
      <c r="F612" s="25" t="s">
        <v>312</v>
      </c>
      <c r="G612" s="25" t="s">
        <v>312</v>
      </c>
      <c r="H612" s="25" t="s">
        <v>312</v>
      </c>
      <c r="I612" s="25" t="s">
        <v>312</v>
      </c>
      <c r="J612" s="25" t="s">
        <v>312</v>
      </c>
      <c r="K612" s="25" t="s">
        <v>312</v>
      </c>
      <c r="L612" s="25" t="s">
        <v>116</v>
      </c>
      <c r="M612" s="25" t="s">
        <v>311</v>
      </c>
      <c r="N612" s="25" t="s">
        <v>314</v>
      </c>
      <c r="O612" s="25" t="s">
        <v>314</v>
      </c>
      <c r="P612" s="25" t="s">
        <v>314</v>
      </c>
      <c r="Q612" s="149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7">
        <v>2</v>
      </c>
    </row>
    <row r="613" spans="1:65">
      <c r="A613" s="29"/>
      <c r="B613" s="18">
        <v>1</v>
      </c>
      <c r="C613" s="14">
        <v>1</v>
      </c>
      <c r="D613" s="143">
        <v>0.8</v>
      </c>
      <c r="E613" s="21">
        <v>0.9900000000000001</v>
      </c>
      <c r="F613" s="143">
        <v>0.7</v>
      </c>
      <c r="G613" s="21">
        <v>0.83</v>
      </c>
      <c r="H613" s="21">
        <v>0.84</v>
      </c>
      <c r="I613" s="21">
        <v>0.67</v>
      </c>
      <c r="J613" s="21">
        <v>0.74</v>
      </c>
      <c r="K613" s="21">
        <v>0.96</v>
      </c>
      <c r="L613" s="21">
        <v>1.02</v>
      </c>
      <c r="M613" s="21">
        <v>0.69420220540706745</v>
      </c>
      <c r="N613" s="21">
        <v>0.67</v>
      </c>
      <c r="O613" s="21">
        <v>0.8</v>
      </c>
      <c r="P613" s="143">
        <v>0.9</v>
      </c>
      <c r="Q613" s="149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7">
        <v>1</v>
      </c>
    </row>
    <row r="614" spans="1:65">
      <c r="A614" s="29"/>
      <c r="B614" s="19">
        <v>1</v>
      </c>
      <c r="C614" s="9">
        <v>2</v>
      </c>
      <c r="D614" s="144">
        <v>0.8</v>
      </c>
      <c r="E614" s="11">
        <v>0.9900000000000001</v>
      </c>
      <c r="F614" s="144">
        <v>0.5</v>
      </c>
      <c r="G614" s="11">
        <v>0.67</v>
      </c>
      <c r="H614" s="11">
        <v>0.85</v>
      </c>
      <c r="I614" s="11">
        <v>0.68</v>
      </c>
      <c r="J614" s="11">
        <v>0.74</v>
      </c>
      <c r="K614" s="11">
        <v>0.88</v>
      </c>
      <c r="L614" s="11">
        <v>1.03</v>
      </c>
      <c r="M614" s="11">
        <v>0.83484241395110392</v>
      </c>
      <c r="N614" s="11">
        <v>0.62</v>
      </c>
      <c r="O614" s="11">
        <v>0.81</v>
      </c>
      <c r="P614" s="144">
        <v>0.9</v>
      </c>
      <c r="Q614" s="149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7" t="e">
        <v>#N/A</v>
      </c>
    </row>
    <row r="615" spans="1:65">
      <c r="A615" s="29"/>
      <c r="B615" s="19">
        <v>1</v>
      </c>
      <c r="C615" s="9">
        <v>3</v>
      </c>
      <c r="D615" s="144">
        <v>0.9</v>
      </c>
      <c r="E615" s="11">
        <v>1.05</v>
      </c>
      <c r="F615" s="144">
        <v>0.6</v>
      </c>
      <c r="G615" s="11">
        <v>0.77</v>
      </c>
      <c r="H615" s="11">
        <v>0.88</v>
      </c>
      <c r="I615" s="11">
        <v>0.63</v>
      </c>
      <c r="J615" s="11">
        <v>0.73</v>
      </c>
      <c r="K615" s="11">
        <v>0.9</v>
      </c>
      <c r="L615" s="11">
        <v>0.97000000000000008</v>
      </c>
      <c r="M615" s="11">
        <v>0.65733667385739947</v>
      </c>
      <c r="N615" s="11">
        <v>0.62</v>
      </c>
      <c r="O615" s="11">
        <v>0.8</v>
      </c>
      <c r="P615" s="144">
        <v>0.9</v>
      </c>
      <c r="Q615" s="149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7">
        <v>16</v>
      </c>
    </row>
    <row r="616" spans="1:65">
      <c r="A616" s="29"/>
      <c r="B616" s="19">
        <v>1</v>
      </c>
      <c r="C616" s="9">
        <v>4</v>
      </c>
      <c r="D616" s="144">
        <v>0.8</v>
      </c>
      <c r="E616" s="11">
        <v>0.9900000000000001</v>
      </c>
      <c r="F616" s="144">
        <v>0.5</v>
      </c>
      <c r="G616" s="11">
        <v>0.74</v>
      </c>
      <c r="H616" s="11">
        <v>0.96</v>
      </c>
      <c r="I616" s="11">
        <v>0.73</v>
      </c>
      <c r="J616" s="11">
        <v>0.67</v>
      </c>
      <c r="K616" s="11">
        <v>0.87</v>
      </c>
      <c r="L616" s="11">
        <v>1.06</v>
      </c>
      <c r="M616" s="11">
        <v>0.88162346574385553</v>
      </c>
      <c r="N616" s="11">
        <v>0.66</v>
      </c>
      <c r="O616" s="11">
        <v>0.78</v>
      </c>
      <c r="P616" s="144">
        <v>0.9</v>
      </c>
      <c r="Q616" s="149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7">
        <v>0.82768250946686384</v>
      </c>
    </row>
    <row r="617" spans="1:65">
      <c r="A617" s="29"/>
      <c r="B617" s="19">
        <v>1</v>
      </c>
      <c r="C617" s="9">
        <v>5</v>
      </c>
      <c r="D617" s="144">
        <v>0.9</v>
      </c>
      <c r="E617" s="11">
        <v>1.08</v>
      </c>
      <c r="F617" s="144">
        <v>0.6</v>
      </c>
      <c r="G617" s="11">
        <v>0.71</v>
      </c>
      <c r="H617" s="11">
        <v>0.88</v>
      </c>
      <c r="I617" s="11">
        <v>0.82</v>
      </c>
      <c r="J617" s="11">
        <v>0.76</v>
      </c>
      <c r="K617" s="11">
        <v>0.89</v>
      </c>
      <c r="L617" s="11">
        <v>1.01</v>
      </c>
      <c r="M617" s="11">
        <v>0.73959397626899148</v>
      </c>
      <c r="N617" s="11">
        <v>0.79</v>
      </c>
      <c r="O617" s="11">
        <v>0.84</v>
      </c>
      <c r="P617" s="144">
        <v>0.9</v>
      </c>
      <c r="Q617" s="149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7">
        <v>162</v>
      </c>
    </row>
    <row r="618" spans="1:65">
      <c r="A618" s="29"/>
      <c r="B618" s="19">
        <v>1</v>
      </c>
      <c r="C618" s="9">
        <v>6</v>
      </c>
      <c r="D618" s="144">
        <v>0.9</v>
      </c>
      <c r="E618" s="11">
        <v>1.08</v>
      </c>
      <c r="F618" s="144">
        <v>0.5</v>
      </c>
      <c r="G618" s="11">
        <v>0.77</v>
      </c>
      <c r="H618" s="11">
        <v>0.94</v>
      </c>
      <c r="I618" s="11">
        <v>0.68</v>
      </c>
      <c r="J618" s="11">
        <v>0.75</v>
      </c>
      <c r="K618" s="11">
        <v>0.95</v>
      </c>
      <c r="L618" s="11">
        <v>1.02</v>
      </c>
      <c r="M618" s="11">
        <v>0.7533518327834039</v>
      </c>
      <c r="N618" s="11">
        <v>0.7</v>
      </c>
      <c r="O618" s="11">
        <v>0.83</v>
      </c>
      <c r="P618" s="144">
        <v>0.9</v>
      </c>
      <c r="Q618" s="149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5"/>
    </row>
    <row r="619" spans="1:65">
      <c r="A619" s="29"/>
      <c r="B619" s="20" t="s">
        <v>257</v>
      </c>
      <c r="C619" s="12"/>
      <c r="D619" s="22">
        <v>0.85000000000000009</v>
      </c>
      <c r="E619" s="22">
        <v>1.03</v>
      </c>
      <c r="F619" s="22">
        <v>0.56666666666666665</v>
      </c>
      <c r="G619" s="22">
        <v>0.74833333333333341</v>
      </c>
      <c r="H619" s="22">
        <v>0.89166666666666661</v>
      </c>
      <c r="I619" s="22">
        <v>0.70166666666666666</v>
      </c>
      <c r="J619" s="22">
        <v>0.73166666666666658</v>
      </c>
      <c r="K619" s="22">
        <v>0.90833333333333333</v>
      </c>
      <c r="L619" s="22">
        <v>1.0183333333333333</v>
      </c>
      <c r="M619" s="22">
        <v>0.76015842800197031</v>
      </c>
      <c r="N619" s="22">
        <v>0.67666666666666675</v>
      </c>
      <c r="O619" s="22">
        <v>0.81</v>
      </c>
      <c r="P619" s="22">
        <v>0.9</v>
      </c>
      <c r="Q619" s="149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5"/>
    </row>
    <row r="620" spans="1:65">
      <c r="A620" s="29"/>
      <c r="B620" s="3" t="s">
        <v>258</v>
      </c>
      <c r="C620" s="28"/>
      <c r="D620" s="11">
        <v>0.85000000000000009</v>
      </c>
      <c r="E620" s="11">
        <v>1.02</v>
      </c>
      <c r="F620" s="11">
        <v>0.55000000000000004</v>
      </c>
      <c r="G620" s="11">
        <v>0.755</v>
      </c>
      <c r="H620" s="11">
        <v>0.88</v>
      </c>
      <c r="I620" s="11">
        <v>0.68</v>
      </c>
      <c r="J620" s="11">
        <v>0.74</v>
      </c>
      <c r="K620" s="11">
        <v>0.89500000000000002</v>
      </c>
      <c r="L620" s="11">
        <v>1.02</v>
      </c>
      <c r="M620" s="11">
        <v>0.74647290452619774</v>
      </c>
      <c r="N620" s="11">
        <v>0.66500000000000004</v>
      </c>
      <c r="O620" s="11">
        <v>0.80500000000000005</v>
      </c>
      <c r="P620" s="11">
        <v>0.9</v>
      </c>
      <c r="Q620" s="149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5"/>
    </row>
    <row r="621" spans="1:65">
      <c r="A621" s="29"/>
      <c r="B621" s="3" t="s">
        <v>259</v>
      </c>
      <c r="C621" s="28"/>
      <c r="D621" s="23">
        <v>5.4772255750516599E-2</v>
      </c>
      <c r="E621" s="23">
        <v>4.5166359162544835E-2</v>
      </c>
      <c r="F621" s="23">
        <v>8.1649658092772734E-2</v>
      </c>
      <c r="G621" s="23">
        <v>5.5287129303904586E-2</v>
      </c>
      <c r="H621" s="23">
        <v>4.8339080118126633E-2</v>
      </c>
      <c r="I621" s="23">
        <v>6.615638039272298E-2</v>
      </c>
      <c r="J621" s="23">
        <v>3.1885210782848304E-2</v>
      </c>
      <c r="K621" s="23">
        <v>3.7638632635454028E-2</v>
      </c>
      <c r="L621" s="23">
        <v>2.9268868558020241E-2</v>
      </c>
      <c r="M621" s="23">
        <v>8.4525991255696972E-2</v>
      </c>
      <c r="N621" s="23">
        <v>6.345602151621757E-2</v>
      </c>
      <c r="O621" s="23">
        <v>2.1908902300206614E-2</v>
      </c>
      <c r="P621" s="23">
        <v>0</v>
      </c>
      <c r="Q621" s="149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5"/>
    </row>
    <row r="622" spans="1:65">
      <c r="A622" s="29"/>
      <c r="B622" s="3" t="s">
        <v>86</v>
      </c>
      <c r="C622" s="28"/>
      <c r="D622" s="13">
        <v>6.4437947941784229E-2</v>
      </c>
      <c r="E622" s="13">
        <v>4.3850834138393045E-2</v>
      </c>
      <c r="F622" s="13">
        <v>0.14408763192842247</v>
      </c>
      <c r="G622" s="13">
        <v>7.388035096290145E-2</v>
      </c>
      <c r="H622" s="13">
        <v>5.4212052468927067E-2</v>
      </c>
      <c r="I622" s="13">
        <v>9.4284627638085011E-2</v>
      </c>
      <c r="J622" s="13">
        <v>4.3578875785214091E-2</v>
      </c>
      <c r="K622" s="13">
        <v>4.1437026754628285E-2</v>
      </c>
      <c r="L622" s="13">
        <v>2.8741933117532151E-2</v>
      </c>
      <c r="M622" s="13">
        <v>0.11119523002312602</v>
      </c>
      <c r="N622" s="13">
        <v>9.377737169884369E-2</v>
      </c>
      <c r="O622" s="13">
        <v>2.7048027531119276E-2</v>
      </c>
      <c r="P622" s="13">
        <v>0</v>
      </c>
      <c r="Q622" s="149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55"/>
    </row>
    <row r="623" spans="1:65">
      <c r="A623" s="29"/>
      <c r="B623" s="3" t="s">
        <v>260</v>
      </c>
      <c r="C623" s="28"/>
      <c r="D623" s="13">
        <v>2.6963830065119598E-2</v>
      </c>
      <c r="E623" s="13">
        <v>0.2444385234906743</v>
      </c>
      <c r="F623" s="13">
        <v>-0.31535744662325371</v>
      </c>
      <c r="G623" s="13">
        <v>-9.5869098628943772E-2</v>
      </c>
      <c r="H623" s="13">
        <v>7.7305194283997736E-2</v>
      </c>
      <c r="I623" s="13">
        <v>-0.15225142655408763</v>
      </c>
      <c r="J623" s="13">
        <v>-0.11600564431649529</v>
      </c>
      <c r="K623" s="13">
        <v>9.7441739971549257E-2</v>
      </c>
      <c r="L623" s="13">
        <v>0.23034294150938828</v>
      </c>
      <c r="M623" s="13">
        <v>-8.1582105085666101E-2</v>
      </c>
      <c r="N623" s="13">
        <v>-0.18245624508541458</v>
      </c>
      <c r="O623" s="13">
        <v>-2.1363879585003742E-2</v>
      </c>
      <c r="P623" s="13">
        <v>8.7373467127773496E-2</v>
      </c>
      <c r="Q623" s="149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55"/>
    </row>
    <row r="624" spans="1:65">
      <c r="A624" s="29"/>
      <c r="B624" s="45" t="s">
        <v>261</v>
      </c>
      <c r="C624" s="46"/>
      <c r="D624" s="44" t="s">
        <v>262</v>
      </c>
      <c r="E624" s="44">
        <v>1.74</v>
      </c>
      <c r="F624" s="44" t="s">
        <v>262</v>
      </c>
      <c r="G624" s="44">
        <v>0.26</v>
      </c>
      <c r="H624" s="44">
        <v>0.76</v>
      </c>
      <c r="I624" s="44">
        <v>0.59</v>
      </c>
      <c r="J624" s="44">
        <v>0.38</v>
      </c>
      <c r="K624" s="44">
        <v>0.87</v>
      </c>
      <c r="L624" s="44">
        <v>1.66</v>
      </c>
      <c r="M624" s="44">
        <v>0.18</v>
      </c>
      <c r="N624" s="44">
        <v>0.77</v>
      </c>
      <c r="O624" s="44">
        <v>0.18</v>
      </c>
      <c r="P624" s="44" t="s">
        <v>262</v>
      </c>
      <c r="Q624" s="149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55"/>
    </row>
    <row r="625" spans="1:65">
      <c r="B625" s="30" t="s">
        <v>323</v>
      </c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BM625" s="55"/>
    </row>
    <row r="626" spans="1:65">
      <c r="BM626" s="55"/>
    </row>
    <row r="627" spans="1:65" ht="15">
      <c r="B627" s="8" t="s">
        <v>583</v>
      </c>
      <c r="BM627" s="27" t="s">
        <v>66</v>
      </c>
    </row>
    <row r="628" spans="1:65" ht="15">
      <c r="A628" s="24" t="s">
        <v>31</v>
      </c>
      <c r="B628" s="18" t="s">
        <v>111</v>
      </c>
      <c r="C628" s="15" t="s">
        <v>112</v>
      </c>
      <c r="D628" s="16" t="s">
        <v>222</v>
      </c>
      <c r="E628" s="17" t="s">
        <v>222</v>
      </c>
      <c r="F628" s="17" t="s">
        <v>222</v>
      </c>
      <c r="G628" s="17" t="s">
        <v>222</v>
      </c>
      <c r="H628" s="17" t="s">
        <v>222</v>
      </c>
      <c r="I628" s="17" t="s">
        <v>222</v>
      </c>
      <c r="J628" s="149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27">
        <v>1</v>
      </c>
    </row>
    <row r="629" spans="1:65">
      <c r="A629" s="29"/>
      <c r="B629" s="19" t="s">
        <v>223</v>
      </c>
      <c r="C629" s="9" t="s">
        <v>223</v>
      </c>
      <c r="D629" s="147" t="s">
        <v>226</v>
      </c>
      <c r="E629" s="148" t="s">
        <v>227</v>
      </c>
      <c r="F629" s="148" t="s">
        <v>228</v>
      </c>
      <c r="G629" s="148" t="s">
        <v>229</v>
      </c>
      <c r="H629" s="148" t="s">
        <v>237</v>
      </c>
      <c r="I629" s="148" t="s">
        <v>240</v>
      </c>
      <c r="J629" s="149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27" t="s">
        <v>3</v>
      </c>
    </row>
    <row r="630" spans="1:65">
      <c r="A630" s="29"/>
      <c r="B630" s="19"/>
      <c r="C630" s="9"/>
      <c r="D630" s="10" t="s">
        <v>265</v>
      </c>
      <c r="E630" s="11" t="s">
        <v>265</v>
      </c>
      <c r="F630" s="11" t="s">
        <v>265</v>
      </c>
      <c r="G630" s="11" t="s">
        <v>309</v>
      </c>
      <c r="H630" s="11" t="s">
        <v>265</v>
      </c>
      <c r="I630" s="11" t="s">
        <v>265</v>
      </c>
      <c r="J630" s="149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27">
        <v>1</v>
      </c>
    </row>
    <row r="631" spans="1:65">
      <c r="A631" s="29"/>
      <c r="B631" s="19"/>
      <c r="C631" s="9"/>
      <c r="D631" s="25" t="s">
        <v>312</v>
      </c>
      <c r="E631" s="25" t="s">
        <v>313</v>
      </c>
      <c r="F631" s="25" t="s">
        <v>314</v>
      </c>
      <c r="G631" s="25" t="s">
        <v>312</v>
      </c>
      <c r="H631" s="25" t="s">
        <v>116</v>
      </c>
      <c r="I631" s="25" t="s">
        <v>313</v>
      </c>
      <c r="J631" s="149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27">
        <v>1</v>
      </c>
    </row>
    <row r="632" spans="1:65">
      <c r="A632" s="29"/>
      <c r="B632" s="18">
        <v>1</v>
      </c>
      <c r="C632" s="14">
        <v>1</v>
      </c>
      <c r="D632" s="208">
        <v>18.600000000000001</v>
      </c>
      <c r="E632" s="208">
        <v>18.109997673397501</v>
      </c>
      <c r="F632" s="208">
        <v>15.691873431516399</v>
      </c>
      <c r="G632" s="208">
        <v>18.2</v>
      </c>
      <c r="H632" s="208">
        <v>16.75</v>
      </c>
      <c r="I632" s="208">
        <v>13.151342781867822</v>
      </c>
      <c r="J632" s="209"/>
      <c r="K632" s="210"/>
      <c r="L632" s="210"/>
      <c r="M632" s="210"/>
      <c r="N632" s="210"/>
      <c r="O632" s="210"/>
      <c r="P632" s="210"/>
      <c r="Q632" s="210"/>
      <c r="R632" s="210"/>
      <c r="S632" s="210"/>
      <c r="T632" s="210"/>
      <c r="U632" s="210"/>
      <c r="V632" s="210"/>
      <c r="W632" s="210"/>
      <c r="X632" s="210"/>
      <c r="Y632" s="210"/>
      <c r="Z632" s="210"/>
      <c r="AA632" s="210"/>
      <c r="AB632" s="210"/>
      <c r="AC632" s="210"/>
      <c r="AD632" s="210"/>
      <c r="AE632" s="210"/>
      <c r="AF632" s="210"/>
      <c r="AG632" s="210"/>
      <c r="AH632" s="210"/>
      <c r="AI632" s="210"/>
      <c r="AJ632" s="210"/>
      <c r="AK632" s="210"/>
      <c r="AL632" s="210"/>
      <c r="AM632" s="210"/>
      <c r="AN632" s="210"/>
      <c r="AO632" s="210"/>
      <c r="AP632" s="210"/>
      <c r="AQ632" s="210"/>
      <c r="AR632" s="210"/>
      <c r="AS632" s="210"/>
      <c r="AT632" s="210"/>
      <c r="AU632" s="210"/>
      <c r="AV632" s="210"/>
      <c r="AW632" s="210"/>
      <c r="AX632" s="210"/>
      <c r="AY632" s="210"/>
      <c r="AZ632" s="210"/>
      <c r="BA632" s="210"/>
      <c r="BB632" s="210"/>
      <c r="BC632" s="210"/>
      <c r="BD632" s="210"/>
      <c r="BE632" s="210"/>
      <c r="BF632" s="210"/>
      <c r="BG632" s="210"/>
      <c r="BH632" s="210"/>
      <c r="BI632" s="210"/>
      <c r="BJ632" s="210"/>
      <c r="BK632" s="210"/>
      <c r="BL632" s="210"/>
      <c r="BM632" s="211">
        <v>1</v>
      </c>
    </row>
    <row r="633" spans="1:65">
      <c r="A633" s="29"/>
      <c r="B633" s="19">
        <v>1</v>
      </c>
      <c r="C633" s="9">
        <v>2</v>
      </c>
      <c r="D633" s="213">
        <v>18.899999999999999</v>
      </c>
      <c r="E633" s="213">
        <v>18.6285860901109</v>
      </c>
      <c r="F633" s="213">
        <v>15.7161417601639</v>
      </c>
      <c r="G633" s="213">
        <v>17.8</v>
      </c>
      <c r="H633" s="213">
        <v>16.030999999999999</v>
      </c>
      <c r="I633" s="213">
        <v>13.092973798311331</v>
      </c>
      <c r="J633" s="209"/>
      <c r="K633" s="210"/>
      <c r="L633" s="210"/>
      <c r="M633" s="210"/>
      <c r="N633" s="210"/>
      <c r="O633" s="210"/>
      <c r="P633" s="210"/>
      <c r="Q633" s="210"/>
      <c r="R633" s="210"/>
      <c r="S633" s="210"/>
      <c r="T633" s="210"/>
      <c r="U633" s="210"/>
      <c r="V633" s="210"/>
      <c r="W633" s="210"/>
      <c r="X633" s="210"/>
      <c r="Y633" s="210"/>
      <c r="Z633" s="210"/>
      <c r="AA633" s="210"/>
      <c r="AB633" s="210"/>
      <c r="AC633" s="210"/>
      <c r="AD633" s="210"/>
      <c r="AE633" s="210"/>
      <c r="AF633" s="210"/>
      <c r="AG633" s="210"/>
      <c r="AH633" s="210"/>
      <c r="AI633" s="210"/>
      <c r="AJ633" s="210"/>
      <c r="AK633" s="210"/>
      <c r="AL633" s="210"/>
      <c r="AM633" s="210"/>
      <c r="AN633" s="210"/>
      <c r="AO633" s="210"/>
      <c r="AP633" s="210"/>
      <c r="AQ633" s="210"/>
      <c r="AR633" s="210"/>
      <c r="AS633" s="210"/>
      <c r="AT633" s="210"/>
      <c r="AU633" s="210"/>
      <c r="AV633" s="210"/>
      <c r="AW633" s="210"/>
      <c r="AX633" s="210"/>
      <c r="AY633" s="210"/>
      <c r="AZ633" s="210"/>
      <c r="BA633" s="210"/>
      <c r="BB633" s="210"/>
      <c r="BC633" s="210"/>
      <c r="BD633" s="210"/>
      <c r="BE633" s="210"/>
      <c r="BF633" s="210"/>
      <c r="BG633" s="210"/>
      <c r="BH633" s="210"/>
      <c r="BI633" s="210"/>
      <c r="BJ633" s="210"/>
      <c r="BK633" s="210"/>
      <c r="BL633" s="210"/>
      <c r="BM633" s="211" t="e">
        <v>#N/A</v>
      </c>
    </row>
    <row r="634" spans="1:65">
      <c r="A634" s="29"/>
      <c r="B634" s="19">
        <v>1</v>
      </c>
      <c r="C634" s="9">
        <v>3</v>
      </c>
      <c r="D634" s="213">
        <v>18.7</v>
      </c>
      <c r="E634" s="213">
        <v>18.433183226896201</v>
      </c>
      <c r="F634" s="213">
        <v>15.634872728977999</v>
      </c>
      <c r="G634" s="213">
        <v>17.899999999999999</v>
      </c>
      <c r="H634" s="213">
        <v>16.245999999999999</v>
      </c>
      <c r="I634" s="213">
        <v>13.044047557938407</v>
      </c>
      <c r="J634" s="209"/>
      <c r="K634" s="210"/>
      <c r="L634" s="210"/>
      <c r="M634" s="210"/>
      <c r="N634" s="210"/>
      <c r="O634" s="210"/>
      <c r="P634" s="210"/>
      <c r="Q634" s="210"/>
      <c r="R634" s="210"/>
      <c r="S634" s="210"/>
      <c r="T634" s="210"/>
      <c r="U634" s="210"/>
      <c r="V634" s="210"/>
      <c r="W634" s="210"/>
      <c r="X634" s="210"/>
      <c r="Y634" s="210"/>
      <c r="Z634" s="210"/>
      <c r="AA634" s="210"/>
      <c r="AB634" s="210"/>
      <c r="AC634" s="210"/>
      <c r="AD634" s="210"/>
      <c r="AE634" s="210"/>
      <c r="AF634" s="210"/>
      <c r="AG634" s="210"/>
      <c r="AH634" s="210"/>
      <c r="AI634" s="210"/>
      <c r="AJ634" s="210"/>
      <c r="AK634" s="210"/>
      <c r="AL634" s="210"/>
      <c r="AM634" s="210"/>
      <c r="AN634" s="210"/>
      <c r="AO634" s="210"/>
      <c r="AP634" s="210"/>
      <c r="AQ634" s="210"/>
      <c r="AR634" s="210"/>
      <c r="AS634" s="210"/>
      <c r="AT634" s="210"/>
      <c r="AU634" s="210"/>
      <c r="AV634" s="210"/>
      <c r="AW634" s="210"/>
      <c r="AX634" s="210"/>
      <c r="AY634" s="210"/>
      <c r="AZ634" s="210"/>
      <c r="BA634" s="210"/>
      <c r="BB634" s="210"/>
      <c r="BC634" s="210"/>
      <c r="BD634" s="210"/>
      <c r="BE634" s="210"/>
      <c r="BF634" s="210"/>
      <c r="BG634" s="210"/>
      <c r="BH634" s="210"/>
      <c r="BI634" s="210"/>
      <c r="BJ634" s="210"/>
      <c r="BK634" s="210"/>
      <c r="BL634" s="210"/>
      <c r="BM634" s="211">
        <v>16</v>
      </c>
    </row>
    <row r="635" spans="1:65">
      <c r="A635" s="29"/>
      <c r="B635" s="19">
        <v>1</v>
      </c>
      <c r="C635" s="9">
        <v>4</v>
      </c>
      <c r="D635" s="213">
        <v>18.7</v>
      </c>
      <c r="E635" s="213">
        <v>17.997573663087401</v>
      </c>
      <c r="F635" s="213">
        <v>15.7145645475011</v>
      </c>
      <c r="G635" s="213">
        <v>17.899999999999999</v>
      </c>
      <c r="H635" s="216">
        <v>14.269</v>
      </c>
      <c r="I635" s="213">
        <v>13.257859411109926</v>
      </c>
      <c r="J635" s="209"/>
      <c r="K635" s="210"/>
      <c r="L635" s="210"/>
      <c r="M635" s="210"/>
      <c r="N635" s="210"/>
      <c r="O635" s="210"/>
      <c r="P635" s="210"/>
      <c r="Q635" s="210"/>
      <c r="R635" s="210"/>
      <c r="S635" s="210"/>
      <c r="T635" s="210"/>
      <c r="U635" s="210"/>
      <c r="V635" s="210"/>
      <c r="W635" s="210"/>
      <c r="X635" s="210"/>
      <c r="Y635" s="210"/>
      <c r="Z635" s="210"/>
      <c r="AA635" s="210"/>
      <c r="AB635" s="210"/>
      <c r="AC635" s="210"/>
      <c r="AD635" s="210"/>
      <c r="AE635" s="210"/>
      <c r="AF635" s="210"/>
      <c r="AG635" s="210"/>
      <c r="AH635" s="210"/>
      <c r="AI635" s="210"/>
      <c r="AJ635" s="210"/>
      <c r="AK635" s="210"/>
      <c r="AL635" s="210"/>
      <c r="AM635" s="210"/>
      <c r="AN635" s="210"/>
      <c r="AO635" s="210"/>
      <c r="AP635" s="210"/>
      <c r="AQ635" s="210"/>
      <c r="AR635" s="210"/>
      <c r="AS635" s="210"/>
      <c r="AT635" s="210"/>
      <c r="AU635" s="210"/>
      <c r="AV635" s="210"/>
      <c r="AW635" s="210"/>
      <c r="AX635" s="210"/>
      <c r="AY635" s="210"/>
      <c r="AZ635" s="210"/>
      <c r="BA635" s="210"/>
      <c r="BB635" s="210"/>
      <c r="BC635" s="210"/>
      <c r="BD635" s="210"/>
      <c r="BE635" s="210"/>
      <c r="BF635" s="210"/>
      <c r="BG635" s="210"/>
      <c r="BH635" s="210"/>
      <c r="BI635" s="210"/>
      <c r="BJ635" s="210"/>
      <c r="BK635" s="210"/>
      <c r="BL635" s="210"/>
      <c r="BM635" s="211">
        <v>16.726066102976095</v>
      </c>
    </row>
    <row r="636" spans="1:65">
      <c r="A636" s="29"/>
      <c r="B636" s="19">
        <v>1</v>
      </c>
      <c r="C636" s="9">
        <v>5</v>
      </c>
      <c r="D636" s="213">
        <v>19</v>
      </c>
      <c r="E636" s="213">
        <v>18.214807596846299</v>
      </c>
      <c r="F636" s="213">
        <v>15.759561038148199</v>
      </c>
      <c r="G636" s="213">
        <v>19.399999999999999</v>
      </c>
      <c r="H636" s="213">
        <v>16.625</v>
      </c>
      <c r="I636" s="213">
        <v>13.726516144941613</v>
      </c>
      <c r="J636" s="209"/>
      <c r="K636" s="210"/>
      <c r="L636" s="210"/>
      <c r="M636" s="210"/>
      <c r="N636" s="210"/>
      <c r="O636" s="210"/>
      <c r="P636" s="210"/>
      <c r="Q636" s="210"/>
      <c r="R636" s="210"/>
      <c r="S636" s="210"/>
      <c r="T636" s="210"/>
      <c r="U636" s="210"/>
      <c r="V636" s="210"/>
      <c r="W636" s="210"/>
      <c r="X636" s="210"/>
      <c r="Y636" s="210"/>
      <c r="Z636" s="210"/>
      <c r="AA636" s="210"/>
      <c r="AB636" s="210"/>
      <c r="AC636" s="210"/>
      <c r="AD636" s="210"/>
      <c r="AE636" s="210"/>
      <c r="AF636" s="210"/>
      <c r="AG636" s="210"/>
      <c r="AH636" s="210"/>
      <c r="AI636" s="210"/>
      <c r="AJ636" s="210"/>
      <c r="AK636" s="210"/>
      <c r="AL636" s="210"/>
      <c r="AM636" s="210"/>
      <c r="AN636" s="210"/>
      <c r="AO636" s="210"/>
      <c r="AP636" s="210"/>
      <c r="AQ636" s="210"/>
      <c r="AR636" s="210"/>
      <c r="AS636" s="210"/>
      <c r="AT636" s="210"/>
      <c r="AU636" s="210"/>
      <c r="AV636" s="210"/>
      <c r="AW636" s="210"/>
      <c r="AX636" s="210"/>
      <c r="AY636" s="210"/>
      <c r="AZ636" s="210"/>
      <c r="BA636" s="210"/>
      <c r="BB636" s="210"/>
      <c r="BC636" s="210"/>
      <c r="BD636" s="210"/>
      <c r="BE636" s="210"/>
      <c r="BF636" s="210"/>
      <c r="BG636" s="210"/>
      <c r="BH636" s="210"/>
      <c r="BI636" s="210"/>
      <c r="BJ636" s="210"/>
      <c r="BK636" s="210"/>
      <c r="BL636" s="210"/>
      <c r="BM636" s="211">
        <v>163</v>
      </c>
    </row>
    <row r="637" spans="1:65">
      <c r="A637" s="29"/>
      <c r="B637" s="19">
        <v>1</v>
      </c>
      <c r="C637" s="9">
        <v>6</v>
      </c>
      <c r="D637" s="213">
        <v>18.2</v>
      </c>
      <c r="E637" s="213">
        <v>18.262326287620901</v>
      </c>
      <c r="F637" s="213">
        <v>15.65001957674</v>
      </c>
      <c r="G637" s="213">
        <v>17.3</v>
      </c>
      <c r="H637" s="213">
        <v>16.158999999999999</v>
      </c>
      <c r="I637" s="213">
        <v>13.278932391963547</v>
      </c>
      <c r="J637" s="209"/>
      <c r="K637" s="210"/>
      <c r="L637" s="210"/>
      <c r="M637" s="210"/>
      <c r="N637" s="210"/>
      <c r="O637" s="210"/>
      <c r="P637" s="210"/>
      <c r="Q637" s="210"/>
      <c r="R637" s="210"/>
      <c r="S637" s="210"/>
      <c r="T637" s="210"/>
      <c r="U637" s="210"/>
      <c r="V637" s="210"/>
      <c r="W637" s="210"/>
      <c r="X637" s="210"/>
      <c r="Y637" s="210"/>
      <c r="Z637" s="210"/>
      <c r="AA637" s="210"/>
      <c r="AB637" s="210"/>
      <c r="AC637" s="210"/>
      <c r="AD637" s="210"/>
      <c r="AE637" s="210"/>
      <c r="AF637" s="210"/>
      <c r="AG637" s="210"/>
      <c r="AH637" s="210"/>
      <c r="AI637" s="210"/>
      <c r="AJ637" s="210"/>
      <c r="AK637" s="210"/>
      <c r="AL637" s="210"/>
      <c r="AM637" s="210"/>
      <c r="AN637" s="210"/>
      <c r="AO637" s="210"/>
      <c r="AP637" s="210"/>
      <c r="AQ637" s="210"/>
      <c r="AR637" s="210"/>
      <c r="AS637" s="210"/>
      <c r="AT637" s="210"/>
      <c r="AU637" s="210"/>
      <c r="AV637" s="210"/>
      <c r="AW637" s="210"/>
      <c r="AX637" s="210"/>
      <c r="AY637" s="210"/>
      <c r="AZ637" s="210"/>
      <c r="BA637" s="210"/>
      <c r="BB637" s="210"/>
      <c r="BC637" s="210"/>
      <c r="BD637" s="210"/>
      <c r="BE637" s="210"/>
      <c r="BF637" s="210"/>
      <c r="BG637" s="210"/>
      <c r="BH637" s="210"/>
      <c r="BI637" s="210"/>
      <c r="BJ637" s="210"/>
      <c r="BK637" s="210"/>
      <c r="BL637" s="210"/>
      <c r="BM637" s="214"/>
    </row>
    <row r="638" spans="1:65">
      <c r="A638" s="29"/>
      <c r="B638" s="20" t="s">
        <v>257</v>
      </c>
      <c r="C638" s="12"/>
      <c r="D638" s="215">
        <v>18.683333333333334</v>
      </c>
      <c r="E638" s="215">
        <v>18.274412422993205</v>
      </c>
      <c r="F638" s="215">
        <v>15.694505513841264</v>
      </c>
      <c r="G638" s="215">
        <v>18.083333333333332</v>
      </c>
      <c r="H638" s="215">
        <v>16.013333333333332</v>
      </c>
      <c r="I638" s="215">
        <v>13.258612014355442</v>
      </c>
      <c r="J638" s="209"/>
      <c r="K638" s="210"/>
      <c r="L638" s="210"/>
      <c r="M638" s="210"/>
      <c r="N638" s="210"/>
      <c r="O638" s="210"/>
      <c r="P638" s="210"/>
      <c r="Q638" s="210"/>
      <c r="R638" s="210"/>
      <c r="S638" s="210"/>
      <c r="T638" s="210"/>
      <c r="U638" s="210"/>
      <c r="V638" s="210"/>
      <c r="W638" s="210"/>
      <c r="X638" s="210"/>
      <c r="Y638" s="210"/>
      <c r="Z638" s="210"/>
      <c r="AA638" s="210"/>
      <c r="AB638" s="210"/>
      <c r="AC638" s="210"/>
      <c r="AD638" s="210"/>
      <c r="AE638" s="210"/>
      <c r="AF638" s="210"/>
      <c r="AG638" s="210"/>
      <c r="AH638" s="210"/>
      <c r="AI638" s="210"/>
      <c r="AJ638" s="210"/>
      <c r="AK638" s="210"/>
      <c r="AL638" s="210"/>
      <c r="AM638" s="210"/>
      <c r="AN638" s="210"/>
      <c r="AO638" s="210"/>
      <c r="AP638" s="210"/>
      <c r="AQ638" s="210"/>
      <c r="AR638" s="210"/>
      <c r="AS638" s="210"/>
      <c r="AT638" s="210"/>
      <c r="AU638" s="210"/>
      <c r="AV638" s="210"/>
      <c r="AW638" s="210"/>
      <c r="AX638" s="210"/>
      <c r="AY638" s="210"/>
      <c r="AZ638" s="210"/>
      <c r="BA638" s="210"/>
      <c r="BB638" s="210"/>
      <c r="BC638" s="210"/>
      <c r="BD638" s="210"/>
      <c r="BE638" s="210"/>
      <c r="BF638" s="210"/>
      <c r="BG638" s="210"/>
      <c r="BH638" s="210"/>
      <c r="BI638" s="210"/>
      <c r="BJ638" s="210"/>
      <c r="BK638" s="210"/>
      <c r="BL638" s="210"/>
      <c r="BM638" s="214"/>
    </row>
    <row r="639" spans="1:65">
      <c r="A639" s="29"/>
      <c r="B639" s="3" t="s">
        <v>258</v>
      </c>
      <c r="C639" s="28"/>
      <c r="D639" s="213">
        <v>18.7</v>
      </c>
      <c r="E639" s="213">
        <v>18.2385669422336</v>
      </c>
      <c r="F639" s="213">
        <v>15.703218989508748</v>
      </c>
      <c r="G639" s="213">
        <v>17.899999999999999</v>
      </c>
      <c r="H639" s="213">
        <v>16.202500000000001</v>
      </c>
      <c r="I639" s="213">
        <v>13.204601096488874</v>
      </c>
      <c r="J639" s="209"/>
      <c r="K639" s="210"/>
      <c r="L639" s="210"/>
      <c r="M639" s="210"/>
      <c r="N639" s="210"/>
      <c r="O639" s="210"/>
      <c r="P639" s="210"/>
      <c r="Q639" s="210"/>
      <c r="R639" s="210"/>
      <c r="S639" s="210"/>
      <c r="T639" s="210"/>
      <c r="U639" s="210"/>
      <c r="V639" s="210"/>
      <c r="W639" s="210"/>
      <c r="X639" s="210"/>
      <c r="Y639" s="210"/>
      <c r="Z639" s="210"/>
      <c r="AA639" s="210"/>
      <c r="AB639" s="210"/>
      <c r="AC639" s="210"/>
      <c r="AD639" s="210"/>
      <c r="AE639" s="210"/>
      <c r="AF639" s="210"/>
      <c r="AG639" s="210"/>
      <c r="AH639" s="210"/>
      <c r="AI639" s="210"/>
      <c r="AJ639" s="210"/>
      <c r="AK639" s="210"/>
      <c r="AL639" s="210"/>
      <c r="AM639" s="210"/>
      <c r="AN639" s="210"/>
      <c r="AO639" s="210"/>
      <c r="AP639" s="210"/>
      <c r="AQ639" s="210"/>
      <c r="AR639" s="210"/>
      <c r="AS639" s="210"/>
      <c r="AT639" s="210"/>
      <c r="AU639" s="210"/>
      <c r="AV639" s="210"/>
      <c r="AW639" s="210"/>
      <c r="AX639" s="210"/>
      <c r="AY639" s="210"/>
      <c r="AZ639" s="210"/>
      <c r="BA639" s="210"/>
      <c r="BB639" s="210"/>
      <c r="BC639" s="210"/>
      <c r="BD639" s="210"/>
      <c r="BE639" s="210"/>
      <c r="BF639" s="210"/>
      <c r="BG639" s="210"/>
      <c r="BH639" s="210"/>
      <c r="BI639" s="210"/>
      <c r="BJ639" s="210"/>
      <c r="BK639" s="210"/>
      <c r="BL639" s="210"/>
      <c r="BM639" s="214"/>
    </row>
    <row r="640" spans="1:65">
      <c r="A640" s="29"/>
      <c r="B640" s="3" t="s">
        <v>259</v>
      </c>
      <c r="C640" s="28"/>
      <c r="D640" s="213">
        <v>0.27868739954771299</v>
      </c>
      <c r="E640" s="213">
        <v>0.22716420206125859</v>
      </c>
      <c r="F640" s="213">
        <v>4.6140456687903071E-2</v>
      </c>
      <c r="G640" s="213">
        <v>0.70828431202919195</v>
      </c>
      <c r="H640" s="213">
        <v>0.89835152733585666</v>
      </c>
      <c r="I640" s="213">
        <v>0.24670969676430546</v>
      </c>
      <c r="J640" s="209"/>
      <c r="K640" s="210"/>
      <c r="L640" s="210"/>
      <c r="M640" s="210"/>
      <c r="N640" s="210"/>
      <c r="O640" s="210"/>
      <c r="P640" s="210"/>
      <c r="Q640" s="210"/>
      <c r="R640" s="210"/>
      <c r="S640" s="210"/>
      <c r="T640" s="210"/>
      <c r="U640" s="210"/>
      <c r="V640" s="210"/>
      <c r="W640" s="210"/>
      <c r="X640" s="210"/>
      <c r="Y640" s="210"/>
      <c r="Z640" s="210"/>
      <c r="AA640" s="210"/>
      <c r="AB640" s="210"/>
      <c r="AC640" s="210"/>
      <c r="AD640" s="210"/>
      <c r="AE640" s="210"/>
      <c r="AF640" s="210"/>
      <c r="AG640" s="210"/>
      <c r="AH640" s="210"/>
      <c r="AI640" s="210"/>
      <c r="AJ640" s="210"/>
      <c r="AK640" s="210"/>
      <c r="AL640" s="210"/>
      <c r="AM640" s="210"/>
      <c r="AN640" s="210"/>
      <c r="AO640" s="210"/>
      <c r="AP640" s="210"/>
      <c r="AQ640" s="210"/>
      <c r="AR640" s="210"/>
      <c r="AS640" s="210"/>
      <c r="AT640" s="210"/>
      <c r="AU640" s="210"/>
      <c r="AV640" s="210"/>
      <c r="AW640" s="210"/>
      <c r="AX640" s="210"/>
      <c r="AY640" s="210"/>
      <c r="AZ640" s="210"/>
      <c r="BA640" s="210"/>
      <c r="BB640" s="210"/>
      <c r="BC640" s="210"/>
      <c r="BD640" s="210"/>
      <c r="BE640" s="210"/>
      <c r="BF640" s="210"/>
      <c r="BG640" s="210"/>
      <c r="BH640" s="210"/>
      <c r="BI640" s="210"/>
      <c r="BJ640" s="210"/>
      <c r="BK640" s="210"/>
      <c r="BL640" s="210"/>
      <c r="BM640" s="214"/>
    </row>
    <row r="641" spans="1:65">
      <c r="A641" s="29"/>
      <c r="B641" s="3" t="s">
        <v>86</v>
      </c>
      <c r="C641" s="28"/>
      <c r="D641" s="13">
        <v>1.4916363936541284E-2</v>
      </c>
      <c r="E641" s="13">
        <v>1.2430725366328953E-2</v>
      </c>
      <c r="F641" s="13">
        <v>2.9399114643791089E-3</v>
      </c>
      <c r="G641" s="13">
        <v>3.9167796056913846E-2</v>
      </c>
      <c r="H641" s="13">
        <v>5.6100220274928607E-2</v>
      </c>
      <c r="I641" s="13">
        <v>1.8607505559193261E-2</v>
      </c>
      <c r="J641" s="149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5"/>
    </row>
    <row r="642" spans="1:65">
      <c r="A642" s="29"/>
      <c r="B642" s="3" t="s">
        <v>260</v>
      </c>
      <c r="C642" s="28"/>
      <c r="D642" s="13">
        <v>0.11701898212688389</v>
      </c>
      <c r="E642" s="13">
        <v>9.2570859787622695E-2</v>
      </c>
      <c r="F642" s="13">
        <v>-6.1673831897105957E-2</v>
      </c>
      <c r="G642" s="13">
        <v>8.1146829266430798E-2</v>
      </c>
      <c r="H642" s="13">
        <v>-4.2612098102132068E-2</v>
      </c>
      <c r="I642" s="13">
        <v>-0.20730840517267135</v>
      </c>
      <c r="J642" s="149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5"/>
    </row>
    <row r="643" spans="1:65">
      <c r="A643" s="29"/>
      <c r="B643" s="45" t="s">
        <v>261</v>
      </c>
      <c r="C643" s="46"/>
      <c r="D643" s="44">
        <v>0.85</v>
      </c>
      <c r="E643" s="44">
        <v>0.64</v>
      </c>
      <c r="F643" s="44">
        <v>0.71</v>
      </c>
      <c r="G643" s="44">
        <v>0.54</v>
      </c>
      <c r="H643" s="44">
        <v>0.54</v>
      </c>
      <c r="I643" s="44">
        <v>1.98</v>
      </c>
      <c r="J643" s="149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5"/>
    </row>
    <row r="644" spans="1:65">
      <c r="B644" s="30"/>
      <c r="C644" s="20"/>
      <c r="D644" s="20"/>
      <c r="E644" s="20"/>
      <c r="F644" s="20"/>
      <c r="G644" s="20"/>
      <c r="H644" s="20"/>
      <c r="I644" s="20"/>
      <c r="BM644" s="55"/>
    </row>
    <row r="645" spans="1:65" ht="15">
      <c r="B645" s="8" t="s">
        <v>584</v>
      </c>
      <c r="BM645" s="27" t="s">
        <v>66</v>
      </c>
    </row>
    <row r="646" spans="1:65" ht="15">
      <c r="A646" s="24" t="s">
        <v>34</v>
      </c>
      <c r="B646" s="18" t="s">
        <v>111</v>
      </c>
      <c r="C646" s="15" t="s">
        <v>112</v>
      </c>
      <c r="D646" s="16" t="s">
        <v>222</v>
      </c>
      <c r="E646" s="17" t="s">
        <v>222</v>
      </c>
      <c r="F646" s="17" t="s">
        <v>222</v>
      </c>
      <c r="G646" s="17" t="s">
        <v>222</v>
      </c>
      <c r="H646" s="17" t="s">
        <v>222</v>
      </c>
      <c r="I646" s="17" t="s">
        <v>222</v>
      </c>
      <c r="J646" s="17" t="s">
        <v>222</v>
      </c>
      <c r="K646" s="17" t="s">
        <v>222</v>
      </c>
      <c r="L646" s="17" t="s">
        <v>222</v>
      </c>
      <c r="M646" s="17" t="s">
        <v>222</v>
      </c>
      <c r="N646" s="17" t="s">
        <v>222</v>
      </c>
      <c r="O646" s="17" t="s">
        <v>222</v>
      </c>
      <c r="P646" s="17" t="s">
        <v>222</v>
      </c>
      <c r="Q646" s="17" t="s">
        <v>222</v>
      </c>
      <c r="R646" s="17" t="s">
        <v>222</v>
      </c>
      <c r="S646" s="17" t="s">
        <v>222</v>
      </c>
      <c r="T646" s="17" t="s">
        <v>222</v>
      </c>
      <c r="U646" s="17" t="s">
        <v>222</v>
      </c>
      <c r="V646" s="17" t="s">
        <v>222</v>
      </c>
      <c r="W646" s="17" t="s">
        <v>222</v>
      </c>
      <c r="X646" s="17" t="s">
        <v>222</v>
      </c>
      <c r="Y646" s="149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7">
        <v>1</v>
      </c>
    </row>
    <row r="647" spans="1:65">
      <c r="A647" s="29"/>
      <c r="B647" s="19" t="s">
        <v>223</v>
      </c>
      <c r="C647" s="9" t="s">
        <v>223</v>
      </c>
      <c r="D647" s="147" t="s">
        <v>225</v>
      </c>
      <c r="E647" s="148" t="s">
        <v>226</v>
      </c>
      <c r="F647" s="148" t="s">
        <v>227</v>
      </c>
      <c r="G647" s="148" t="s">
        <v>228</v>
      </c>
      <c r="H647" s="148" t="s">
        <v>229</v>
      </c>
      <c r="I647" s="148" t="s">
        <v>230</v>
      </c>
      <c r="J647" s="148" t="s">
        <v>231</v>
      </c>
      <c r="K647" s="148" t="s">
        <v>233</v>
      </c>
      <c r="L647" s="148" t="s">
        <v>234</v>
      </c>
      <c r="M647" s="148" t="s">
        <v>235</v>
      </c>
      <c r="N647" s="148" t="s">
        <v>236</v>
      </c>
      <c r="O647" s="148" t="s">
        <v>263</v>
      </c>
      <c r="P647" s="148" t="s">
        <v>237</v>
      </c>
      <c r="Q647" s="148" t="s">
        <v>239</v>
      </c>
      <c r="R647" s="148" t="s">
        <v>240</v>
      </c>
      <c r="S647" s="148" t="s">
        <v>241</v>
      </c>
      <c r="T647" s="148" t="s">
        <v>242</v>
      </c>
      <c r="U647" s="148" t="s">
        <v>243</v>
      </c>
      <c r="V647" s="148" t="s">
        <v>244</v>
      </c>
      <c r="W647" s="148" t="s">
        <v>245</v>
      </c>
      <c r="X647" s="148" t="s">
        <v>248</v>
      </c>
      <c r="Y647" s="149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7" t="s">
        <v>3</v>
      </c>
    </row>
    <row r="648" spans="1:65">
      <c r="A648" s="29"/>
      <c r="B648" s="19"/>
      <c r="C648" s="9"/>
      <c r="D648" s="10" t="s">
        <v>309</v>
      </c>
      <c r="E648" s="11" t="s">
        <v>309</v>
      </c>
      <c r="F648" s="11" t="s">
        <v>310</v>
      </c>
      <c r="G648" s="11" t="s">
        <v>310</v>
      </c>
      <c r="H648" s="11" t="s">
        <v>309</v>
      </c>
      <c r="I648" s="11" t="s">
        <v>265</v>
      </c>
      <c r="J648" s="11" t="s">
        <v>310</v>
      </c>
      <c r="K648" s="11" t="s">
        <v>265</v>
      </c>
      <c r="L648" s="11" t="s">
        <v>265</v>
      </c>
      <c r="M648" s="11" t="s">
        <v>265</v>
      </c>
      <c r="N648" s="11" t="s">
        <v>265</v>
      </c>
      <c r="O648" s="11" t="s">
        <v>265</v>
      </c>
      <c r="P648" s="11" t="s">
        <v>265</v>
      </c>
      <c r="Q648" s="11" t="s">
        <v>265</v>
      </c>
      <c r="R648" s="11" t="s">
        <v>265</v>
      </c>
      <c r="S648" s="11" t="s">
        <v>264</v>
      </c>
      <c r="T648" s="11" t="s">
        <v>309</v>
      </c>
      <c r="U648" s="11" t="s">
        <v>309</v>
      </c>
      <c r="V648" s="11" t="s">
        <v>265</v>
      </c>
      <c r="W648" s="11" t="s">
        <v>309</v>
      </c>
      <c r="X648" s="11" t="s">
        <v>310</v>
      </c>
      <c r="Y648" s="149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7">
        <v>1</v>
      </c>
    </row>
    <row r="649" spans="1:65">
      <c r="A649" s="29"/>
      <c r="B649" s="19"/>
      <c r="C649" s="9"/>
      <c r="D649" s="25" t="s">
        <v>311</v>
      </c>
      <c r="E649" s="25" t="s">
        <v>312</v>
      </c>
      <c r="F649" s="25" t="s">
        <v>313</v>
      </c>
      <c r="G649" s="25" t="s">
        <v>314</v>
      </c>
      <c r="H649" s="25" t="s">
        <v>312</v>
      </c>
      <c r="I649" s="25" t="s">
        <v>312</v>
      </c>
      <c r="J649" s="25" t="s">
        <v>311</v>
      </c>
      <c r="K649" s="25" t="s">
        <v>312</v>
      </c>
      <c r="L649" s="25" t="s">
        <v>312</v>
      </c>
      <c r="M649" s="25" t="s">
        <v>312</v>
      </c>
      <c r="N649" s="25" t="s">
        <v>312</v>
      </c>
      <c r="O649" s="25" t="s">
        <v>312</v>
      </c>
      <c r="P649" s="25" t="s">
        <v>116</v>
      </c>
      <c r="Q649" s="25" t="s">
        <v>115</v>
      </c>
      <c r="R649" s="25" t="s">
        <v>313</v>
      </c>
      <c r="S649" s="25" t="s">
        <v>115</v>
      </c>
      <c r="T649" s="25" t="s">
        <v>311</v>
      </c>
      <c r="U649" s="25" t="s">
        <v>314</v>
      </c>
      <c r="V649" s="25" t="s">
        <v>314</v>
      </c>
      <c r="W649" s="25" t="s">
        <v>314</v>
      </c>
      <c r="X649" s="25" t="s">
        <v>313</v>
      </c>
      <c r="Y649" s="149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7">
        <v>2</v>
      </c>
    </row>
    <row r="650" spans="1:65">
      <c r="A650" s="29"/>
      <c r="B650" s="18">
        <v>1</v>
      </c>
      <c r="C650" s="14">
        <v>1</v>
      </c>
      <c r="D650" s="208">
        <v>21</v>
      </c>
      <c r="E650" s="208">
        <v>22</v>
      </c>
      <c r="F650" s="208">
        <v>21.924800000000001</v>
      </c>
      <c r="G650" s="208">
        <v>20.550999999999998</v>
      </c>
      <c r="H650" s="208">
        <v>21.3</v>
      </c>
      <c r="I650" s="208">
        <v>21.7</v>
      </c>
      <c r="J650" s="207">
        <v>20</v>
      </c>
      <c r="K650" s="208">
        <v>22.1</v>
      </c>
      <c r="L650" s="208">
        <v>21.5</v>
      </c>
      <c r="M650" s="228">
        <v>19</v>
      </c>
      <c r="N650" s="208">
        <v>20.399999999999999</v>
      </c>
      <c r="O650" s="208">
        <v>22.9</v>
      </c>
      <c r="P650" s="208">
        <v>21.6</v>
      </c>
      <c r="Q650" s="208">
        <v>21.1</v>
      </c>
      <c r="R650" s="208">
        <v>21.087784581940973</v>
      </c>
      <c r="S650" s="207">
        <v>30.064239219334873</v>
      </c>
      <c r="T650" s="208">
        <v>20.478429102744748</v>
      </c>
      <c r="U650" s="208">
        <v>20.7</v>
      </c>
      <c r="V650" s="208">
        <v>22.4</v>
      </c>
      <c r="W650" s="208">
        <v>21.9</v>
      </c>
      <c r="X650" s="208">
        <v>22.233000000000001</v>
      </c>
      <c r="Y650" s="209"/>
      <c r="Z650" s="210"/>
      <c r="AA650" s="210"/>
      <c r="AB650" s="210"/>
      <c r="AC650" s="210"/>
      <c r="AD650" s="210"/>
      <c r="AE650" s="210"/>
      <c r="AF650" s="210"/>
      <c r="AG650" s="210"/>
      <c r="AH650" s="210"/>
      <c r="AI650" s="210"/>
      <c r="AJ650" s="210"/>
      <c r="AK650" s="210"/>
      <c r="AL650" s="210"/>
      <c r="AM650" s="210"/>
      <c r="AN650" s="210"/>
      <c r="AO650" s="210"/>
      <c r="AP650" s="210"/>
      <c r="AQ650" s="210"/>
      <c r="AR650" s="210"/>
      <c r="AS650" s="210"/>
      <c r="AT650" s="210"/>
      <c r="AU650" s="210"/>
      <c r="AV650" s="210"/>
      <c r="AW650" s="210"/>
      <c r="AX650" s="210"/>
      <c r="AY650" s="210"/>
      <c r="AZ650" s="210"/>
      <c r="BA650" s="210"/>
      <c r="BB650" s="210"/>
      <c r="BC650" s="210"/>
      <c r="BD650" s="210"/>
      <c r="BE650" s="210"/>
      <c r="BF650" s="210"/>
      <c r="BG650" s="210"/>
      <c r="BH650" s="210"/>
      <c r="BI650" s="210"/>
      <c r="BJ650" s="210"/>
      <c r="BK650" s="210"/>
      <c r="BL650" s="210"/>
      <c r="BM650" s="211">
        <v>1</v>
      </c>
    </row>
    <row r="651" spans="1:65">
      <c r="A651" s="29"/>
      <c r="B651" s="19">
        <v>1</v>
      </c>
      <c r="C651" s="9">
        <v>2</v>
      </c>
      <c r="D651" s="213">
        <v>21</v>
      </c>
      <c r="E651" s="213">
        <v>21</v>
      </c>
      <c r="F651" s="213">
        <v>21.513999999999999</v>
      </c>
      <c r="G651" s="213">
        <v>20.744</v>
      </c>
      <c r="H651" s="213">
        <v>22.5</v>
      </c>
      <c r="I651" s="213">
        <v>22.1</v>
      </c>
      <c r="J651" s="212">
        <v>20</v>
      </c>
      <c r="K651" s="213">
        <v>21.6</v>
      </c>
      <c r="L651" s="213">
        <v>21.1</v>
      </c>
      <c r="M651" s="213">
        <v>20.5</v>
      </c>
      <c r="N651" s="213">
        <v>21.2</v>
      </c>
      <c r="O651" s="213">
        <v>22.5</v>
      </c>
      <c r="P651" s="213">
        <v>21.8</v>
      </c>
      <c r="Q651" s="213">
        <v>21.2</v>
      </c>
      <c r="R651" s="213">
        <v>21.334963619909669</v>
      </c>
      <c r="S651" s="212">
        <v>24.625584803600525</v>
      </c>
      <c r="T651" s="213">
        <v>21.589517978016541</v>
      </c>
      <c r="U651" s="213">
        <v>20.7</v>
      </c>
      <c r="V651" s="213">
        <v>22.2</v>
      </c>
      <c r="W651" s="213">
        <v>22.4</v>
      </c>
      <c r="X651" s="213">
        <v>21.858000000000001</v>
      </c>
      <c r="Y651" s="209"/>
      <c r="Z651" s="210"/>
      <c r="AA651" s="210"/>
      <c r="AB651" s="210"/>
      <c r="AC651" s="210"/>
      <c r="AD651" s="210"/>
      <c r="AE651" s="210"/>
      <c r="AF651" s="210"/>
      <c r="AG651" s="210"/>
      <c r="AH651" s="210"/>
      <c r="AI651" s="210"/>
      <c r="AJ651" s="210"/>
      <c r="AK651" s="210"/>
      <c r="AL651" s="210"/>
      <c r="AM651" s="210"/>
      <c r="AN651" s="210"/>
      <c r="AO651" s="210"/>
      <c r="AP651" s="210"/>
      <c r="AQ651" s="210"/>
      <c r="AR651" s="210"/>
      <c r="AS651" s="210"/>
      <c r="AT651" s="210"/>
      <c r="AU651" s="210"/>
      <c r="AV651" s="210"/>
      <c r="AW651" s="210"/>
      <c r="AX651" s="210"/>
      <c r="AY651" s="210"/>
      <c r="AZ651" s="210"/>
      <c r="BA651" s="210"/>
      <c r="BB651" s="210"/>
      <c r="BC651" s="210"/>
      <c r="BD651" s="210"/>
      <c r="BE651" s="210"/>
      <c r="BF651" s="210"/>
      <c r="BG651" s="210"/>
      <c r="BH651" s="210"/>
      <c r="BI651" s="210"/>
      <c r="BJ651" s="210"/>
      <c r="BK651" s="210"/>
      <c r="BL651" s="210"/>
      <c r="BM651" s="211" t="e">
        <v>#N/A</v>
      </c>
    </row>
    <row r="652" spans="1:65">
      <c r="A652" s="29"/>
      <c r="B652" s="19">
        <v>1</v>
      </c>
      <c r="C652" s="9">
        <v>3</v>
      </c>
      <c r="D652" s="213">
        <v>21</v>
      </c>
      <c r="E652" s="213">
        <v>22</v>
      </c>
      <c r="F652" s="213">
        <v>20.6218</v>
      </c>
      <c r="G652" s="213">
        <v>20.545000000000002</v>
      </c>
      <c r="H652" s="213">
        <v>21.4</v>
      </c>
      <c r="I652" s="213">
        <v>21.9</v>
      </c>
      <c r="J652" s="212">
        <v>19</v>
      </c>
      <c r="K652" s="216">
        <v>22.7</v>
      </c>
      <c r="L652" s="213">
        <v>21.6</v>
      </c>
      <c r="M652" s="216">
        <v>19.3</v>
      </c>
      <c r="N652" s="213">
        <v>21</v>
      </c>
      <c r="O652" s="213">
        <v>21.3</v>
      </c>
      <c r="P652" s="213">
        <v>21.8</v>
      </c>
      <c r="Q652" s="213">
        <v>21.3</v>
      </c>
      <c r="R652" s="213">
        <v>21.341581961702648</v>
      </c>
      <c r="S652" s="212">
        <v>26.839503052875148</v>
      </c>
      <c r="T652" s="213">
        <v>20.564244675802147</v>
      </c>
      <c r="U652" s="213">
        <v>20.3</v>
      </c>
      <c r="V652" s="213">
        <v>21.6</v>
      </c>
      <c r="W652" s="213">
        <v>21.5</v>
      </c>
      <c r="X652" s="213">
        <v>20.765000000000001</v>
      </c>
      <c r="Y652" s="209"/>
      <c r="Z652" s="210"/>
      <c r="AA652" s="210"/>
      <c r="AB652" s="210"/>
      <c r="AC652" s="210"/>
      <c r="AD652" s="210"/>
      <c r="AE652" s="210"/>
      <c r="AF652" s="210"/>
      <c r="AG652" s="210"/>
      <c r="AH652" s="210"/>
      <c r="AI652" s="210"/>
      <c r="AJ652" s="210"/>
      <c r="AK652" s="210"/>
      <c r="AL652" s="210"/>
      <c r="AM652" s="210"/>
      <c r="AN652" s="210"/>
      <c r="AO652" s="210"/>
      <c r="AP652" s="210"/>
      <c r="AQ652" s="210"/>
      <c r="AR652" s="210"/>
      <c r="AS652" s="210"/>
      <c r="AT652" s="210"/>
      <c r="AU652" s="210"/>
      <c r="AV652" s="210"/>
      <c r="AW652" s="210"/>
      <c r="AX652" s="210"/>
      <c r="AY652" s="210"/>
      <c r="AZ652" s="210"/>
      <c r="BA652" s="210"/>
      <c r="BB652" s="210"/>
      <c r="BC652" s="210"/>
      <c r="BD652" s="210"/>
      <c r="BE652" s="210"/>
      <c r="BF652" s="210"/>
      <c r="BG652" s="210"/>
      <c r="BH652" s="210"/>
      <c r="BI652" s="210"/>
      <c r="BJ652" s="210"/>
      <c r="BK652" s="210"/>
      <c r="BL652" s="210"/>
      <c r="BM652" s="211">
        <v>16</v>
      </c>
    </row>
    <row r="653" spans="1:65">
      <c r="A653" s="29"/>
      <c r="B653" s="19">
        <v>1</v>
      </c>
      <c r="C653" s="9">
        <v>4</v>
      </c>
      <c r="D653" s="213">
        <v>21</v>
      </c>
      <c r="E653" s="213">
        <v>22</v>
      </c>
      <c r="F653" s="213">
        <v>21.543600000000001</v>
      </c>
      <c r="G653" s="213">
        <v>20.807000000000002</v>
      </c>
      <c r="H653" s="213">
        <v>22.4</v>
      </c>
      <c r="I653" s="213">
        <v>22.8</v>
      </c>
      <c r="J653" s="212">
        <v>20</v>
      </c>
      <c r="K653" s="213">
        <v>21.5</v>
      </c>
      <c r="L653" s="213">
        <v>22</v>
      </c>
      <c r="M653" s="213">
        <v>21.4</v>
      </c>
      <c r="N653" s="216">
        <v>23</v>
      </c>
      <c r="O653" s="216">
        <v>24.7</v>
      </c>
      <c r="P653" s="213">
        <v>20.2</v>
      </c>
      <c r="Q653" s="213">
        <v>21</v>
      </c>
      <c r="R653" s="213">
        <v>21.499950583450577</v>
      </c>
      <c r="S653" s="212">
        <v>28.5003567068118</v>
      </c>
      <c r="T653" s="213">
        <v>20.380130922683765</v>
      </c>
      <c r="U653" s="213">
        <v>21.4</v>
      </c>
      <c r="V653" s="213">
        <v>22.4</v>
      </c>
      <c r="W653" s="213">
        <v>20.8</v>
      </c>
      <c r="X653" s="213">
        <v>21.954999999999998</v>
      </c>
      <c r="Y653" s="209"/>
      <c r="Z653" s="210"/>
      <c r="AA653" s="210"/>
      <c r="AB653" s="210"/>
      <c r="AC653" s="210"/>
      <c r="AD653" s="210"/>
      <c r="AE653" s="210"/>
      <c r="AF653" s="210"/>
      <c r="AG653" s="210"/>
      <c r="AH653" s="210"/>
      <c r="AI653" s="210"/>
      <c r="AJ653" s="210"/>
      <c r="AK653" s="210"/>
      <c r="AL653" s="210"/>
      <c r="AM653" s="210"/>
      <c r="AN653" s="210"/>
      <c r="AO653" s="210"/>
      <c r="AP653" s="210"/>
      <c r="AQ653" s="210"/>
      <c r="AR653" s="210"/>
      <c r="AS653" s="210"/>
      <c r="AT653" s="210"/>
      <c r="AU653" s="210"/>
      <c r="AV653" s="210"/>
      <c r="AW653" s="210"/>
      <c r="AX653" s="210"/>
      <c r="AY653" s="210"/>
      <c r="AZ653" s="210"/>
      <c r="BA653" s="210"/>
      <c r="BB653" s="210"/>
      <c r="BC653" s="210"/>
      <c r="BD653" s="210"/>
      <c r="BE653" s="210"/>
      <c r="BF653" s="210"/>
      <c r="BG653" s="210"/>
      <c r="BH653" s="210"/>
      <c r="BI653" s="210"/>
      <c r="BJ653" s="210"/>
      <c r="BK653" s="210"/>
      <c r="BL653" s="210"/>
      <c r="BM653" s="211">
        <v>21.455261840993547</v>
      </c>
    </row>
    <row r="654" spans="1:65">
      <c r="A654" s="29"/>
      <c r="B654" s="19">
        <v>1</v>
      </c>
      <c r="C654" s="9">
        <v>5</v>
      </c>
      <c r="D654" s="213">
        <v>21</v>
      </c>
      <c r="E654" s="213">
        <v>22</v>
      </c>
      <c r="F654" s="213">
        <v>21.250599999999999</v>
      </c>
      <c r="G654" s="213">
        <v>20.382999999999999</v>
      </c>
      <c r="H654" s="213">
        <v>22.1</v>
      </c>
      <c r="I654" s="213">
        <v>22.4</v>
      </c>
      <c r="J654" s="212">
        <v>19</v>
      </c>
      <c r="K654" s="213">
        <v>21.6</v>
      </c>
      <c r="L654" s="213">
        <v>21</v>
      </c>
      <c r="M654" s="213">
        <v>22</v>
      </c>
      <c r="N654" s="213">
        <v>21</v>
      </c>
      <c r="O654" s="213">
        <v>22.5</v>
      </c>
      <c r="P654" s="213">
        <v>21.7</v>
      </c>
      <c r="Q654" s="213">
        <v>20.9</v>
      </c>
      <c r="R654" s="213">
        <v>21.815517154426804</v>
      </c>
      <c r="S654" s="212">
        <v>26.836098979670094</v>
      </c>
      <c r="T654" s="213">
        <v>21.00342726680034</v>
      </c>
      <c r="U654" s="213">
        <v>21.1</v>
      </c>
      <c r="V654" s="213">
        <v>21.8</v>
      </c>
      <c r="W654" s="213">
        <v>22.2</v>
      </c>
      <c r="X654" s="213">
        <v>22.239000000000001</v>
      </c>
      <c r="Y654" s="209"/>
      <c r="Z654" s="210"/>
      <c r="AA654" s="210"/>
      <c r="AB654" s="210"/>
      <c r="AC654" s="210"/>
      <c r="AD654" s="210"/>
      <c r="AE654" s="210"/>
      <c r="AF654" s="210"/>
      <c r="AG654" s="210"/>
      <c r="AH654" s="210"/>
      <c r="AI654" s="210"/>
      <c r="AJ654" s="210"/>
      <c r="AK654" s="210"/>
      <c r="AL654" s="210"/>
      <c r="AM654" s="210"/>
      <c r="AN654" s="210"/>
      <c r="AO654" s="210"/>
      <c r="AP654" s="210"/>
      <c r="AQ654" s="210"/>
      <c r="AR654" s="210"/>
      <c r="AS654" s="210"/>
      <c r="AT654" s="210"/>
      <c r="AU654" s="210"/>
      <c r="AV654" s="210"/>
      <c r="AW654" s="210"/>
      <c r="AX654" s="210"/>
      <c r="AY654" s="210"/>
      <c r="AZ654" s="210"/>
      <c r="BA654" s="210"/>
      <c r="BB654" s="210"/>
      <c r="BC654" s="210"/>
      <c r="BD654" s="210"/>
      <c r="BE654" s="210"/>
      <c r="BF654" s="210"/>
      <c r="BG654" s="210"/>
      <c r="BH654" s="210"/>
      <c r="BI654" s="210"/>
      <c r="BJ654" s="210"/>
      <c r="BK654" s="210"/>
      <c r="BL654" s="210"/>
      <c r="BM654" s="211">
        <v>164</v>
      </c>
    </row>
    <row r="655" spans="1:65">
      <c r="A655" s="29"/>
      <c r="B655" s="19">
        <v>1</v>
      </c>
      <c r="C655" s="9">
        <v>6</v>
      </c>
      <c r="D655" s="213">
        <v>21</v>
      </c>
      <c r="E655" s="213">
        <v>22</v>
      </c>
      <c r="F655" s="213">
        <v>20.9788</v>
      </c>
      <c r="G655" s="213">
        <v>20.751000000000001</v>
      </c>
      <c r="H655" s="213">
        <v>21.6</v>
      </c>
      <c r="I655" s="213">
        <v>22.6</v>
      </c>
      <c r="J655" s="212">
        <v>20</v>
      </c>
      <c r="K655" s="213">
        <v>21.4</v>
      </c>
      <c r="L655" s="213">
        <v>22</v>
      </c>
      <c r="M655" s="213">
        <v>20.100000000000001</v>
      </c>
      <c r="N655" s="213">
        <v>21.4</v>
      </c>
      <c r="O655" s="213">
        <v>22.4</v>
      </c>
      <c r="P655" s="213">
        <v>21.2</v>
      </c>
      <c r="Q655" s="213">
        <v>21</v>
      </c>
      <c r="R655" s="213">
        <v>21.475851397144822</v>
      </c>
      <c r="S655" s="212">
        <v>25.822070539228079</v>
      </c>
      <c r="T655" s="213">
        <v>21.694850628640918</v>
      </c>
      <c r="U655" s="213">
        <v>20.399999999999999</v>
      </c>
      <c r="V655" s="213">
        <v>21.8</v>
      </c>
      <c r="W655" s="213">
        <v>21.7</v>
      </c>
      <c r="X655" s="213">
        <v>22.109000000000002</v>
      </c>
      <c r="Y655" s="209"/>
      <c r="Z655" s="210"/>
      <c r="AA655" s="210"/>
      <c r="AB655" s="210"/>
      <c r="AC655" s="210"/>
      <c r="AD655" s="210"/>
      <c r="AE655" s="210"/>
      <c r="AF655" s="210"/>
      <c r="AG655" s="210"/>
      <c r="AH655" s="210"/>
      <c r="AI655" s="210"/>
      <c r="AJ655" s="210"/>
      <c r="AK655" s="210"/>
      <c r="AL655" s="210"/>
      <c r="AM655" s="210"/>
      <c r="AN655" s="210"/>
      <c r="AO655" s="210"/>
      <c r="AP655" s="210"/>
      <c r="AQ655" s="210"/>
      <c r="AR655" s="210"/>
      <c r="AS655" s="210"/>
      <c r="AT655" s="210"/>
      <c r="AU655" s="210"/>
      <c r="AV655" s="210"/>
      <c r="AW655" s="210"/>
      <c r="AX655" s="210"/>
      <c r="AY655" s="210"/>
      <c r="AZ655" s="210"/>
      <c r="BA655" s="210"/>
      <c r="BB655" s="210"/>
      <c r="BC655" s="210"/>
      <c r="BD655" s="210"/>
      <c r="BE655" s="210"/>
      <c r="BF655" s="210"/>
      <c r="BG655" s="210"/>
      <c r="BH655" s="210"/>
      <c r="BI655" s="210"/>
      <c r="BJ655" s="210"/>
      <c r="BK655" s="210"/>
      <c r="BL655" s="210"/>
      <c r="BM655" s="214"/>
    </row>
    <row r="656" spans="1:65">
      <c r="A656" s="29"/>
      <c r="B656" s="20" t="s">
        <v>257</v>
      </c>
      <c r="C656" s="12"/>
      <c r="D656" s="215">
        <v>21</v>
      </c>
      <c r="E656" s="215">
        <v>21.833333333333332</v>
      </c>
      <c r="F656" s="215">
        <v>21.305599999999998</v>
      </c>
      <c r="G656" s="215">
        <v>20.630166666666668</v>
      </c>
      <c r="H656" s="215">
        <v>21.883333333333329</v>
      </c>
      <c r="I656" s="215">
        <v>22.249999999999996</v>
      </c>
      <c r="J656" s="215">
        <v>19.666666666666668</v>
      </c>
      <c r="K656" s="215">
        <v>21.816666666666666</v>
      </c>
      <c r="L656" s="215">
        <v>21.533333333333331</v>
      </c>
      <c r="M656" s="215">
        <v>20.383333333333329</v>
      </c>
      <c r="N656" s="215">
        <v>21.333333333333332</v>
      </c>
      <c r="O656" s="215">
        <v>22.716666666666669</v>
      </c>
      <c r="P656" s="215">
        <v>21.383333333333336</v>
      </c>
      <c r="Q656" s="215">
        <v>21.083333333333332</v>
      </c>
      <c r="R656" s="215">
        <v>21.42594154976258</v>
      </c>
      <c r="S656" s="215">
        <v>27.114642216920089</v>
      </c>
      <c r="T656" s="215">
        <v>20.951766762448077</v>
      </c>
      <c r="U656" s="215">
        <v>20.766666666666666</v>
      </c>
      <c r="V656" s="215">
        <v>22.033333333333331</v>
      </c>
      <c r="W656" s="215">
        <v>21.75</v>
      </c>
      <c r="X656" s="215">
        <v>21.859833333333331</v>
      </c>
      <c r="Y656" s="209"/>
      <c r="Z656" s="210"/>
      <c r="AA656" s="210"/>
      <c r="AB656" s="210"/>
      <c r="AC656" s="210"/>
      <c r="AD656" s="210"/>
      <c r="AE656" s="210"/>
      <c r="AF656" s="210"/>
      <c r="AG656" s="210"/>
      <c r="AH656" s="210"/>
      <c r="AI656" s="210"/>
      <c r="AJ656" s="210"/>
      <c r="AK656" s="210"/>
      <c r="AL656" s="210"/>
      <c r="AM656" s="210"/>
      <c r="AN656" s="210"/>
      <c r="AO656" s="210"/>
      <c r="AP656" s="210"/>
      <c r="AQ656" s="210"/>
      <c r="AR656" s="210"/>
      <c r="AS656" s="210"/>
      <c r="AT656" s="210"/>
      <c r="AU656" s="210"/>
      <c r="AV656" s="210"/>
      <c r="AW656" s="210"/>
      <c r="AX656" s="210"/>
      <c r="AY656" s="210"/>
      <c r="AZ656" s="210"/>
      <c r="BA656" s="210"/>
      <c r="BB656" s="210"/>
      <c r="BC656" s="210"/>
      <c r="BD656" s="210"/>
      <c r="BE656" s="210"/>
      <c r="BF656" s="210"/>
      <c r="BG656" s="210"/>
      <c r="BH656" s="210"/>
      <c r="BI656" s="210"/>
      <c r="BJ656" s="210"/>
      <c r="BK656" s="210"/>
      <c r="BL656" s="210"/>
      <c r="BM656" s="214"/>
    </row>
    <row r="657" spans="1:65">
      <c r="A657" s="29"/>
      <c r="B657" s="3" t="s">
        <v>258</v>
      </c>
      <c r="C657" s="28"/>
      <c r="D657" s="213">
        <v>21</v>
      </c>
      <c r="E657" s="213">
        <v>22</v>
      </c>
      <c r="F657" s="213">
        <v>21.382300000000001</v>
      </c>
      <c r="G657" s="213">
        <v>20.647500000000001</v>
      </c>
      <c r="H657" s="213">
        <v>21.85</v>
      </c>
      <c r="I657" s="213">
        <v>22.25</v>
      </c>
      <c r="J657" s="213">
        <v>20</v>
      </c>
      <c r="K657" s="213">
        <v>21.6</v>
      </c>
      <c r="L657" s="213">
        <v>21.55</v>
      </c>
      <c r="M657" s="213">
        <v>20.3</v>
      </c>
      <c r="N657" s="213">
        <v>21.1</v>
      </c>
      <c r="O657" s="213">
        <v>22.5</v>
      </c>
      <c r="P657" s="213">
        <v>21.65</v>
      </c>
      <c r="Q657" s="213">
        <v>21.05</v>
      </c>
      <c r="R657" s="213">
        <v>21.408716679423733</v>
      </c>
      <c r="S657" s="213">
        <v>26.837801016272621</v>
      </c>
      <c r="T657" s="213">
        <v>20.783835971301244</v>
      </c>
      <c r="U657" s="213">
        <v>20.7</v>
      </c>
      <c r="V657" s="213">
        <v>22</v>
      </c>
      <c r="W657" s="213">
        <v>21.799999999999997</v>
      </c>
      <c r="X657" s="213">
        <v>22.032</v>
      </c>
      <c r="Y657" s="209"/>
      <c r="Z657" s="210"/>
      <c r="AA657" s="210"/>
      <c r="AB657" s="210"/>
      <c r="AC657" s="210"/>
      <c r="AD657" s="210"/>
      <c r="AE657" s="210"/>
      <c r="AF657" s="210"/>
      <c r="AG657" s="210"/>
      <c r="AH657" s="210"/>
      <c r="AI657" s="210"/>
      <c r="AJ657" s="210"/>
      <c r="AK657" s="210"/>
      <c r="AL657" s="210"/>
      <c r="AM657" s="210"/>
      <c r="AN657" s="210"/>
      <c r="AO657" s="210"/>
      <c r="AP657" s="210"/>
      <c r="AQ657" s="210"/>
      <c r="AR657" s="210"/>
      <c r="AS657" s="210"/>
      <c r="AT657" s="210"/>
      <c r="AU657" s="210"/>
      <c r="AV657" s="210"/>
      <c r="AW657" s="210"/>
      <c r="AX657" s="210"/>
      <c r="AY657" s="210"/>
      <c r="AZ657" s="210"/>
      <c r="BA657" s="210"/>
      <c r="BB657" s="210"/>
      <c r="BC657" s="210"/>
      <c r="BD657" s="210"/>
      <c r="BE657" s="210"/>
      <c r="BF657" s="210"/>
      <c r="BG657" s="210"/>
      <c r="BH657" s="210"/>
      <c r="BI657" s="210"/>
      <c r="BJ657" s="210"/>
      <c r="BK657" s="210"/>
      <c r="BL657" s="210"/>
      <c r="BM657" s="214"/>
    </row>
    <row r="658" spans="1:65">
      <c r="A658" s="29"/>
      <c r="B658" s="3" t="s">
        <v>259</v>
      </c>
      <c r="C658" s="28"/>
      <c r="D658" s="23">
        <v>0</v>
      </c>
      <c r="E658" s="23">
        <v>0.40824829046386296</v>
      </c>
      <c r="F658" s="23">
        <v>0.46062758927359132</v>
      </c>
      <c r="G658" s="23">
        <v>0.1633651329588629</v>
      </c>
      <c r="H658" s="23">
        <v>0.51929439306299696</v>
      </c>
      <c r="I658" s="23">
        <v>0.42308391602612422</v>
      </c>
      <c r="J658" s="23">
        <v>0.5163977794943222</v>
      </c>
      <c r="K658" s="23">
        <v>0.49564772436345006</v>
      </c>
      <c r="L658" s="23">
        <v>0.42739521132865593</v>
      </c>
      <c r="M658" s="23">
        <v>1.1686174167222845</v>
      </c>
      <c r="N658" s="23">
        <v>0.8824209124146295</v>
      </c>
      <c r="O658" s="23">
        <v>1.1107054815146389</v>
      </c>
      <c r="P658" s="23">
        <v>0.62102066524928734</v>
      </c>
      <c r="Q658" s="23">
        <v>0.14719601443879796</v>
      </c>
      <c r="R658" s="23">
        <v>0.24061635039494361</v>
      </c>
      <c r="S658" s="23">
        <v>1.9307906860937463</v>
      </c>
      <c r="T658" s="23">
        <v>0.57663827377307753</v>
      </c>
      <c r="U658" s="23">
        <v>0.41793141383086602</v>
      </c>
      <c r="V658" s="23">
        <v>0.34448028487370042</v>
      </c>
      <c r="W658" s="23">
        <v>0.56833088953531219</v>
      </c>
      <c r="X658" s="23">
        <v>0.55728356037718063</v>
      </c>
      <c r="Y658" s="149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55"/>
    </row>
    <row r="659" spans="1:65">
      <c r="A659" s="29"/>
      <c r="B659" s="3" t="s">
        <v>86</v>
      </c>
      <c r="C659" s="28"/>
      <c r="D659" s="13">
        <v>0</v>
      </c>
      <c r="E659" s="13">
        <v>1.8698394983077692E-2</v>
      </c>
      <c r="F659" s="13">
        <v>2.1620024278761984E-2</v>
      </c>
      <c r="G659" s="13">
        <v>7.9187500323408058E-3</v>
      </c>
      <c r="H659" s="13">
        <v>2.3730132203945029E-2</v>
      </c>
      <c r="I659" s="13">
        <v>1.9015007461848282E-2</v>
      </c>
      <c r="J659" s="13">
        <v>2.6257514211575704E-2</v>
      </c>
      <c r="K659" s="13">
        <v>2.271876505867609E-2</v>
      </c>
      <c r="L659" s="13">
        <v>1.9848074829504146E-2</v>
      </c>
      <c r="M659" s="13">
        <v>5.7332007361681994E-2</v>
      </c>
      <c r="N659" s="13">
        <v>4.136348026943576E-2</v>
      </c>
      <c r="O659" s="13">
        <v>4.889385832052702E-2</v>
      </c>
      <c r="P659" s="13">
        <v>2.9042275849537984E-2</v>
      </c>
      <c r="Q659" s="13">
        <v>6.9816291433421962E-3</v>
      </c>
      <c r="R659" s="13">
        <v>1.1230141267589236E-2</v>
      </c>
      <c r="S659" s="13">
        <v>7.1208414650918525E-2</v>
      </c>
      <c r="T659" s="13">
        <v>2.7522178931782892E-2</v>
      </c>
      <c r="U659" s="13">
        <v>2.0125108210154063E-2</v>
      </c>
      <c r="V659" s="13">
        <v>1.5634506121347976E-2</v>
      </c>
      <c r="W659" s="13">
        <v>2.6130155840704009E-2</v>
      </c>
      <c r="X659" s="13">
        <v>2.5493495393096047E-2</v>
      </c>
      <c r="Y659" s="149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55"/>
    </row>
    <row r="660" spans="1:65">
      <c r="A660" s="29"/>
      <c r="B660" s="3" t="s">
        <v>260</v>
      </c>
      <c r="C660" s="28"/>
      <c r="D660" s="13">
        <v>-2.1219123046249622E-2</v>
      </c>
      <c r="E660" s="13">
        <v>1.7621387943978384E-2</v>
      </c>
      <c r="F660" s="13">
        <v>-6.9755308559132922E-3</v>
      </c>
      <c r="G660" s="13">
        <v>-3.8456541823712831E-2</v>
      </c>
      <c r="H660" s="13">
        <v>1.9951818603392013E-2</v>
      </c>
      <c r="I660" s="13">
        <v>3.7041643439092553E-2</v>
      </c>
      <c r="J660" s="13">
        <v>-8.3363940630614697E-2</v>
      </c>
      <c r="K660" s="13">
        <v>1.6844577724173915E-2</v>
      </c>
      <c r="L660" s="13">
        <v>3.6388039874963862E-3</v>
      </c>
      <c r="M660" s="13">
        <v>-4.9961101179018752E-2</v>
      </c>
      <c r="N660" s="13">
        <v>-5.6829186501584639E-3</v>
      </c>
      <c r="O660" s="13">
        <v>5.8792329593620574E-2</v>
      </c>
      <c r="P660" s="13">
        <v>-3.3524879907445015E-3</v>
      </c>
      <c r="Q660" s="13">
        <v>-1.7335071947226943E-2</v>
      </c>
      <c r="R660" s="13">
        <v>-1.3665781125516974E-3</v>
      </c>
      <c r="S660" s="13">
        <v>0.26377587082686782</v>
      </c>
      <c r="T660" s="13">
        <v>-2.3467207358125353E-2</v>
      </c>
      <c r="U660" s="13">
        <v>-3.2094466123513632E-2</v>
      </c>
      <c r="V660" s="13">
        <v>2.6943110581633123E-2</v>
      </c>
      <c r="W660" s="13">
        <v>1.3737336844955816E-2</v>
      </c>
      <c r="X660" s="13">
        <v>1.8856516193467732E-2</v>
      </c>
      <c r="Y660" s="149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55"/>
    </row>
    <row r="661" spans="1:65">
      <c r="A661" s="29"/>
      <c r="B661" s="45" t="s">
        <v>261</v>
      </c>
      <c r="C661" s="46"/>
      <c r="D661" s="44">
        <v>0.66</v>
      </c>
      <c r="E661" s="44">
        <v>0.63</v>
      </c>
      <c r="F661" s="44">
        <v>0.19</v>
      </c>
      <c r="G661" s="44">
        <v>1.24</v>
      </c>
      <c r="H661" s="44">
        <v>0.71</v>
      </c>
      <c r="I661" s="44">
        <v>1.28</v>
      </c>
      <c r="J661" s="44">
        <v>2.73</v>
      </c>
      <c r="K661" s="44">
        <v>0.61</v>
      </c>
      <c r="L661" s="44">
        <v>0.17</v>
      </c>
      <c r="M661" s="44">
        <v>1.62</v>
      </c>
      <c r="N661" s="44">
        <v>0.14000000000000001</v>
      </c>
      <c r="O661" s="44">
        <v>2.0099999999999998</v>
      </c>
      <c r="P661" s="44">
        <v>7.0000000000000007E-2</v>
      </c>
      <c r="Q661" s="44">
        <v>0.53</v>
      </c>
      <c r="R661" s="44">
        <v>0</v>
      </c>
      <c r="S661" s="44">
        <v>8.84</v>
      </c>
      <c r="T661" s="44">
        <v>0.74</v>
      </c>
      <c r="U661" s="44">
        <v>1.02</v>
      </c>
      <c r="V661" s="44">
        <v>0.94</v>
      </c>
      <c r="W661" s="44">
        <v>0.5</v>
      </c>
      <c r="X661" s="44">
        <v>0.67</v>
      </c>
      <c r="Y661" s="149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55"/>
    </row>
    <row r="662" spans="1:65">
      <c r="B662" s="3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BM662" s="55"/>
    </row>
    <row r="663" spans="1:65" ht="15">
      <c r="B663" s="8" t="s">
        <v>585</v>
      </c>
      <c r="BM663" s="27" t="s">
        <v>66</v>
      </c>
    </row>
    <row r="664" spans="1:65" ht="15">
      <c r="A664" s="24" t="s">
        <v>58</v>
      </c>
      <c r="B664" s="18" t="s">
        <v>111</v>
      </c>
      <c r="C664" s="15" t="s">
        <v>112</v>
      </c>
      <c r="D664" s="16" t="s">
        <v>222</v>
      </c>
      <c r="E664" s="17" t="s">
        <v>222</v>
      </c>
      <c r="F664" s="17" t="s">
        <v>222</v>
      </c>
      <c r="G664" s="17" t="s">
        <v>222</v>
      </c>
      <c r="H664" s="17" t="s">
        <v>222</v>
      </c>
      <c r="I664" s="17" t="s">
        <v>222</v>
      </c>
      <c r="J664" s="17" t="s">
        <v>222</v>
      </c>
      <c r="K664" s="17" t="s">
        <v>222</v>
      </c>
      <c r="L664" s="17" t="s">
        <v>222</v>
      </c>
      <c r="M664" s="17" t="s">
        <v>222</v>
      </c>
      <c r="N664" s="17" t="s">
        <v>222</v>
      </c>
      <c r="O664" s="17" t="s">
        <v>222</v>
      </c>
      <c r="P664" s="17" t="s">
        <v>222</v>
      </c>
      <c r="Q664" s="17" t="s">
        <v>222</v>
      </c>
      <c r="R664" s="17" t="s">
        <v>222</v>
      </c>
      <c r="S664" s="17" t="s">
        <v>222</v>
      </c>
      <c r="T664" s="17" t="s">
        <v>222</v>
      </c>
      <c r="U664" s="17" t="s">
        <v>222</v>
      </c>
      <c r="V664" s="17" t="s">
        <v>222</v>
      </c>
      <c r="W664" s="149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7">
        <v>1</v>
      </c>
    </row>
    <row r="665" spans="1:65">
      <c r="A665" s="29"/>
      <c r="B665" s="19" t="s">
        <v>223</v>
      </c>
      <c r="C665" s="9" t="s">
        <v>223</v>
      </c>
      <c r="D665" s="147" t="s">
        <v>225</v>
      </c>
      <c r="E665" s="148" t="s">
        <v>226</v>
      </c>
      <c r="F665" s="148" t="s">
        <v>227</v>
      </c>
      <c r="G665" s="148" t="s">
        <v>229</v>
      </c>
      <c r="H665" s="148" t="s">
        <v>230</v>
      </c>
      <c r="I665" s="148" t="s">
        <v>231</v>
      </c>
      <c r="J665" s="148" t="s">
        <v>233</v>
      </c>
      <c r="K665" s="148" t="s">
        <v>234</v>
      </c>
      <c r="L665" s="148" t="s">
        <v>235</v>
      </c>
      <c r="M665" s="148" t="s">
        <v>236</v>
      </c>
      <c r="N665" s="148" t="s">
        <v>263</v>
      </c>
      <c r="O665" s="148" t="s">
        <v>237</v>
      </c>
      <c r="P665" s="148" t="s">
        <v>239</v>
      </c>
      <c r="Q665" s="148" t="s">
        <v>240</v>
      </c>
      <c r="R665" s="148" t="s">
        <v>242</v>
      </c>
      <c r="S665" s="148" t="s">
        <v>243</v>
      </c>
      <c r="T665" s="148" t="s">
        <v>244</v>
      </c>
      <c r="U665" s="148" t="s">
        <v>245</v>
      </c>
      <c r="V665" s="148" t="s">
        <v>248</v>
      </c>
      <c r="W665" s="149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27" t="s">
        <v>1</v>
      </c>
    </row>
    <row r="666" spans="1:65">
      <c r="A666" s="29"/>
      <c r="B666" s="19"/>
      <c r="C666" s="9"/>
      <c r="D666" s="10" t="s">
        <v>309</v>
      </c>
      <c r="E666" s="11" t="s">
        <v>265</v>
      </c>
      <c r="F666" s="11" t="s">
        <v>310</v>
      </c>
      <c r="G666" s="11" t="s">
        <v>309</v>
      </c>
      <c r="H666" s="11" t="s">
        <v>265</v>
      </c>
      <c r="I666" s="11" t="s">
        <v>310</v>
      </c>
      <c r="J666" s="11" t="s">
        <v>265</v>
      </c>
      <c r="K666" s="11" t="s">
        <v>265</v>
      </c>
      <c r="L666" s="11" t="s">
        <v>265</v>
      </c>
      <c r="M666" s="11" t="s">
        <v>265</v>
      </c>
      <c r="N666" s="11" t="s">
        <v>265</v>
      </c>
      <c r="O666" s="11" t="s">
        <v>265</v>
      </c>
      <c r="P666" s="11" t="s">
        <v>265</v>
      </c>
      <c r="Q666" s="11" t="s">
        <v>265</v>
      </c>
      <c r="R666" s="11" t="s">
        <v>309</v>
      </c>
      <c r="S666" s="11" t="s">
        <v>309</v>
      </c>
      <c r="T666" s="11" t="s">
        <v>310</v>
      </c>
      <c r="U666" s="11" t="s">
        <v>309</v>
      </c>
      <c r="V666" s="11" t="s">
        <v>310</v>
      </c>
      <c r="W666" s="149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27">
        <v>3</v>
      </c>
    </row>
    <row r="667" spans="1:65">
      <c r="A667" s="29"/>
      <c r="B667" s="19"/>
      <c r="C667" s="9"/>
      <c r="D667" s="25" t="s">
        <v>311</v>
      </c>
      <c r="E667" s="25" t="s">
        <v>312</v>
      </c>
      <c r="F667" s="25" t="s">
        <v>313</v>
      </c>
      <c r="G667" s="25" t="s">
        <v>312</v>
      </c>
      <c r="H667" s="25" t="s">
        <v>312</v>
      </c>
      <c r="I667" s="25" t="s">
        <v>311</v>
      </c>
      <c r="J667" s="25" t="s">
        <v>312</v>
      </c>
      <c r="K667" s="25" t="s">
        <v>312</v>
      </c>
      <c r="L667" s="25" t="s">
        <v>312</v>
      </c>
      <c r="M667" s="25" t="s">
        <v>312</v>
      </c>
      <c r="N667" s="25" t="s">
        <v>312</v>
      </c>
      <c r="O667" s="25" t="s">
        <v>116</v>
      </c>
      <c r="P667" s="25" t="s">
        <v>312</v>
      </c>
      <c r="Q667" s="25" t="s">
        <v>313</v>
      </c>
      <c r="R667" s="25" t="s">
        <v>311</v>
      </c>
      <c r="S667" s="25" t="s">
        <v>314</v>
      </c>
      <c r="T667" s="25" t="s">
        <v>314</v>
      </c>
      <c r="U667" s="25" t="s">
        <v>314</v>
      </c>
      <c r="V667" s="25" t="s">
        <v>313</v>
      </c>
      <c r="W667" s="149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27">
        <v>3</v>
      </c>
    </row>
    <row r="668" spans="1:65">
      <c r="A668" s="29"/>
      <c r="B668" s="18">
        <v>1</v>
      </c>
      <c r="C668" s="14">
        <v>1</v>
      </c>
      <c r="D668" s="197">
        <v>1.9100000000000002E-2</v>
      </c>
      <c r="E668" s="198">
        <v>2.2000000000000002E-2</v>
      </c>
      <c r="F668" s="197">
        <v>1.8377143333333332E-2</v>
      </c>
      <c r="G668" s="197">
        <v>1.7999999999999999E-2</v>
      </c>
      <c r="H668" s="197">
        <v>0.02</v>
      </c>
      <c r="I668" s="197">
        <v>1.8799999999999997E-2</v>
      </c>
      <c r="J668" s="197">
        <v>1.9E-2</v>
      </c>
      <c r="K668" s="197">
        <v>2.1000000000000001E-2</v>
      </c>
      <c r="L668" s="197">
        <v>1.9E-2</v>
      </c>
      <c r="M668" s="197">
        <v>1.9E-2</v>
      </c>
      <c r="N668" s="197">
        <v>0.02</v>
      </c>
      <c r="O668" s="197">
        <v>1.9300000000000001E-2</v>
      </c>
      <c r="P668" s="197">
        <v>1.9E-2</v>
      </c>
      <c r="Q668" s="197">
        <v>1.9730648832688644E-2</v>
      </c>
      <c r="R668" s="197">
        <v>1.9553069118456477E-2</v>
      </c>
      <c r="S668" s="197">
        <v>1.9400000000000001E-2</v>
      </c>
      <c r="T668" s="197">
        <v>0.02</v>
      </c>
      <c r="U668" s="197">
        <v>2.1000000000000001E-2</v>
      </c>
      <c r="V668" s="198">
        <v>0.3954143</v>
      </c>
      <c r="W668" s="199"/>
      <c r="X668" s="200"/>
      <c r="Y668" s="200"/>
      <c r="Z668" s="200"/>
      <c r="AA668" s="200"/>
      <c r="AB668" s="200"/>
      <c r="AC668" s="200"/>
      <c r="AD668" s="200"/>
      <c r="AE668" s="200"/>
      <c r="AF668" s="200"/>
      <c r="AG668" s="200"/>
      <c r="AH668" s="200"/>
      <c r="AI668" s="200"/>
      <c r="AJ668" s="200"/>
      <c r="AK668" s="200"/>
      <c r="AL668" s="200"/>
      <c r="AM668" s="200"/>
      <c r="AN668" s="200"/>
      <c r="AO668" s="200"/>
      <c r="AP668" s="200"/>
      <c r="AQ668" s="200"/>
      <c r="AR668" s="200"/>
      <c r="AS668" s="200"/>
      <c r="AT668" s="200"/>
      <c r="AU668" s="200"/>
      <c r="AV668" s="200"/>
      <c r="AW668" s="200"/>
      <c r="AX668" s="200"/>
      <c r="AY668" s="200"/>
      <c r="AZ668" s="200"/>
      <c r="BA668" s="200"/>
      <c r="BB668" s="200"/>
      <c r="BC668" s="200"/>
      <c r="BD668" s="200"/>
      <c r="BE668" s="200"/>
      <c r="BF668" s="200"/>
      <c r="BG668" s="200"/>
      <c r="BH668" s="200"/>
      <c r="BI668" s="200"/>
      <c r="BJ668" s="200"/>
      <c r="BK668" s="200"/>
      <c r="BL668" s="200"/>
      <c r="BM668" s="201">
        <v>1</v>
      </c>
    </row>
    <row r="669" spans="1:65">
      <c r="A669" s="29"/>
      <c r="B669" s="19">
        <v>1</v>
      </c>
      <c r="C669" s="9">
        <v>2</v>
      </c>
      <c r="D669" s="23">
        <v>1.9100000000000002E-2</v>
      </c>
      <c r="E669" s="203">
        <v>2.1599999999999998E-2</v>
      </c>
      <c r="F669" s="23">
        <v>1.82568833333333E-2</v>
      </c>
      <c r="G669" s="23">
        <v>1.7000000000000001E-2</v>
      </c>
      <c r="H669" s="23">
        <v>2.1000000000000001E-2</v>
      </c>
      <c r="I669" s="23">
        <v>1.9E-2</v>
      </c>
      <c r="J669" s="23">
        <v>0.02</v>
      </c>
      <c r="K669" s="23">
        <v>2.1000000000000001E-2</v>
      </c>
      <c r="L669" s="23">
        <v>0.02</v>
      </c>
      <c r="M669" s="23">
        <v>0.02</v>
      </c>
      <c r="N669" s="23">
        <v>1.9E-2</v>
      </c>
      <c r="O669" s="23">
        <v>1.9599999999999999E-2</v>
      </c>
      <c r="P669" s="23">
        <v>1.7999999999999999E-2</v>
      </c>
      <c r="Q669" s="23">
        <v>1.9891959620962189E-2</v>
      </c>
      <c r="R669" s="23">
        <v>1.9390102259975072E-2</v>
      </c>
      <c r="S669" s="23">
        <v>1.95E-2</v>
      </c>
      <c r="T669" s="23">
        <v>0.02</v>
      </c>
      <c r="U669" s="23">
        <v>2.1999999999999999E-2</v>
      </c>
      <c r="V669" s="203">
        <v>0.3869514</v>
      </c>
      <c r="W669" s="199"/>
      <c r="X669" s="200"/>
      <c r="Y669" s="200"/>
      <c r="Z669" s="200"/>
      <c r="AA669" s="200"/>
      <c r="AB669" s="200"/>
      <c r="AC669" s="200"/>
      <c r="AD669" s="200"/>
      <c r="AE669" s="200"/>
      <c r="AF669" s="200"/>
      <c r="AG669" s="200"/>
      <c r="AH669" s="200"/>
      <c r="AI669" s="200"/>
      <c r="AJ669" s="200"/>
      <c r="AK669" s="200"/>
      <c r="AL669" s="200"/>
      <c r="AM669" s="200"/>
      <c r="AN669" s="200"/>
      <c r="AO669" s="200"/>
      <c r="AP669" s="200"/>
      <c r="AQ669" s="200"/>
      <c r="AR669" s="200"/>
      <c r="AS669" s="200"/>
      <c r="AT669" s="200"/>
      <c r="AU669" s="200"/>
      <c r="AV669" s="200"/>
      <c r="AW669" s="200"/>
      <c r="AX669" s="200"/>
      <c r="AY669" s="200"/>
      <c r="AZ669" s="200"/>
      <c r="BA669" s="200"/>
      <c r="BB669" s="200"/>
      <c r="BC669" s="200"/>
      <c r="BD669" s="200"/>
      <c r="BE669" s="200"/>
      <c r="BF669" s="200"/>
      <c r="BG669" s="200"/>
      <c r="BH669" s="200"/>
      <c r="BI669" s="200"/>
      <c r="BJ669" s="200"/>
      <c r="BK669" s="200"/>
      <c r="BL669" s="200"/>
      <c r="BM669" s="201" t="e">
        <v>#N/A</v>
      </c>
    </row>
    <row r="670" spans="1:65">
      <c r="A670" s="29"/>
      <c r="B670" s="19">
        <v>1</v>
      </c>
      <c r="C670" s="9">
        <v>3</v>
      </c>
      <c r="D670" s="23">
        <v>1.9E-2</v>
      </c>
      <c r="E670" s="203">
        <v>2.1700000000000001E-2</v>
      </c>
      <c r="F670" s="23">
        <v>1.80023933333333E-2</v>
      </c>
      <c r="G670" s="23">
        <v>1.9E-2</v>
      </c>
      <c r="H670" s="23">
        <v>0.02</v>
      </c>
      <c r="I670" s="23">
        <v>1.8499999999999999E-2</v>
      </c>
      <c r="J670" s="23">
        <v>0.02</v>
      </c>
      <c r="K670" s="23">
        <v>2.1000000000000001E-2</v>
      </c>
      <c r="L670" s="23">
        <v>0.02</v>
      </c>
      <c r="M670" s="23">
        <v>0.02</v>
      </c>
      <c r="N670" s="23">
        <v>1.9E-2</v>
      </c>
      <c r="O670" s="23">
        <v>2.0400000000000001E-2</v>
      </c>
      <c r="P670" s="23">
        <v>1.7000000000000001E-2</v>
      </c>
      <c r="Q670" s="23">
        <v>1.9548280356122751E-2</v>
      </c>
      <c r="R670" s="23">
        <v>1.9064513579937048E-2</v>
      </c>
      <c r="S670" s="23">
        <v>1.9300000000000001E-2</v>
      </c>
      <c r="T670" s="23">
        <v>0.02</v>
      </c>
      <c r="U670" s="204">
        <v>2.3E-2</v>
      </c>
      <c r="V670" s="203">
        <v>0.35944619999999999</v>
      </c>
      <c r="W670" s="199"/>
      <c r="X670" s="200"/>
      <c r="Y670" s="200"/>
      <c r="Z670" s="200"/>
      <c r="AA670" s="200"/>
      <c r="AB670" s="200"/>
      <c r="AC670" s="200"/>
      <c r="AD670" s="200"/>
      <c r="AE670" s="200"/>
      <c r="AF670" s="200"/>
      <c r="AG670" s="200"/>
      <c r="AH670" s="200"/>
      <c r="AI670" s="200"/>
      <c r="AJ670" s="200"/>
      <c r="AK670" s="200"/>
      <c r="AL670" s="200"/>
      <c r="AM670" s="200"/>
      <c r="AN670" s="200"/>
      <c r="AO670" s="200"/>
      <c r="AP670" s="200"/>
      <c r="AQ670" s="200"/>
      <c r="AR670" s="200"/>
      <c r="AS670" s="200"/>
      <c r="AT670" s="200"/>
      <c r="AU670" s="200"/>
      <c r="AV670" s="200"/>
      <c r="AW670" s="200"/>
      <c r="AX670" s="200"/>
      <c r="AY670" s="200"/>
      <c r="AZ670" s="200"/>
      <c r="BA670" s="200"/>
      <c r="BB670" s="200"/>
      <c r="BC670" s="200"/>
      <c r="BD670" s="200"/>
      <c r="BE670" s="200"/>
      <c r="BF670" s="200"/>
      <c r="BG670" s="200"/>
      <c r="BH670" s="200"/>
      <c r="BI670" s="200"/>
      <c r="BJ670" s="200"/>
      <c r="BK670" s="200"/>
      <c r="BL670" s="200"/>
      <c r="BM670" s="201">
        <v>16</v>
      </c>
    </row>
    <row r="671" spans="1:65">
      <c r="A671" s="29"/>
      <c r="B671" s="19">
        <v>1</v>
      </c>
      <c r="C671" s="9">
        <v>4</v>
      </c>
      <c r="D671" s="23">
        <v>1.9E-2</v>
      </c>
      <c r="E671" s="203">
        <v>2.18E-2</v>
      </c>
      <c r="F671" s="23">
        <v>1.8276623333333301E-2</v>
      </c>
      <c r="G671" s="23">
        <v>1.7000000000000001E-2</v>
      </c>
      <c r="H671" s="23">
        <v>2.1000000000000001E-2</v>
      </c>
      <c r="I671" s="23">
        <v>1.9100000000000002E-2</v>
      </c>
      <c r="J671" s="23">
        <v>1.9E-2</v>
      </c>
      <c r="K671" s="23">
        <v>2.1000000000000001E-2</v>
      </c>
      <c r="L671" s="23">
        <v>0.02</v>
      </c>
      <c r="M671" s="23">
        <v>0.02</v>
      </c>
      <c r="N671" s="23">
        <v>1.9E-2</v>
      </c>
      <c r="O671" s="23">
        <v>1.9400000000000001E-2</v>
      </c>
      <c r="P671" s="23">
        <v>1.7999999999999999E-2</v>
      </c>
      <c r="Q671" s="23">
        <v>1.991917251786798E-2</v>
      </c>
      <c r="R671" s="23">
        <v>1.8780170399150031E-2</v>
      </c>
      <c r="S671" s="23">
        <v>1.9900000000000001E-2</v>
      </c>
      <c r="T671" s="23">
        <v>2.1000000000000001E-2</v>
      </c>
      <c r="U671" s="23">
        <v>2.1000000000000001E-2</v>
      </c>
      <c r="V671" s="203">
        <v>0.37266320000000003</v>
      </c>
      <c r="W671" s="199"/>
      <c r="X671" s="200"/>
      <c r="Y671" s="200"/>
      <c r="Z671" s="200"/>
      <c r="AA671" s="200"/>
      <c r="AB671" s="200"/>
      <c r="AC671" s="200"/>
      <c r="AD671" s="200"/>
      <c r="AE671" s="200"/>
      <c r="AF671" s="200"/>
      <c r="AG671" s="200"/>
      <c r="AH671" s="200"/>
      <c r="AI671" s="200"/>
      <c r="AJ671" s="200"/>
      <c r="AK671" s="200"/>
      <c r="AL671" s="200"/>
      <c r="AM671" s="200"/>
      <c r="AN671" s="200"/>
      <c r="AO671" s="200"/>
      <c r="AP671" s="200"/>
      <c r="AQ671" s="200"/>
      <c r="AR671" s="200"/>
      <c r="AS671" s="200"/>
      <c r="AT671" s="200"/>
      <c r="AU671" s="200"/>
      <c r="AV671" s="200"/>
      <c r="AW671" s="200"/>
      <c r="AX671" s="200"/>
      <c r="AY671" s="200"/>
      <c r="AZ671" s="200"/>
      <c r="BA671" s="200"/>
      <c r="BB671" s="200"/>
      <c r="BC671" s="200"/>
      <c r="BD671" s="200"/>
      <c r="BE671" s="200"/>
      <c r="BF671" s="200"/>
      <c r="BG671" s="200"/>
      <c r="BH671" s="200"/>
      <c r="BI671" s="200"/>
      <c r="BJ671" s="200"/>
      <c r="BK671" s="200"/>
      <c r="BL671" s="200"/>
      <c r="BM671" s="201">
        <v>1.9453970465812757E-2</v>
      </c>
    </row>
    <row r="672" spans="1:65">
      <c r="A672" s="29"/>
      <c r="B672" s="19">
        <v>1</v>
      </c>
      <c r="C672" s="9">
        <v>5</v>
      </c>
      <c r="D672" s="23">
        <v>1.9100000000000002E-2</v>
      </c>
      <c r="E672" s="203">
        <v>2.18E-2</v>
      </c>
      <c r="F672" s="23">
        <v>1.7893163333333299E-2</v>
      </c>
      <c r="G672" s="23">
        <v>1.7999999999999999E-2</v>
      </c>
      <c r="H672" s="23">
        <v>2.1000000000000001E-2</v>
      </c>
      <c r="I672" s="23">
        <v>1.8000000000000002E-2</v>
      </c>
      <c r="J672" s="23">
        <v>1.9E-2</v>
      </c>
      <c r="K672" s="23">
        <v>2.1000000000000001E-2</v>
      </c>
      <c r="L672" s="23">
        <v>0.02</v>
      </c>
      <c r="M672" s="23">
        <v>1.9E-2</v>
      </c>
      <c r="N672" s="23">
        <v>1.9E-2</v>
      </c>
      <c r="O672" s="23">
        <v>2.0900000000000002E-2</v>
      </c>
      <c r="P672" s="23">
        <v>1.7999999999999999E-2</v>
      </c>
      <c r="Q672" s="23">
        <v>1.9720614192277927E-2</v>
      </c>
      <c r="R672" s="23">
        <v>1.9144402210052057E-2</v>
      </c>
      <c r="S672" s="23">
        <v>1.9200000000000002E-2</v>
      </c>
      <c r="T672" s="23">
        <v>0.02</v>
      </c>
      <c r="U672" s="23">
        <v>2.1999999999999999E-2</v>
      </c>
      <c r="V672" s="203">
        <v>0.39625249999999995</v>
      </c>
      <c r="W672" s="199"/>
      <c r="X672" s="200"/>
      <c r="Y672" s="200"/>
      <c r="Z672" s="200"/>
      <c r="AA672" s="200"/>
      <c r="AB672" s="200"/>
      <c r="AC672" s="200"/>
      <c r="AD672" s="200"/>
      <c r="AE672" s="200"/>
      <c r="AF672" s="200"/>
      <c r="AG672" s="200"/>
      <c r="AH672" s="200"/>
      <c r="AI672" s="200"/>
      <c r="AJ672" s="200"/>
      <c r="AK672" s="200"/>
      <c r="AL672" s="200"/>
      <c r="AM672" s="200"/>
      <c r="AN672" s="200"/>
      <c r="AO672" s="200"/>
      <c r="AP672" s="200"/>
      <c r="AQ672" s="200"/>
      <c r="AR672" s="200"/>
      <c r="AS672" s="200"/>
      <c r="AT672" s="200"/>
      <c r="AU672" s="200"/>
      <c r="AV672" s="200"/>
      <c r="AW672" s="200"/>
      <c r="AX672" s="200"/>
      <c r="AY672" s="200"/>
      <c r="AZ672" s="200"/>
      <c r="BA672" s="200"/>
      <c r="BB672" s="200"/>
      <c r="BC672" s="200"/>
      <c r="BD672" s="200"/>
      <c r="BE672" s="200"/>
      <c r="BF672" s="200"/>
      <c r="BG672" s="200"/>
      <c r="BH672" s="200"/>
      <c r="BI672" s="200"/>
      <c r="BJ672" s="200"/>
      <c r="BK672" s="200"/>
      <c r="BL672" s="200"/>
      <c r="BM672" s="201">
        <v>165</v>
      </c>
    </row>
    <row r="673" spans="1:65">
      <c r="A673" s="29"/>
      <c r="B673" s="19">
        <v>1</v>
      </c>
      <c r="C673" s="9">
        <v>6</v>
      </c>
      <c r="D673" s="23">
        <v>1.89E-2</v>
      </c>
      <c r="E673" s="203">
        <v>2.1599999999999998E-2</v>
      </c>
      <c r="F673" s="23">
        <v>1.8170043333333333E-2</v>
      </c>
      <c r="G673" s="23">
        <v>1.7999999999999999E-2</v>
      </c>
      <c r="H673" s="23">
        <v>0.02</v>
      </c>
      <c r="I673" s="23">
        <v>1.9400000000000001E-2</v>
      </c>
      <c r="J673" s="23">
        <v>0.02</v>
      </c>
      <c r="K673" s="23">
        <v>2.1000000000000001E-2</v>
      </c>
      <c r="L673" s="23">
        <v>1.9E-2</v>
      </c>
      <c r="M673" s="23">
        <v>0.02</v>
      </c>
      <c r="N673" s="23">
        <v>1.9E-2</v>
      </c>
      <c r="O673" s="23">
        <v>1.9200000000000002E-2</v>
      </c>
      <c r="P673" s="23">
        <v>1.7999999999999999E-2</v>
      </c>
      <c r="Q673" s="23">
        <v>1.9446962979743177E-2</v>
      </c>
      <c r="R673" s="23">
        <v>1.8738841445668009E-2</v>
      </c>
      <c r="S673" s="23">
        <v>1.9100000000000002E-2</v>
      </c>
      <c r="T673" s="23">
        <v>0.02</v>
      </c>
      <c r="U673" s="23">
        <v>0.02</v>
      </c>
      <c r="V673" s="203">
        <v>0.38302020000000003</v>
      </c>
      <c r="W673" s="199"/>
      <c r="X673" s="200"/>
      <c r="Y673" s="200"/>
      <c r="Z673" s="200"/>
      <c r="AA673" s="200"/>
      <c r="AB673" s="200"/>
      <c r="AC673" s="200"/>
      <c r="AD673" s="200"/>
      <c r="AE673" s="200"/>
      <c r="AF673" s="200"/>
      <c r="AG673" s="200"/>
      <c r="AH673" s="200"/>
      <c r="AI673" s="200"/>
      <c r="AJ673" s="200"/>
      <c r="AK673" s="200"/>
      <c r="AL673" s="200"/>
      <c r="AM673" s="200"/>
      <c r="AN673" s="200"/>
      <c r="AO673" s="200"/>
      <c r="AP673" s="200"/>
      <c r="AQ673" s="200"/>
      <c r="AR673" s="200"/>
      <c r="AS673" s="200"/>
      <c r="AT673" s="200"/>
      <c r="AU673" s="200"/>
      <c r="AV673" s="200"/>
      <c r="AW673" s="200"/>
      <c r="AX673" s="200"/>
      <c r="AY673" s="200"/>
      <c r="AZ673" s="200"/>
      <c r="BA673" s="200"/>
      <c r="BB673" s="200"/>
      <c r="BC673" s="200"/>
      <c r="BD673" s="200"/>
      <c r="BE673" s="200"/>
      <c r="BF673" s="200"/>
      <c r="BG673" s="200"/>
      <c r="BH673" s="200"/>
      <c r="BI673" s="200"/>
      <c r="BJ673" s="200"/>
      <c r="BK673" s="200"/>
      <c r="BL673" s="200"/>
      <c r="BM673" s="56"/>
    </row>
    <row r="674" spans="1:65">
      <c r="A674" s="29"/>
      <c r="B674" s="20" t="s">
        <v>257</v>
      </c>
      <c r="C674" s="12"/>
      <c r="D674" s="205">
        <v>1.9033333333333336E-2</v>
      </c>
      <c r="E674" s="205">
        <v>2.1750000000000002E-2</v>
      </c>
      <c r="F674" s="205">
        <v>1.8162708333333309E-2</v>
      </c>
      <c r="G674" s="205">
        <v>1.7833333333333336E-2</v>
      </c>
      <c r="H674" s="205">
        <v>2.0500000000000001E-2</v>
      </c>
      <c r="I674" s="205">
        <v>1.8800000000000001E-2</v>
      </c>
      <c r="J674" s="205">
        <v>1.95E-2</v>
      </c>
      <c r="K674" s="205">
        <v>2.1000000000000001E-2</v>
      </c>
      <c r="L674" s="205">
        <v>1.9666666666666669E-2</v>
      </c>
      <c r="M674" s="205">
        <v>1.9666666666666669E-2</v>
      </c>
      <c r="N674" s="205">
        <v>1.9166666666666669E-2</v>
      </c>
      <c r="O674" s="205">
        <v>1.9800000000000002E-2</v>
      </c>
      <c r="P674" s="205">
        <v>1.7999999999999999E-2</v>
      </c>
      <c r="Q674" s="205">
        <v>1.9709606416610442E-2</v>
      </c>
      <c r="R674" s="205">
        <v>1.911184983553978E-2</v>
      </c>
      <c r="S674" s="205">
        <v>1.9400000000000001E-2</v>
      </c>
      <c r="T674" s="205">
        <v>2.016666666666667E-2</v>
      </c>
      <c r="U674" s="205">
        <v>2.1500000000000002E-2</v>
      </c>
      <c r="V674" s="205">
        <v>0.38229130000000006</v>
      </c>
      <c r="W674" s="199"/>
      <c r="X674" s="200"/>
      <c r="Y674" s="200"/>
      <c r="Z674" s="200"/>
      <c r="AA674" s="200"/>
      <c r="AB674" s="200"/>
      <c r="AC674" s="200"/>
      <c r="AD674" s="200"/>
      <c r="AE674" s="200"/>
      <c r="AF674" s="200"/>
      <c r="AG674" s="200"/>
      <c r="AH674" s="200"/>
      <c r="AI674" s="200"/>
      <c r="AJ674" s="200"/>
      <c r="AK674" s="200"/>
      <c r="AL674" s="200"/>
      <c r="AM674" s="200"/>
      <c r="AN674" s="200"/>
      <c r="AO674" s="200"/>
      <c r="AP674" s="200"/>
      <c r="AQ674" s="200"/>
      <c r="AR674" s="200"/>
      <c r="AS674" s="200"/>
      <c r="AT674" s="200"/>
      <c r="AU674" s="200"/>
      <c r="AV674" s="200"/>
      <c r="AW674" s="200"/>
      <c r="AX674" s="200"/>
      <c r="AY674" s="200"/>
      <c r="AZ674" s="200"/>
      <c r="BA674" s="200"/>
      <c r="BB674" s="200"/>
      <c r="BC674" s="200"/>
      <c r="BD674" s="200"/>
      <c r="BE674" s="200"/>
      <c r="BF674" s="200"/>
      <c r="BG674" s="200"/>
      <c r="BH674" s="200"/>
      <c r="BI674" s="200"/>
      <c r="BJ674" s="200"/>
      <c r="BK674" s="200"/>
      <c r="BL674" s="200"/>
      <c r="BM674" s="56"/>
    </row>
    <row r="675" spans="1:65">
      <c r="A675" s="29"/>
      <c r="B675" s="3" t="s">
        <v>258</v>
      </c>
      <c r="C675" s="28"/>
      <c r="D675" s="23">
        <v>1.9050000000000001E-2</v>
      </c>
      <c r="E675" s="23">
        <v>2.1749999999999999E-2</v>
      </c>
      <c r="F675" s="23">
        <v>1.8213463333333318E-2</v>
      </c>
      <c r="G675" s="23">
        <v>1.7999999999999999E-2</v>
      </c>
      <c r="H675" s="23">
        <v>2.0500000000000001E-2</v>
      </c>
      <c r="I675" s="23">
        <v>1.89E-2</v>
      </c>
      <c r="J675" s="23">
        <v>1.95E-2</v>
      </c>
      <c r="K675" s="23">
        <v>2.1000000000000001E-2</v>
      </c>
      <c r="L675" s="23">
        <v>0.02</v>
      </c>
      <c r="M675" s="23">
        <v>0.02</v>
      </c>
      <c r="N675" s="23">
        <v>1.9E-2</v>
      </c>
      <c r="O675" s="23">
        <v>1.95E-2</v>
      </c>
      <c r="P675" s="23">
        <v>1.7999999999999999E-2</v>
      </c>
      <c r="Q675" s="23">
        <v>1.9725631512483285E-2</v>
      </c>
      <c r="R675" s="23">
        <v>1.9104457894994552E-2</v>
      </c>
      <c r="S675" s="23">
        <v>1.9349999999999999E-2</v>
      </c>
      <c r="T675" s="23">
        <v>0.02</v>
      </c>
      <c r="U675" s="23">
        <v>2.1499999999999998E-2</v>
      </c>
      <c r="V675" s="23">
        <v>0.38498580000000004</v>
      </c>
      <c r="W675" s="199"/>
      <c r="X675" s="200"/>
      <c r="Y675" s="200"/>
      <c r="Z675" s="200"/>
      <c r="AA675" s="200"/>
      <c r="AB675" s="200"/>
      <c r="AC675" s="200"/>
      <c r="AD675" s="200"/>
      <c r="AE675" s="200"/>
      <c r="AF675" s="200"/>
      <c r="AG675" s="200"/>
      <c r="AH675" s="200"/>
      <c r="AI675" s="200"/>
      <c r="AJ675" s="200"/>
      <c r="AK675" s="200"/>
      <c r="AL675" s="200"/>
      <c r="AM675" s="200"/>
      <c r="AN675" s="200"/>
      <c r="AO675" s="200"/>
      <c r="AP675" s="200"/>
      <c r="AQ675" s="200"/>
      <c r="AR675" s="200"/>
      <c r="AS675" s="200"/>
      <c r="AT675" s="200"/>
      <c r="AU675" s="200"/>
      <c r="AV675" s="200"/>
      <c r="AW675" s="200"/>
      <c r="AX675" s="200"/>
      <c r="AY675" s="200"/>
      <c r="AZ675" s="200"/>
      <c r="BA675" s="200"/>
      <c r="BB675" s="200"/>
      <c r="BC675" s="200"/>
      <c r="BD675" s="200"/>
      <c r="BE675" s="200"/>
      <c r="BF675" s="200"/>
      <c r="BG675" s="200"/>
      <c r="BH675" s="200"/>
      <c r="BI675" s="200"/>
      <c r="BJ675" s="200"/>
      <c r="BK675" s="200"/>
      <c r="BL675" s="200"/>
      <c r="BM675" s="56"/>
    </row>
    <row r="676" spans="1:65">
      <c r="A676" s="29"/>
      <c r="B676" s="3" t="s">
        <v>259</v>
      </c>
      <c r="C676" s="28"/>
      <c r="D676" s="23">
        <v>8.1649658092773815E-5</v>
      </c>
      <c r="E676" s="23">
        <v>1.5165750888103261E-4</v>
      </c>
      <c r="F676" s="23">
        <v>1.8233877017793823E-4</v>
      </c>
      <c r="G676" s="23">
        <v>7.5277265270908022E-4</v>
      </c>
      <c r="H676" s="23">
        <v>5.4772255750516665E-4</v>
      </c>
      <c r="I676" s="23">
        <v>4.9396356140913851E-4</v>
      </c>
      <c r="J676" s="23">
        <v>5.4772255750516665E-4</v>
      </c>
      <c r="K676" s="23">
        <v>0</v>
      </c>
      <c r="L676" s="23">
        <v>5.1639777949432275E-4</v>
      </c>
      <c r="M676" s="23">
        <v>5.1639777949432275E-4</v>
      </c>
      <c r="N676" s="23">
        <v>4.0824829046386341E-4</v>
      </c>
      <c r="O676" s="23">
        <v>6.8992753242641395E-4</v>
      </c>
      <c r="P676" s="23">
        <v>6.3245553203367545E-4</v>
      </c>
      <c r="Q676" s="23">
        <v>1.8587214371987838E-4</v>
      </c>
      <c r="R676" s="23">
        <v>3.2389682089859091E-4</v>
      </c>
      <c r="S676" s="23">
        <v>2.8284271247461853E-4</v>
      </c>
      <c r="T676" s="23">
        <v>4.0824829046386341E-4</v>
      </c>
      <c r="U676" s="23">
        <v>1.0488088481701507E-3</v>
      </c>
      <c r="V676" s="23">
        <v>1.4170214996816375E-2</v>
      </c>
      <c r="W676" s="199"/>
      <c r="X676" s="200"/>
      <c r="Y676" s="200"/>
      <c r="Z676" s="200"/>
      <c r="AA676" s="200"/>
      <c r="AB676" s="200"/>
      <c r="AC676" s="200"/>
      <c r="AD676" s="200"/>
      <c r="AE676" s="200"/>
      <c r="AF676" s="200"/>
      <c r="AG676" s="200"/>
      <c r="AH676" s="200"/>
      <c r="AI676" s="200"/>
      <c r="AJ676" s="200"/>
      <c r="AK676" s="200"/>
      <c r="AL676" s="200"/>
      <c r="AM676" s="200"/>
      <c r="AN676" s="200"/>
      <c r="AO676" s="200"/>
      <c r="AP676" s="200"/>
      <c r="AQ676" s="200"/>
      <c r="AR676" s="200"/>
      <c r="AS676" s="200"/>
      <c r="AT676" s="200"/>
      <c r="AU676" s="200"/>
      <c r="AV676" s="200"/>
      <c r="AW676" s="200"/>
      <c r="AX676" s="200"/>
      <c r="AY676" s="200"/>
      <c r="AZ676" s="200"/>
      <c r="BA676" s="200"/>
      <c r="BB676" s="200"/>
      <c r="BC676" s="200"/>
      <c r="BD676" s="200"/>
      <c r="BE676" s="200"/>
      <c r="BF676" s="200"/>
      <c r="BG676" s="200"/>
      <c r="BH676" s="200"/>
      <c r="BI676" s="200"/>
      <c r="BJ676" s="200"/>
      <c r="BK676" s="200"/>
      <c r="BL676" s="200"/>
      <c r="BM676" s="56"/>
    </row>
    <row r="677" spans="1:65">
      <c r="A677" s="29"/>
      <c r="B677" s="3" t="s">
        <v>86</v>
      </c>
      <c r="C677" s="28"/>
      <c r="D677" s="13">
        <v>4.2898244181842626E-3</v>
      </c>
      <c r="E677" s="13">
        <v>6.9727590290129928E-3</v>
      </c>
      <c r="F677" s="13">
        <v>1.0039183960428359E-2</v>
      </c>
      <c r="G677" s="13">
        <v>4.2211550619200754E-2</v>
      </c>
      <c r="H677" s="13">
        <v>2.6718173536837395E-2</v>
      </c>
      <c r="I677" s="13">
        <v>2.6274657521762685E-2</v>
      </c>
      <c r="J677" s="13">
        <v>2.8088336282316238E-2</v>
      </c>
      <c r="K677" s="13">
        <v>0</v>
      </c>
      <c r="L677" s="13">
        <v>2.6257514211575728E-2</v>
      </c>
      <c r="M677" s="13">
        <v>2.6257514211575728E-2</v>
      </c>
      <c r="N677" s="13">
        <v>2.1299910806810263E-2</v>
      </c>
      <c r="O677" s="13">
        <v>3.4844824870020906E-2</v>
      </c>
      <c r="P677" s="13">
        <v>3.5136418446315307E-2</v>
      </c>
      <c r="Q677" s="13">
        <v>9.4305355363784957E-3</v>
      </c>
      <c r="R677" s="13">
        <v>1.6947434376356537E-2</v>
      </c>
      <c r="S677" s="13">
        <v>1.4579521261578274E-2</v>
      </c>
      <c r="T677" s="13">
        <v>2.0243716882505619E-2</v>
      </c>
      <c r="U677" s="13">
        <v>4.8781806891634909E-2</v>
      </c>
      <c r="V677" s="13">
        <v>3.7066537995545212E-2</v>
      </c>
      <c r="W677" s="149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5"/>
    </row>
    <row r="678" spans="1:65">
      <c r="A678" s="29"/>
      <c r="B678" s="3" t="s">
        <v>260</v>
      </c>
      <c r="C678" s="28"/>
      <c r="D678" s="13">
        <v>-2.1622173901138741E-2</v>
      </c>
      <c r="E678" s="13">
        <v>0.1180236979500997</v>
      </c>
      <c r="F678" s="13">
        <v>-6.6375248936901388E-2</v>
      </c>
      <c r="G678" s="13">
        <v>-8.3306239994937359E-2</v>
      </c>
      <c r="H678" s="13">
        <v>5.3769462435726112E-2</v>
      </c>
      <c r="I678" s="13">
        <v>-3.361629786382192E-2</v>
      </c>
      <c r="J678" s="13">
        <v>2.3660740242272826E-3</v>
      </c>
      <c r="K678" s="13">
        <v>7.9471156641475416E-2</v>
      </c>
      <c r="L678" s="13">
        <v>1.0933305426143791E-2</v>
      </c>
      <c r="M678" s="13">
        <v>1.0933305426143791E-2</v>
      </c>
      <c r="N678" s="13">
        <v>-1.4768388779605623E-2</v>
      </c>
      <c r="O678" s="13">
        <v>1.7787090547676909E-2</v>
      </c>
      <c r="P678" s="13">
        <v>-7.4739008593021072E-2</v>
      </c>
      <c r="Q678" s="13">
        <v>1.3140554070796062E-2</v>
      </c>
      <c r="R678" s="13">
        <v>-1.758615964150867E-2</v>
      </c>
      <c r="S678" s="13">
        <v>-2.7742648169226669E-3</v>
      </c>
      <c r="T678" s="13">
        <v>3.6634999631893317E-2</v>
      </c>
      <c r="U678" s="13">
        <v>0.10517285084722494</v>
      </c>
      <c r="V678" s="13">
        <v>18.651068180236827</v>
      </c>
      <c r="W678" s="149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5"/>
    </row>
    <row r="679" spans="1:65">
      <c r="A679" s="29"/>
      <c r="B679" s="45" t="s">
        <v>261</v>
      </c>
      <c r="C679" s="46"/>
      <c r="D679" s="44">
        <v>0.65</v>
      </c>
      <c r="E679" s="44">
        <v>2.58</v>
      </c>
      <c r="F679" s="44">
        <v>1.69</v>
      </c>
      <c r="G679" s="44">
        <v>2.08</v>
      </c>
      <c r="H679" s="44">
        <v>1.0900000000000001</v>
      </c>
      <c r="I679" s="44">
        <v>0.93</v>
      </c>
      <c r="J679" s="44">
        <v>0.1</v>
      </c>
      <c r="K679" s="44">
        <v>1.69</v>
      </c>
      <c r="L679" s="44">
        <v>0.1</v>
      </c>
      <c r="M679" s="44">
        <v>0.1</v>
      </c>
      <c r="N679" s="44">
        <v>0.5</v>
      </c>
      <c r="O679" s="44">
        <v>0.26</v>
      </c>
      <c r="P679" s="44">
        <v>1.88</v>
      </c>
      <c r="Q679" s="44">
        <v>0.15</v>
      </c>
      <c r="R679" s="44">
        <v>0.56000000000000005</v>
      </c>
      <c r="S679" s="44">
        <v>0.22</v>
      </c>
      <c r="T679" s="44">
        <v>0.69</v>
      </c>
      <c r="U679" s="44">
        <v>2.2799999999999998</v>
      </c>
      <c r="V679" s="44" t="s">
        <v>262</v>
      </c>
      <c r="W679" s="149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5"/>
    </row>
    <row r="680" spans="1:65">
      <c r="B680" s="30" t="s">
        <v>322</v>
      </c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BM680" s="55"/>
    </row>
    <row r="681" spans="1:65">
      <c r="BM681" s="55"/>
    </row>
    <row r="682" spans="1:65" ht="15">
      <c r="B682" s="8" t="s">
        <v>586</v>
      </c>
      <c r="BM682" s="27" t="s">
        <v>66</v>
      </c>
    </row>
    <row r="683" spans="1:65" ht="15">
      <c r="A683" s="24" t="s">
        <v>37</v>
      </c>
      <c r="B683" s="18" t="s">
        <v>111</v>
      </c>
      <c r="C683" s="15" t="s">
        <v>112</v>
      </c>
      <c r="D683" s="16" t="s">
        <v>222</v>
      </c>
      <c r="E683" s="17" t="s">
        <v>222</v>
      </c>
      <c r="F683" s="17" t="s">
        <v>222</v>
      </c>
      <c r="G683" s="17" t="s">
        <v>222</v>
      </c>
      <c r="H683" s="17" t="s">
        <v>222</v>
      </c>
      <c r="I683" s="17" t="s">
        <v>222</v>
      </c>
      <c r="J683" s="17" t="s">
        <v>222</v>
      </c>
      <c r="K683" s="17" t="s">
        <v>222</v>
      </c>
      <c r="L683" s="17" t="s">
        <v>222</v>
      </c>
      <c r="M683" s="17" t="s">
        <v>222</v>
      </c>
      <c r="N683" s="17" t="s">
        <v>222</v>
      </c>
      <c r="O683" s="17" t="s">
        <v>222</v>
      </c>
      <c r="P683" s="17" t="s">
        <v>222</v>
      </c>
      <c r="Q683" s="17" t="s">
        <v>222</v>
      </c>
      <c r="R683" s="17" t="s">
        <v>222</v>
      </c>
      <c r="S683" s="17" t="s">
        <v>222</v>
      </c>
      <c r="T683" s="17" t="s">
        <v>222</v>
      </c>
      <c r="U683" s="17" t="s">
        <v>222</v>
      </c>
      <c r="V683" s="17" t="s">
        <v>222</v>
      </c>
      <c r="W683" s="17" t="s">
        <v>222</v>
      </c>
      <c r="X683" s="17" t="s">
        <v>222</v>
      </c>
      <c r="Y683" s="17" t="s">
        <v>222</v>
      </c>
      <c r="Z683" s="149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27">
        <v>1</v>
      </c>
    </row>
    <row r="684" spans="1:65">
      <c r="A684" s="29"/>
      <c r="B684" s="19" t="s">
        <v>223</v>
      </c>
      <c r="C684" s="9" t="s">
        <v>223</v>
      </c>
      <c r="D684" s="147" t="s">
        <v>225</v>
      </c>
      <c r="E684" s="148" t="s">
        <v>226</v>
      </c>
      <c r="F684" s="148" t="s">
        <v>227</v>
      </c>
      <c r="G684" s="148" t="s">
        <v>228</v>
      </c>
      <c r="H684" s="148" t="s">
        <v>229</v>
      </c>
      <c r="I684" s="148" t="s">
        <v>230</v>
      </c>
      <c r="J684" s="148" t="s">
        <v>231</v>
      </c>
      <c r="K684" s="148" t="s">
        <v>233</v>
      </c>
      <c r="L684" s="148" t="s">
        <v>234</v>
      </c>
      <c r="M684" s="148" t="s">
        <v>235</v>
      </c>
      <c r="N684" s="148" t="s">
        <v>236</v>
      </c>
      <c r="O684" s="148" t="s">
        <v>263</v>
      </c>
      <c r="P684" s="148" t="s">
        <v>237</v>
      </c>
      <c r="Q684" s="148" t="s">
        <v>238</v>
      </c>
      <c r="R684" s="148" t="s">
        <v>239</v>
      </c>
      <c r="S684" s="148" t="s">
        <v>240</v>
      </c>
      <c r="T684" s="148" t="s">
        <v>241</v>
      </c>
      <c r="U684" s="148" t="s">
        <v>242</v>
      </c>
      <c r="V684" s="148" t="s">
        <v>243</v>
      </c>
      <c r="W684" s="148" t="s">
        <v>244</v>
      </c>
      <c r="X684" s="148" t="s">
        <v>245</v>
      </c>
      <c r="Y684" s="148" t="s">
        <v>248</v>
      </c>
      <c r="Z684" s="149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27" t="s">
        <v>3</v>
      </c>
    </row>
    <row r="685" spans="1:65">
      <c r="A685" s="29"/>
      <c r="B685" s="19"/>
      <c r="C685" s="9"/>
      <c r="D685" s="10" t="s">
        <v>309</v>
      </c>
      <c r="E685" s="11" t="s">
        <v>265</v>
      </c>
      <c r="F685" s="11" t="s">
        <v>310</v>
      </c>
      <c r="G685" s="11" t="s">
        <v>310</v>
      </c>
      <c r="H685" s="11" t="s">
        <v>309</v>
      </c>
      <c r="I685" s="11" t="s">
        <v>265</v>
      </c>
      <c r="J685" s="11" t="s">
        <v>310</v>
      </c>
      <c r="K685" s="11" t="s">
        <v>265</v>
      </c>
      <c r="L685" s="11" t="s">
        <v>265</v>
      </c>
      <c r="M685" s="11" t="s">
        <v>265</v>
      </c>
      <c r="N685" s="11" t="s">
        <v>265</v>
      </c>
      <c r="O685" s="11" t="s">
        <v>265</v>
      </c>
      <c r="P685" s="11" t="s">
        <v>265</v>
      </c>
      <c r="Q685" s="11" t="s">
        <v>309</v>
      </c>
      <c r="R685" s="11" t="s">
        <v>265</v>
      </c>
      <c r="S685" s="11" t="s">
        <v>265</v>
      </c>
      <c r="T685" s="11" t="s">
        <v>264</v>
      </c>
      <c r="U685" s="11" t="s">
        <v>309</v>
      </c>
      <c r="V685" s="11" t="s">
        <v>309</v>
      </c>
      <c r="W685" s="11" t="s">
        <v>265</v>
      </c>
      <c r="X685" s="11" t="s">
        <v>309</v>
      </c>
      <c r="Y685" s="11" t="s">
        <v>310</v>
      </c>
      <c r="Z685" s="149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27">
        <v>1</v>
      </c>
    </row>
    <row r="686" spans="1:65">
      <c r="A686" s="29"/>
      <c r="B686" s="19"/>
      <c r="C686" s="9"/>
      <c r="D686" s="25" t="s">
        <v>311</v>
      </c>
      <c r="E686" s="25" t="s">
        <v>312</v>
      </c>
      <c r="F686" s="25" t="s">
        <v>313</v>
      </c>
      <c r="G686" s="25" t="s">
        <v>314</v>
      </c>
      <c r="H686" s="25" t="s">
        <v>312</v>
      </c>
      <c r="I686" s="25" t="s">
        <v>312</v>
      </c>
      <c r="J686" s="25" t="s">
        <v>311</v>
      </c>
      <c r="K686" s="25" t="s">
        <v>312</v>
      </c>
      <c r="L686" s="25" t="s">
        <v>312</v>
      </c>
      <c r="M686" s="25" t="s">
        <v>312</v>
      </c>
      <c r="N686" s="25" t="s">
        <v>312</v>
      </c>
      <c r="O686" s="25" t="s">
        <v>312</v>
      </c>
      <c r="P686" s="25" t="s">
        <v>116</v>
      </c>
      <c r="Q686" s="25" t="s">
        <v>312</v>
      </c>
      <c r="R686" s="25" t="s">
        <v>115</v>
      </c>
      <c r="S686" s="25" t="s">
        <v>313</v>
      </c>
      <c r="T686" s="25" t="s">
        <v>115</v>
      </c>
      <c r="U686" s="25" t="s">
        <v>311</v>
      </c>
      <c r="V686" s="25" t="s">
        <v>314</v>
      </c>
      <c r="W686" s="25" t="s">
        <v>314</v>
      </c>
      <c r="X686" s="25" t="s">
        <v>314</v>
      </c>
      <c r="Y686" s="25" t="s">
        <v>313</v>
      </c>
      <c r="Z686" s="149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7">
        <v>2</v>
      </c>
    </row>
    <row r="687" spans="1:65">
      <c r="A687" s="29"/>
      <c r="B687" s="18">
        <v>1</v>
      </c>
      <c r="C687" s="14">
        <v>1</v>
      </c>
      <c r="D687" s="208">
        <v>40</v>
      </c>
      <c r="E687" s="208">
        <v>36</v>
      </c>
      <c r="F687" s="208">
        <v>39.680866666666667</v>
      </c>
      <c r="G687" s="208">
        <v>39.0062</v>
      </c>
      <c r="H687" s="208">
        <v>39.5</v>
      </c>
      <c r="I687" s="208">
        <v>38.409999999999997</v>
      </c>
      <c r="J687" s="208">
        <v>37</v>
      </c>
      <c r="K687" s="208">
        <v>39.200000000000003</v>
      </c>
      <c r="L687" s="208">
        <v>40.299999999999997</v>
      </c>
      <c r="M687" s="208">
        <v>34.799999999999997</v>
      </c>
      <c r="N687" s="208">
        <v>37.9</v>
      </c>
      <c r="O687" s="208">
        <v>40.6</v>
      </c>
      <c r="P687" s="208">
        <v>38.799999999999997</v>
      </c>
      <c r="Q687" s="208">
        <v>42</v>
      </c>
      <c r="R687" s="208">
        <v>38.31</v>
      </c>
      <c r="S687" s="208">
        <v>37.876365467741124</v>
      </c>
      <c r="T687" s="207">
        <v>42.35305075270491</v>
      </c>
      <c r="U687" s="208">
        <v>36.383917626978402</v>
      </c>
      <c r="V687" s="208">
        <v>37.700000000000003</v>
      </c>
      <c r="W687" s="208">
        <v>39.1</v>
      </c>
      <c r="X687" s="208">
        <v>35.9</v>
      </c>
      <c r="Y687" s="207">
        <v>53.612000000000002</v>
      </c>
      <c r="Z687" s="209"/>
      <c r="AA687" s="210"/>
      <c r="AB687" s="210"/>
      <c r="AC687" s="210"/>
      <c r="AD687" s="210"/>
      <c r="AE687" s="210"/>
      <c r="AF687" s="210"/>
      <c r="AG687" s="210"/>
      <c r="AH687" s="210"/>
      <c r="AI687" s="210"/>
      <c r="AJ687" s="210"/>
      <c r="AK687" s="210"/>
      <c r="AL687" s="210"/>
      <c r="AM687" s="210"/>
      <c r="AN687" s="210"/>
      <c r="AO687" s="210"/>
      <c r="AP687" s="210"/>
      <c r="AQ687" s="210"/>
      <c r="AR687" s="210"/>
      <c r="AS687" s="210"/>
      <c r="AT687" s="210"/>
      <c r="AU687" s="210"/>
      <c r="AV687" s="210"/>
      <c r="AW687" s="210"/>
      <c r="AX687" s="210"/>
      <c r="AY687" s="210"/>
      <c r="AZ687" s="210"/>
      <c r="BA687" s="210"/>
      <c r="BB687" s="210"/>
      <c r="BC687" s="210"/>
      <c r="BD687" s="210"/>
      <c r="BE687" s="210"/>
      <c r="BF687" s="210"/>
      <c r="BG687" s="210"/>
      <c r="BH687" s="210"/>
      <c r="BI687" s="210"/>
      <c r="BJ687" s="210"/>
      <c r="BK687" s="210"/>
      <c r="BL687" s="210"/>
      <c r="BM687" s="211">
        <v>1</v>
      </c>
    </row>
    <row r="688" spans="1:65">
      <c r="A688" s="29"/>
      <c r="B688" s="19">
        <v>1</v>
      </c>
      <c r="C688" s="9">
        <v>2</v>
      </c>
      <c r="D688" s="213">
        <v>40.5</v>
      </c>
      <c r="E688" s="213">
        <v>36.799999999999997</v>
      </c>
      <c r="F688" s="213">
        <v>39.200266666666671</v>
      </c>
      <c r="G688" s="213">
        <v>37.846699999999998</v>
      </c>
      <c r="H688" s="213">
        <v>41.6</v>
      </c>
      <c r="I688" s="213">
        <v>38.9</v>
      </c>
      <c r="J688" s="213">
        <v>37</v>
      </c>
      <c r="K688" s="213">
        <v>39.799999999999997</v>
      </c>
      <c r="L688" s="213">
        <v>39.299999999999997</v>
      </c>
      <c r="M688" s="213">
        <v>38.299999999999997</v>
      </c>
      <c r="N688" s="213">
        <v>38.1</v>
      </c>
      <c r="O688" s="213">
        <v>38.9</v>
      </c>
      <c r="P688" s="213">
        <v>38.200000000000003</v>
      </c>
      <c r="Q688" s="216">
        <v>68</v>
      </c>
      <c r="R688" s="213">
        <v>38.6</v>
      </c>
      <c r="S688" s="213">
        <v>36.688795990813574</v>
      </c>
      <c r="T688" s="212">
        <v>43.841287343546298</v>
      </c>
      <c r="U688" s="213">
        <v>37.502313130868394</v>
      </c>
      <c r="V688" s="213">
        <v>38</v>
      </c>
      <c r="W688" s="213">
        <v>39.700000000000003</v>
      </c>
      <c r="X688" s="213">
        <v>35.799999999999997</v>
      </c>
      <c r="Y688" s="212">
        <v>53.698999999999998</v>
      </c>
      <c r="Z688" s="209"/>
      <c r="AA688" s="210"/>
      <c r="AB688" s="210"/>
      <c r="AC688" s="210"/>
      <c r="AD688" s="210"/>
      <c r="AE688" s="210"/>
      <c r="AF688" s="210"/>
      <c r="AG688" s="210"/>
      <c r="AH688" s="210"/>
      <c r="AI688" s="210"/>
      <c r="AJ688" s="210"/>
      <c r="AK688" s="210"/>
      <c r="AL688" s="210"/>
      <c r="AM688" s="210"/>
      <c r="AN688" s="210"/>
      <c r="AO688" s="210"/>
      <c r="AP688" s="210"/>
      <c r="AQ688" s="210"/>
      <c r="AR688" s="210"/>
      <c r="AS688" s="210"/>
      <c r="AT688" s="210"/>
      <c r="AU688" s="210"/>
      <c r="AV688" s="210"/>
      <c r="AW688" s="210"/>
      <c r="AX688" s="210"/>
      <c r="AY688" s="210"/>
      <c r="AZ688" s="210"/>
      <c r="BA688" s="210"/>
      <c r="BB688" s="210"/>
      <c r="BC688" s="210"/>
      <c r="BD688" s="210"/>
      <c r="BE688" s="210"/>
      <c r="BF688" s="210"/>
      <c r="BG688" s="210"/>
      <c r="BH688" s="210"/>
      <c r="BI688" s="210"/>
      <c r="BJ688" s="210"/>
      <c r="BK688" s="210"/>
      <c r="BL688" s="210"/>
      <c r="BM688" s="211" t="e">
        <v>#N/A</v>
      </c>
    </row>
    <row r="689" spans="1:65">
      <c r="A689" s="29"/>
      <c r="B689" s="19">
        <v>1</v>
      </c>
      <c r="C689" s="9">
        <v>3</v>
      </c>
      <c r="D689" s="213">
        <v>40.1</v>
      </c>
      <c r="E689" s="213">
        <v>37.1</v>
      </c>
      <c r="F689" s="213">
        <v>37.877266666666699</v>
      </c>
      <c r="G689" s="213">
        <v>38.193100000000001</v>
      </c>
      <c r="H689" s="213">
        <v>39.799999999999997</v>
      </c>
      <c r="I689" s="213">
        <v>39.9</v>
      </c>
      <c r="J689" s="213">
        <v>36</v>
      </c>
      <c r="K689" s="213">
        <v>38.1</v>
      </c>
      <c r="L689" s="213">
        <v>39.9</v>
      </c>
      <c r="M689" s="213">
        <v>35.5</v>
      </c>
      <c r="N689" s="213">
        <v>38.799999999999997</v>
      </c>
      <c r="O689" s="213">
        <v>39.1</v>
      </c>
      <c r="P689" s="213">
        <v>39.1</v>
      </c>
      <c r="Q689" s="213">
        <v>43</v>
      </c>
      <c r="R689" s="213">
        <v>38.15</v>
      </c>
      <c r="S689" s="213">
        <v>37.512426789939802</v>
      </c>
      <c r="T689" s="212">
        <v>42.117358156852802</v>
      </c>
      <c r="U689" s="213">
        <v>36.961674386936046</v>
      </c>
      <c r="V689" s="213">
        <v>37.9</v>
      </c>
      <c r="W689" s="213">
        <v>39.799999999999997</v>
      </c>
      <c r="X689" s="213">
        <v>36.5</v>
      </c>
      <c r="Y689" s="216">
        <v>49.456000000000003</v>
      </c>
      <c r="Z689" s="209"/>
      <c r="AA689" s="210"/>
      <c r="AB689" s="210"/>
      <c r="AC689" s="210"/>
      <c r="AD689" s="210"/>
      <c r="AE689" s="210"/>
      <c r="AF689" s="210"/>
      <c r="AG689" s="210"/>
      <c r="AH689" s="210"/>
      <c r="AI689" s="210"/>
      <c r="AJ689" s="210"/>
      <c r="AK689" s="210"/>
      <c r="AL689" s="210"/>
      <c r="AM689" s="210"/>
      <c r="AN689" s="210"/>
      <c r="AO689" s="210"/>
      <c r="AP689" s="210"/>
      <c r="AQ689" s="210"/>
      <c r="AR689" s="210"/>
      <c r="AS689" s="210"/>
      <c r="AT689" s="210"/>
      <c r="AU689" s="210"/>
      <c r="AV689" s="210"/>
      <c r="AW689" s="210"/>
      <c r="AX689" s="210"/>
      <c r="AY689" s="210"/>
      <c r="AZ689" s="210"/>
      <c r="BA689" s="210"/>
      <c r="BB689" s="210"/>
      <c r="BC689" s="210"/>
      <c r="BD689" s="210"/>
      <c r="BE689" s="210"/>
      <c r="BF689" s="210"/>
      <c r="BG689" s="210"/>
      <c r="BH689" s="210"/>
      <c r="BI689" s="210"/>
      <c r="BJ689" s="210"/>
      <c r="BK689" s="210"/>
      <c r="BL689" s="210"/>
      <c r="BM689" s="211">
        <v>16</v>
      </c>
    </row>
    <row r="690" spans="1:65">
      <c r="A690" s="29"/>
      <c r="B690" s="19">
        <v>1</v>
      </c>
      <c r="C690" s="9">
        <v>4</v>
      </c>
      <c r="D690" s="213">
        <v>40.200000000000003</v>
      </c>
      <c r="E690" s="213">
        <v>36</v>
      </c>
      <c r="F690" s="213">
        <v>38.352966666666667</v>
      </c>
      <c r="G690" s="213">
        <v>38.444200000000002</v>
      </c>
      <c r="H690" s="213">
        <v>40</v>
      </c>
      <c r="I690" s="213">
        <v>38.93</v>
      </c>
      <c r="J690" s="213">
        <v>37</v>
      </c>
      <c r="K690" s="213">
        <v>38.5</v>
      </c>
      <c r="L690" s="213">
        <v>41.6</v>
      </c>
      <c r="M690" s="213">
        <v>38.6</v>
      </c>
      <c r="N690" s="213">
        <v>38.299999999999997</v>
      </c>
      <c r="O690" s="213">
        <v>37.9</v>
      </c>
      <c r="P690" s="213">
        <v>36.299999999999997</v>
      </c>
      <c r="Q690" s="213">
        <v>43</v>
      </c>
      <c r="R690" s="213">
        <v>38.21</v>
      </c>
      <c r="S690" s="213">
        <v>37.797210485892698</v>
      </c>
      <c r="T690" s="212">
        <v>43.6713762018042</v>
      </c>
      <c r="U690" s="213">
        <v>36.671345243996214</v>
      </c>
      <c r="V690" s="213">
        <v>37.9</v>
      </c>
      <c r="W690" s="213">
        <v>39.700000000000003</v>
      </c>
      <c r="X690" s="213">
        <v>34.799999999999997</v>
      </c>
      <c r="Y690" s="212">
        <v>52.792999999999999</v>
      </c>
      <c r="Z690" s="209"/>
      <c r="AA690" s="210"/>
      <c r="AB690" s="210"/>
      <c r="AC690" s="210"/>
      <c r="AD690" s="210"/>
      <c r="AE690" s="210"/>
      <c r="AF690" s="210"/>
      <c r="AG690" s="210"/>
      <c r="AH690" s="210"/>
      <c r="AI690" s="210"/>
      <c r="AJ690" s="210"/>
      <c r="AK690" s="210"/>
      <c r="AL690" s="210"/>
      <c r="AM690" s="210"/>
      <c r="AN690" s="210"/>
      <c r="AO690" s="210"/>
      <c r="AP690" s="210"/>
      <c r="AQ690" s="210"/>
      <c r="AR690" s="210"/>
      <c r="AS690" s="210"/>
      <c r="AT690" s="210"/>
      <c r="AU690" s="210"/>
      <c r="AV690" s="210"/>
      <c r="AW690" s="210"/>
      <c r="AX690" s="210"/>
      <c r="AY690" s="210"/>
      <c r="AZ690" s="210"/>
      <c r="BA690" s="210"/>
      <c r="BB690" s="210"/>
      <c r="BC690" s="210"/>
      <c r="BD690" s="210"/>
      <c r="BE690" s="210"/>
      <c r="BF690" s="210"/>
      <c r="BG690" s="210"/>
      <c r="BH690" s="210"/>
      <c r="BI690" s="210"/>
      <c r="BJ690" s="210"/>
      <c r="BK690" s="210"/>
      <c r="BL690" s="210"/>
      <c r="BM690" s="211">
        <v>38.513489025132444</v>
      </c>
    </row>
    <row r="691" spans="1:65">
      <c r="A691" s="29"/>
      <c r="B691" s="19">
        <v>1</v>
      </c>
      <c r="C691" s="9">
        <v>5</v>
      </c>
      <c r="D691" s="213">
        <v>40.700000000000003</v>
      </c>
      <c r="E691" s="213">
        <v>36.9</v>
      </c>
      <c r="F691" s="213">
        <v>41.181866666666672</v>
      </c>
      <c r="G691" s="213">
        <v>38.988750000000003</v>
      </c>
      <c r="H691" s="213">
        <v>40.5</v>
      </c>
      <c r="I691" s="213">
        <v>38.76</v>
      </c>
      <c r="J691" s="213">
        <v>36</v>
      </c>
      <c r="K691" s="213">
        <v>37.1</v>
      </c>
      <c r="L691" s="213">
        <v>40.200000000000003</v>
      </c>
      <c r="M691" s="213">
        <v>39.4</v>
      </c>
      <c r="N691" s="213">
        <v>38.1</v>
      </c>
      <c r="O691" s="213">
        <v>37.9</v>
      </c>
      <c r="P691" s="213">
        <v>39.1</v>
      </c>
      <c r="Q691" s="213">
        <v>42</v>
      </c>
      <c r="R691" s="213">
        <v>37.76</v>
      </c>
      <c r="S691" s="213">
        <v>37.624621305649271</v>
      </c>
      <c r="T691" s="212">
        <v>43.970723407754086</v>
      </c>
      <c r="U691" s="213">
        <v>37.346935178454473</v>
      </c>
      <c r="V691" s="213">
        <v>37</v>
      </c>
      <c r="W691" s="213">
        <v>39.200000000000003</v>
      </c>
      <c r="X691" s="213">
        <v>35.200000000000003</v>
      </c>
      <c r="Y691" s="212">
        <v>53.905000000000001</v>
      </c>
      <c r="Z691" s="209"/>
      <c r="AA691" s="210"/>
      <c r="AB691" s="210"/>
      <c r="AC691" s="210"/>
      <c r="AD691" s="210"/>
      <c r="AE691" s="210"/>
      <c r="AF691" s="210"/>
      <c r="AG691" s="210"/>
      <c r="AH691" s="210"/>
      <c r="AI691" s="210"/>
      <c r="AJ691" s="210"/>
      <c r="AK691" s="210"/>
      <c r="AL691" s="210"/>
      <c r="AM691" s="210"/>
      <c r="AN691" s="210"/>
      <c r="AO691" s="210"/>
      <c r="AP691" s="210"/>
      <c r="AQ691" s="210"/>
      <c r="AR691" s="210"/>
      <c r="AS691" s="210"/>
      <c r="AT691" s="210"/>
      <c r="AU691" s="210"/>
      <c r="AV691" s="210"/>
      <c r="AW691" s="210"/>
      <c r="AX691" s="210"/>
      <c r="AY691" s="210"/>
      <c r="AZ691" s="210"/>
      <c r="BA691" s="210"/>
      <c r="BB691" s="210"/>
      <c r="BC691" s="210"/>
      <c r="BD691" s="210"/>
      <c r="BE691" s="210"/>
      <c r="BF691" s="210"/>
      <c r="BG691" s="210"/>
      <c r="BH691" s="210"/>
      <c r="BI691" s="210"/>
      <c r="BJ691" s="210"/>
      <c r="BK691" s="210"/>
      <c r="BL691" s="210"/>
      <c r="BM691" s="211">
        <v>166</v>
      </c>
    </row>
    <row r="692" spans="1:65">
      <c r="A692" s="29"/>
      <c r="B692" s="19">
        <v>1</v>
      </c>
      <c r="C692" s="9">
        <v>6</v>
      </c>
      <c r="D692" s="213">
        <v>40.5</v>
      </c>
      <c r="E692" s="213">
        <v>36.9</v>
      </c>
      <c r="F692" s="213">
        <v>39.978566666666673</v>
      </c>
      <c r="G692" s="213">
        <v>38.905500000000004</v>
      </c>
      <c r="H692" s="213">
        <v>38.799999999999997</v>
      </c>
      <c r="I692" s="213">
        <v>38.630000000000003</v>
      </c>
      <c r="J692" s="213">
        <v>38</v>
      </c>
      <c r="K692" s="213">
        <v>38.799999999999997</v>
      </c>
      <c r="L692" s="213">
        <v>41.8</v>
      </c>
      <c r="M692" s="213">
        <v>37</v>
      </c>
      <c r="N692" s="213">
        <v>38.299999999999997</v>
      </c>
      <c r="O692" s="213">
        <v>38.799999999999997</v>
      </c>
      <c r="P692" s="213">
        <v>38</v>
      </c>
      <c r="Q692" s="213">
        <v>43</v>
      </c>
      <c r="R692" s="213">
        <v>38.049999999999997</v>
      </c>
      <c r="S692" s="213">
        <v>37.609992706097721</v>
      </c>
      <c r="T692" s="212">
        <v>42.570139774229396</v>
      </c>
      <c r="U692" s="213">
        <v>36.376834702525883</v>
      </c>
      <c r="V692" s="213">
        <v>37.1</v>
      </c>
      <c r="W692" s="213">
        <v>39.6</v>
      </c>
      <c r="X692" s="213">
        <v>35.200000000000003</v>
      </c>
      <c r="Y692" s="212">
        <v>54.665999999999997</v>
      </c>
      <c r="Z692" s="209"/>
      <c r="AA692" s="210"/>
      <c r="AB692" s="210"/>
      <c r="AC692" s="210"/>
      <c r="AD692" s="210"/>
      <c r="AE692" s="210"/>
      <c r="AF692" s="210"/>
      <c r="AG692" s="210"/>
      <c r="AH692" s="210"/>
      <c r="AI692" s="210"/>
      <c r="AJ692" s="210"/>
      <c r="AK692" s="210"/>
      <c r="AL692" s="210"/>
      <c r="AM692" s="210"/>
      <c r="AN692" s="210"/>
      <c r="AO692" s="210"/>
      <c r="AP692" s="210"/>
      <c r="AQ692" s="210"/>
      <c r="AR692" s="210"/>
      <c r="AS692" s="210"/>
      <c r="AT692" s="210"/>
      <c r="AU692" s="210"/>
      <c r="AV692" s="210"/>
      <c r="AW692" s="210"/>
      <c r="AX692" s="210"/>
      <c r="AY692" s="210"/>
      <c r="AZ692" s="210"/>
      <c r="BA692" s="210"/>
      <c r="BB692" s="210"/>
      <c r="BC692" s="210"/>
      <c r="BD692" s="210"/>
      <c r="BE692" s="210"/>
      <c r="BF692" s="210"/>
      <c r="BG692" s="210"/>
      <c r="BH692" s="210"/>
      <c r="BI692" s="210"/>
      <c r="BJ692" s="210"/>
      <c r="BK692" s="210"/>
      <c r="BL692" s="210"/>
      <c r="BM692" s="214"/>
    </row>
    <row r="693" spans="1:65">
      <c r="A693" s="29"/>
      <c r="B693" s="20" t="s">
        <v>257</v>
      </c>
      <c r="C693" s="12"/>
      <c r="D693" s="215">
        <v>40.333333333333336</v>
      </c>
      <c r="E693" s="215">
        <v>36.616666666666667</v>
      </c>
      <c r="F693" s="215">
        <v>39.37863333333334</v>
      </c>
      <c r="G693" s="215">
        <v>38.564075000000003</v>
      </c>
      <c r="H693" s="215">
        <v>40.033333333333331</v>
      </c>
      <c r="I693" s="215">
        <v>38.921666666666667</v>
      </c>
      <c r="J693" s="215">
        <v>36.833333333333336</v>
      </c>
      <c r="K693" s="215">
        <v>38.583333333333336</v>
      </c>
      <c r="L693" s="215">
        <v>40.516666666666673</v>
      </c>
      <c r="M693" s="215">
        <v>37.266666666666666</v>
      </c>
      <c r="N693" s="215">
        <v>38.25</v>
      </c>
      <c r="O693" s="215">
        <v>38.866666666666667</v>
      </c>
      <c r="P693" s="215">
        <v>38.249999999999993</v>
      </c>
      <c r="Q693" s="215">
        <v>46.833333333333336</v>
      </c>
      <c r="R693" s="215">
        <v>38.18</v>
      </c>
      <c r="S693" s="215">
        <v>37.51823545768903</v>
      </c>
      <c r="T693" s="215">
        <v>43.087322606148611</v>
      </c>
      <c r="U693" s="215">
        <v>36.873836711626566</v>
      </c>
      <c r="V693" s="215">
        <v>37.6</v>
      </c>
      <c r="W693" s="215">
        <v>39.516666666666666</v>
      </c>
      <c r="X693" s="215">
        <v>35.566666666666663</v>
      </c>
      <c r="Y693" s="215">
        <v>53.02183333333334</v>
      </c>
      <c r="Z693" s="209"/>
      <c r="AA693" s="210"/>
      <c r="AB693" s="210"/>
      <c r="AC693" s="210"/>
      <c r="AD693" s="210"/>
      <c r="AE693" s="210"/>
      <c r="AF693" s="210"/>
      <c r="AG693" s="210"/>
      <c r="AH693" s="210"/>
      <c r="AI693" s="210"/>
      <c r="AJ693" s="210"/>
      <c r="AK693" s="210"/>
      <c r="AL693" s="210"/>
      <c r="AM693" s="210"/>
      <c r="AN693" s="210"/>
      <c r="AO693" s="210"/>
      <c r="AP693" s="210"/>
      <c r="AQ693" s="210"/>
      <c r="AR693" s="210"/>
      <c r="AS693" s="210"/>
      <c r="AT693" s="210"/>
      <c r="AU693" s="210"/>
      <c r="AV693" s="210"/>
      <c r="AW693" s="210"/>
      <c r="AX693" s="210"/>
      <c r="AY693" s="210"/>
      <c r="AZ693" s="210"/>
      <c r="BA693" s="210"/>
      <c r="BB693" s="210"/>
      <c r="BC693" s="210"/>
      <c r="BD693" s="210"/>
      <c r="BE693" s="210"/>
      <c r="BF693" s="210"/>
      <c r="BG693" s="210"/>
      <c r="BH693" s="210"/>
      <c r="BI693" s="210"/>
      <c r="BJ693" s="210"/>
      <c r="BK693" s="210"/>
      <c r="BL693" s="210"/>
      <c r="BM693" s="214"/>
    </row>
    <row r="694" spans="1:65">
      <c r="A694" s="29"/>
      <c r="B694" s="3" t="s">
        <v>258</v>
      </c>
      <c r="C694" s="28"/>
      <c r="D694" s="213">
        <v>40.35</v>
      </c>
      <c r="E694" s="213">
        <v>36.849999999999994</v>
      </c>
      <c r="F694" s="213">
        <v>39.440566666666669</v>
      </c>
      <c r="G694" s="213">
        <v>38.674850000000006</v>
      </c>
      <c r="H694" s="213">
        <v>39.9</v>
      </c>
      <c r="I694" s="213">
        <v>38.83</v>
      </c>
      <c r="J694" s="213">
        <v>37</v>
      </c>
      <c r="K694" s="213">
        <v>38.65</v>
      </c>
      <c r="L694" s="213">
        <v>40.25</v>
      </c>
      <c r="M694" s="213">
        <v>37.65</v>
      </c>
      <c r="N694" s="213">
        <v>38.200000000000003</v>
      </c>
      <c r="O694" s="213">
        <v>38.849999999999994</v>
      </c>
      <c r="P694" s="213">
        <v>38.5</v>
      </c>
      <c r="Q694" s="213">
        <v>43</v>
      </c>
      <c r="R694" s="213">
        <v>38.18</v>
      </c>
      <c r="S694" s="213">
        <v>37.617307005873499</v>
      </c>
      <c r="T694" s="213">
        <v>43.120757988016798</v>
      </c>
      <c r="U694" s="213">
        <v>36.816509815466134</v>
      </c>
      <c r="V694" s="213">
        <v>37.799999999999997</v>
      </c>
      <c r="W694" s="213">
        <v>39.650000000000006</v>
      </c>
      <c r="X694" s="213">
        <v>35.5</v>
      </c>
      <c r="Y694" s="213">
        <v>53.655500000000004</v>
      </c>
      <c r="Z694" s="209"/>
      <c r="AA694" s="210"/>
      <c r="AB694" s="210"/>
      <c r="AC694" s="210"/>
      <c r="AD694" s="210"/>
      <c r="AE694" s="210"/>
      <c r="AF694" s="210"/>
      <c r="AG694" s="210"/>
      <c r="AH694" s="210"/>
      <c r="AI694" s="210"/>
      <c r="AJ694" s="210"/>
      <c r="AK694" s="210"/>
      <c r="AL694" s="210"/>
      <c r="AM694" s="210"/>
      <c r="AN694" s="210"/>
      <c r="AO694" s="210"/>
      <c r="AP694" s="210"/>
      <c r="AQ694" s="210"/>
      <c r="AR694" s="210"/>
      <c r="AS694" s="210"/>
      <c r="AT694" s="210"/>
      <c r="AU694" s="210"/>
      <c r="AV694" s="210"/>
      <c r="AW694" s="210"/>
      <c r="AX694" s="210"/>
      <c r="AY694" s="210"/>
      <c r="AZ694" s="210"/>
      <c r="BA694" s="210"/>
      <c r="BB694" s="210"/>
      <c r="BC694" s="210"/>
      <c r="BD694" s="210"/>
      <c r="BE694" s="210"/>
      <c r="BF694" s="210"/>
      <c r="BG694" s="210"/>
      <c r="BH694" s="210"/>
      <c r="BI694" s="210"/>
      <c r="BJ694" s="210"/>
      <c r="BK694" s="210"/>
      <c r="BL694" s="210"/>
      <c r="BM694" s="214"/>
    </row>
    <row r="695" spans="1:65">
      <c r="A695" s="29"/>
      <c r="B695" s="3" t="s">
        <v>259</v>
      </c>
      <c r="C695" s="28"/>
      <c r="D695" s="23">
        <v>0.27325202042558955</v>
      </c>
      <c r="E695" s="23">
        <v>0.4875106836436166</v>
      </c>
      <c r="F695" s="23">
        <v>1.1866612063544724</v>
      </c>
      <c r="G695" s="23">
        <v>0.48145898241698759</v>
      </c>
      <c r="H695" s="23">
        <v>0.95219045713904793</v>
      </c>
      <c r="I695" s="23">
        <v>0.51588435396575716</v>
      </c>
      <c r="J695" s="23">
        <v>0.752772652709081</v>
      </c>
      <c r="K695" s="23">
        <v>0.93255920276766591</v>
      </c>
      <c r="L695" s="23">
        <v>0.98268340103344964</v>
      </c>
      <c r="M695" s="23">
        <v>1.8261069702146884</v>
      </c>
      <c r="N695" s="23">
        <v>0.30822070014844766</v>
      </c>
      <c r="O695" s="23">
        <v>0.99331096171675715</v>
      </c>
      <c r="P695" s="23">
        <v>1.0597169433391176</v>
      </c>
      <c r="Q695" s="23">
        <v>10.381072520056239</v>
      </c>
      <c r="R695" s="23">
        <v>0.27871132018631911</v>
      </c>
      <c r="S695" s="23">
        <v>0.42751025287694927</v>
      </c>
      <c r="T695" s="23">
        <v>0.82914928371240015</v>
      </c>
      <c r="U695" s="23">
        <v>0.4805319400575625</v>
      </c>
      <c r="V695" s="23">
        <v>0.43817804600413235</v>
      </c>
      <c r="W695" s="23">
        <v>0.29268868558020172</v>
      </c>
      <c r="X695" s="23">
        <v>0.61535897382476379</v>
      </c>
      <c r="Y695" s="23">
        <v>1.8470328006472057</v>
      </c>
      <c r="Z695" s="149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5"/>
    </row>
    <row r="696" spans="1:65">
      <c r="A696" s="29"/>
      <c r="B696" s="3" t="s">
        <v>86</v>
      </c>
      <c r="C696" s="28"/>
      <c r="D696" s="13">
        <v>6.7748434816261869E-3</v>
      </c>
      <c r="E696" s="13">
        <v>1.3313901237422392E-2</v>
      </c>
      <c r="F696" s="13">
        <v>3.0134646784452622E-2</v>
      </c>
      <c r="G696" s="13">
        <v>1.2484650089934416E-2</v>
      </c>
      <c r="H696" s="13">
        <v>2.3784940644605696E-2</v>
      </c>
      <c r="I696" s="13">
        <v>1.3254426085704376E-2</v>
      </c>
      <c r="J696" s="13">
        <v>2.0437266589386813E-2</v>
      </c>
      <c r="K696" s="13">
        <v>2.4170000935663044E-2</v>
      </c>
      <c r="L696" s="13">
        <v>2.4253806689431084E-2</v>
      </c>
      <c r="M696" s="13">
        <v>4.9001081490555147E-2</v>
      </c>
      <c r="N696" s="13">
        <v>8.0580575202208529E-3</v>
      </c>
      <c r="O696" s="13">
        <v>2.5556885807463733E-2</v>
      </c>
      <c r="P696" s="13">
        <v>2.7705018126512885E-2</v>
      </c>
      <c r="Q696" s="13">
        <v>0.22165991146027555</v>
      </c>
      <c r="R696" s="13">
        <v>7.2999298110612652E-3</v>
      </c>
      <c r="S696" s="13">
        <v>1.1394732392440775E-2</v>
      </c>
      <c r="T696" s="13">
        <v>1.9243462660501434E-2</v>
      </c>
      <c r="U696" s="13">
        <v>1.3031785756811349E-2</v>
      </c>
      <c r="V696" s="13">
        <v>1.1653671436280115E-2</v>
      </c>
      <c r="W696" s="13">
        <v>7.4067149450915666E-3</v>
      </c>
      <c r="X696" s="13">
        <v>1.7301564399946501E-2</v>
      </c>
      <c r="Y696" s="13">
        <v>3.4835325082696225E-2</v>
      </c>
      <c r="Z696" s="149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5"/>
    </row>
    <row r="697" spans="1:65">
      <c r="A697" s="29"/>
      <c r="B697" s="3" t="s">
        <v>260</v>
      </c>
      <c r="C697" s="28"/>
      <c r="D697" s="13">
        <v>4.7252127871700411E-2</v>
      </c>
      <c r="E697" s="13">
        <v>-4.9250857465237274E-2</v>
      </c>
      <c r="F697" s="13">
        <v>2.246341035568955E-2</v>
      </c>
      <c r="G697" s="13">
        <v>1.3134612352194708E-3</v>
      </c>
      <c r="H697" s="13">
        <v>3.9462649234638159E-2</v>
      </c>
      <c r="I697" s="13">
        <v>1.0598303396190945E-2</v>
      </c>
      <c r="J697" s="13">
        <v>-4.3625122894025536E-2</v>
      </c>
      <c r="K697" s="13">
        <v>1.8135024888374929E-3</v>
      </c>
      <c r="L697" s="13">
        <v>5.201236481657201E-2</v>
      </c>
      <c r="M697" s="13">
        <v>-3.2373653751602394E-2</v>
      </c>
      <c r="N697" s="13">
        <v>-6.8414737745651211E-3</v>
      </c>
      <c r="O697" s="13">
        <v>9.1702323127296204E-3</v>
      </c>
      <c r="P697" s="13">
        <v>-6.8414737745652321E-3</v>
      </c>
      <c r="Q697" s="13">
        <v>0.216024165008049</v>
      </c>
      <c r="R697" s="13">
        <v>-8.6590187898796245E-3</v>
      </c>
      <c r="S697" s="13">
        <v>-2.5841688006868146E-2</v>
      </c>
      <c r="T697" s="13">
        <v>0.11875926322934438</v>
      </c>
      <c r="U697" s="13">
        <v>-4.2573455560878992E-2</v>
      </c>
      <c r="V697" s="13">
        <v>-2.3718677488199891E-2</v>
      </c>
      <c r="W697" s="13">
        <v>2.6047436026364279E-2</v>
      </c>
      <c r="X697" s="13">
        <v>-7.6514032694955159E-2</v>
      </c>
      <c r="Y697" s="13">
        <v>0.37670812682624777</v>
      </c>
      <c r="Z697" s="149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5"/>
    </row>
    <row r="698" spans="1:65">
      <c r="A698" s="29"/>
      <c r="B698" s="45" t="s">
        <v>261</v>
      </c>
      <c r="C698" s="46"/>
      <c r="D698" s="44">
        <v>1</v>
      </c>
      <c r="E698" s="44">
        <v>1.1200000000000001</v>
      </c>
      <c r="F698" s="44">
        <v>0.46</v>
      </c>
      <c r="G698" s="44">
        <v>0.01</v>
      </c>
      <c r="H698" s="44">
        <v>0.83</v>
      </c>
      <c r="I698" s="44">
        <v>0.2</v>
      </c>
      <c r="J698" s="44">
        <v>0.99</v>
      </c>
      <c r="K698" s="44">
        <v>0.01</v>
      </c>
      <c r="L698" s="44">
        <v>1.1100000000000001</v>
      </c>
      <c r="M698" s="44">
        <v>0.75</v>
      </c>
      <c r="N698" s="44">
        <v>0.18</v>
      </c>
      <c r="O698" s="44">
        <v>0.17</v>
      </c>
      <c r="P698" s="44">
        <v>0.18</v>
      </c>
      <c r="Q698" s="44">
        <v>4.71</v>
      </c>
      <c r="R698" s="44">
        <v>0.22</v>
      </c>
      <c r="S698" s="44">
        <v>0.6</v>
      </c>
      <c r="T698" s="44">
        <v>2.58</v>
      </c>
      <c r="U698" s="44">
        <v>0.97</v>
      </c>
      <c r="V698" s="44">
        <v>0.56000000000000005</v>
      </c>
      <c r="W698" s="44">
        <v>0.54</v>
      </c>
      <c r="X698" s="44">
        <v>1.72</v>
      </c>
      <c r="Y698" s="44">
        <v>8.25</v>
      </c>
      <c r="Z698" s="149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5"/>
    </row>
    <row r="699" spans="1:65">
      <c r="B699" s="3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BM699" s="55"/>
    </row>
    <row r="700" spans="1:65" ht="15">
      <c r="B700" s="8" t="s">
        <v>587</v>
      </c>
      <c r="BM700" s="27" t="s">
        <v>267</v>
      </c>
    </row>
    <row r="701" spans="1:65" ht="15">
      <c r="A701" s="24" t="s">
        <v>122</v>
      </c>
      <c r="B701" s="18" t="s">
        <v>111</v>
      </c>
      <c r="C701" s="15" t="s">
        <v>112</v>
      </c>
      <c r="D701" s="16" t="s">
        <v>222</v>
      </c>
      <c r="E701" s="17" t="s">
        <v>222</v>
      </c>
      <c r="F701" s="149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7">
        <v>1</v>
      </c>
    </row>
    <row r="702" spans="1:65">
      <c r="A702" s="29"/>
      <c r="B702" s="19" t="s">
        <v>223</v>
      </c>
      <c r="C702" s="9" t="s">
        <v>223</v>
      </c>
      <c r="D702" s="147" t="s">
        <v>237</v>
      </c>
      <c r="E702" s="148" t="s">
        <v>242</v>
      </c>
      <c r="F702" s="149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7" t="s">
        <v>82</v>
      </c>
    </row>
    <row r="703" spans="1:65">
      <c r="A703" s="29"/>
      <c r="B703" s="19"/>
      <c r="C703" s="9"/>
      <c r="D703" s="10" t="s">
        <v>265</v>
      </c>
      <c r="E703" s="11" t="s">
        <v>309</v>
      </c>
      <c r="F703" s="149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7">
        <v>1</v>
      </c>
    </row>
    <row r="704" spans="1:65">
      <c r="A704" s="29"/>
      <c r="B704" s="19"/>
      <c r="C704" s="9"/>
      <c r="D704" s="25" t="s">
        <v>116</v>
      </c>
      <c r="E704" s="25" t="s">
        <v>311</v>
      </c>
      <c r="F704" s="149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7">
        <v>1</v>
      </c>
    </row>
    <row r="705" spans="1:65">
      <c r="A705" s="29"/>
      <c r="B705" s="18">
        <v>1</v>
      </c>
      <c r="C705" s="14">
        <v>1</v>
      </c>
      <c r="D705" s="207" t="s">
        <v>96</v>
      </c>
      <c r="E705" s="207" t="s">
        <v>96</v>
      </c>
      <c r="F705" s="209"/>
      <c r="G705" s="210"/>
      <c r="H705" s="210"/>
      <c r="I705" s="210"/>
      <c r="J705" s="210"/>
      <c r="K705" s="210"/>
      <c r="L705" s="210"/>
      <c r="M705" s="210"/>
      <c r="N705" s="210"/>
      <c r="O705" s="210"/>
      <c r="P705" s="210"/>
      <c r="Q705" s="210"/>
      <c r="R705" s="210"/>
      <c r="S705" s="210"/>
      <c r="T705" s="210"/>
      <c r="U705" s="210"/>
      <c r="V705" s="210"/>
      <c r="W705" s="210"/>
      <c r="X705" s="210"/>
      <c r="Y705" s="210"/>
      <c r="Z705" s="210"/>
      <c r="AA705" s="210"/>
      <c r="AB705" s="210"/>
      <c r="AC705" s="210"/>
      <c r="AD705" s="210"/>
      <c r="AE705" s="210"/>
      <c r="AF705" s="210"/>
      <c r="AG705" s="210"/>
      <c r="AH705" s="210"/>
      <c r="AI705" s="210"/>
      <c r="AJ705" s="210"/>
      <c r="AK705" s="210"/>
      <c r="AL705" s="210"/>
      <c r="AM705" s="210"/>
      <c r="AN705" s="210"/>
      <c r="AO705" s="210"/>
      <c r="AP705" s="210"/>
      <c r="AQ705" s="210"/>
      <c r="AR705" s="210"/>
      <c r="AS705" s="210"/>
      <c r="AT705" s="210"/>
      <c r="AU705" s="210"/>
      <c r="AV705" s="210"/>
      <c r="AW705" s="210"/>
      <c r="AX705" s="210"/>
      <c r="AY705" s="210"/>
      <c r="AZ705" s="210"/>
      <c r="BA705" s="210"/>
      <c r="BB705" s="210"/>
      <c r="BC705" s="210"/>
      <c r="BD705" s="210"/>
      <c r="BE705" s="210"/>
      <c r="BF705" s="210"/>
      <c r="BG705" s="210"/>
      <c r="BH705" s="210"/>
      <c r="BI705" s="210"/>
      <c r="BJ705" s="210"/>
      <c r="BK705" s="210"/>
      <c r="BL705" s="210"/>
      <c r="BM705" s="211">
        <v>1</v>
      </c>
    </row>
    <row r="706" spans="1:65">
      <c r="A706" s="29"/>
      <c r="B706" s="19">
        <v>1</v>
      </c>
      <c r="C706" s="9">
        <v>2</v>
      </c>
      <c r="D706" s="212" t="s">
        <v>96</v>
      </c>
      <c r="E706" s="212" t="s">
        <v>96</v>
      </c>
      <c r="F706" s="209"/>
      <c r="G706" s="210"/>
      <c r="H706" s="210"/>
      <c r="I706" s="210"/>
      <c r="J706" s="210"/>
      <c r="K706" s="210"/>
      <c r="L706" s="210"/>
      <c r="M706" s="210"/>
      <c r="N706" s="210"/>
      <c r="O706" s="210"/>
      <c r="P706" s="210"/>
      <c r="Q706" s="210"/>
      <c r="R706" s="210"/>
      <c r="S706" s="210"/>
      <c r="T706" s="210"/>
      <c r="U706" s="210"/>
      <c r="V706" s="210"/>
      <c r="W706" s="210"/>
      <c r="X706" s="210"/>
      <c r="Y706" s="210"/>
      <c r="Z706" s="210"/>
      <c r="AA706" s="210"/>
      <c r="AB706" s="210"/>
      <c r="AC706" s="210"/>
      <c r="AD706" s="210"/>
      <c r="AE706" s="210"/>
      <c r="AF706" s="210"/>
      <c r="AG706" s="210"/>
      <c r="AH706" s="210"/>
      <c r="AI706" s="210"/>
      <c r="AJ706" s="210"/>
      <c r="AK706" s="210"/>
      <c r="AL706" s="210"/>
      <c r="AM706" s="210"/>
      <c r="AN706" s="210"/>
      <c r="AO706" s="210"/>
      <c r="AP706" s="210"/>
      <c r="AQ706" s="210"/>
      <c r="AR706" s="210"/>
      <c r="AS706" s="210"/>
      <c r="AT706" s="210"/>
      <c r="AU706" s="210"/>
      <c r="AV706" s="210"/>
      <c r="AW706" s="210"/>
      <c r="AX706" s="210"/>
      <c r="AY706" s="210"/>
      <c r="AZ706" s="210"/>
      <c r="BA706" s="210"/>
      <c r="BB706" s="210"/>
      <c r="BC706" s="210"/>
      <c r="BD706" s="210"/>
      <c r="BE706" s="210"/>
      <c r="BF706" s="210"/>
      <c r="BG706" s="210"/>
      <c r="BH706" s="210"/>
      <c r="BI706" s="210"/>
      <c r="BJ706" s="210"/>
      <c r="BK706" s="210"/>
      <c r="BL706" s="210"/>
      <c r="BM706" s="211">
        <v>9</v>
      </c>
    </row>
    <row r="707" spans="1:65">
      <c r="A707" s="29"/>
      <c r="B707" s="19">
        <v>1</v>
      </c>
      <c r="C707" s="9">
        <v>3</v>
      </c>
      <c r="D707" s="212" t="s">
        <v>96</v>
      </c>
      <c r="E707" s="212" t="s">
        <v>96</v>
      </c>
      <c r="F707" s="209"/>
      <c r="G707" s="210"/>
      <c r="H707" s="210"/>
      <c r="I707" s="210"/>
      <c r="J707" s="210"/>
      <c r="K707" s="210"/>
      <c r="L707" s="210"/>
      <c r="M707" s="210"/>
      <c r="N707" s="210"/>
      <c r="O707" s="210"/>
      <c r="P707" s="210"/>
      <c r="Q707" s="210"/>
      <c r="R707" s="210"/>
      <c r="S707" s="210"/>
      <c r="T707" s="210"/>
      <c r="U707" s="210"/>
      <c r="V707" s="210"/>
      <c r="W707" s="210"/>
      <c r="X707" s="210"/>
      <c r="Y707" s="210"/>
      <c r="Z707" s="210"/>
      <c r="AA707" s="210"/>
      <c r="AB707" s="210"/>
      <c r="AC707" s="210"/>
      <c r="AD707" s="210"/>
      <c r="AE707" s="210"/>
      <c r="AF707" s="210"/>
      <c r="AG707" s="210"/>
      <c r="AH707" s="210"/>
      <c r="AI707" s="210"/>
      <c r="AJ707" s="210"/>
      <c r="AK707" s="210"/>
      <c r="AL707" s="210"/>
      <c r="AM707" s="210"/>
      <c r="AN707" s="210"/>
      <c r="AO707" s="210"/>
      <c r="AP707" s="210"/>
      <c r="AQ707" s="210"/>
      <c r="AR707" s="210"/>
      <c r="AS707" s="210"/>
      <c r="AT707" s="210"/>
      <c r="AU707" s="210"/>
      <c r="AV707" s="210"/>
      <c r="AW707" s="210"/>
      <c r="AX707" s="210"/>
      <c r="AY707" s="210"/>
      <c r="AZ707" s="210"/>
      <c r="BA707" s="210"/>
      <c r="BB707" s="210"/>
      <c r="BC707" s="210"/>
      <c r="BD707" s="210"/>
      <c r="BE707" s="210"/>
      <c r="BF707" s="210"/>
      <c r="BG707" s="210"/>
      <c r="BH707" s="210"/>
      <c r="BI707" s="210"/>
      <c r="BJ707" s="210"/>
      <c r="BK707" s="210"/>
      <c r="BL707" s="210"/>
      <c r="BM707" s="211">
        <v>16</v>
      </c>
    </row>
    <row r="708" spans="1:65">
      <c r="A708" s="29"/>
      <c r="B708" s="19">
        <v>1</v>
      </c>
      <c r="C708" s="9">
        <v>4</v>
      </c>
      <c r="D708" s="212" t="s">
        <v>96</v>
      </c>
      <c r="E708" s="212" t="s">
        <v>96</v>
      </c>
      <c r="F708" s="209"/>
      <c r="G708" s="210"/>
      <c r="H708" s="210"/>
      <c r="I708" s="210"/>
      <c r="J708" s="210"/>
      <c r="K708" s="210"/>
      <c r="L708" s="210"/>
      <c r="M708" s="210"/>
      <c r="N708" s="210"/>
      <c r="O708" s="210"/>
      <c r="P708" s="210"/>
      <c r="Q708" s="210"/>
      <c r="R708" s="210"/>
      <c r="S708" s="210"/>
      <c r="T708" s="210"/>
      <c r="U708" s="210"/>
      <c r="V708" s="210"/>
      <c r="W708" s="210"/>
      <c r="X708" s="210"/>
      <c r="Y708" s="210"/>
      <c r="Z708" s="210"/>
      <c r="AA708" s="210"/>
      <c r="AB708" s="210"/>
      <c r="AC708" s="210"/>
      <c r="AD708" s="210"/>
      <c r="AE708" s="210"/>
      <c r="AF708" s="210"/>
      <c r="AG708" s="210"/>
      <c r="AH708" s="210"/>
      <c r="AI708" s="210"/>
      <c r="AJ708" s="210"/>
      <c r="AK708" s="210"/>
      <c r="AL708" s="210"/>
      <c r="AM708" s="210"/>
      <c r="AN708" s="210"/>
      <c r="AO708" s="210"/>
      <c r="AP708" s="210"/>
      <c r="AQ708" s="210"/>
      <c r="AR708" s="210"/>
      <c r="AS708" s="210"/>
      <c r="AT708" s="210"/>
      <c r="AU708" s="210"/>
      <c r="AV708" s="210"/>
      <c r="AW708" s="210"/>
      <c r="AX708" s="210"/>
      <c r="AY708" s="210"/>
      <c r="AZ708" s="210"/>
      <c r="BA708" s="210"/>
      <c r="BB708" s="210"/>
      <c r="BC708" s="210"/>
      <c r="BD708" s="210"/>
      <c r="BE708" s="210"/>
      <c r="BF708" s="210"/>
      <c r="BG708" s="210"/>
      <c r="BH708" s="210"/>
      <c r="BI708" s="210"/>
      <c r="BJ708" s="210"/>
      <c r="BK708" s="210"/>
      <c r="BL708" s="210"/>
      <c r="BM708" s="211" t="s">
        <v>96</v>
      </c>
    </row>
    <row r="709" spans="1:65">
      <c r="A709" s="29"/>
      <c r="B709" s="19">
        <v>1</v>
      </c>
      <c r="C709" s="9">
        <v>5</v>
      </c>
      <c r="D709" s="212" t="s">
        <v>96</v>
      </c>
      <c r="E709" s="212" t="s">
        <v>96</v>
      </c>
      <c r="F709" s="209"/>
      <c r="G709" s="210"/>
      <c r="H709" s="210"/>
      <c r="I709" s="210"/>
      <c r="J709" s="210"/>
      <c r="K709" s="210"/>
      <c r="L709" s="210"/>
      <c r="M709" s="210"/>
      <c r="N709" s="210"/>
      <c r="O709" s="210"/>
      <c r="P709" s="210"/>
      <c r="Q709" s="210"/>
      <c r="R709" s="210"/>
      <c r="S709" s="210"/>
      <c r="T709" s="210"/>
      <c r="U709" s="210"/>
      <c r="V709" s="210"/>
      <c r="W709" s="210"/>
      <c r="X709" s="210"/>
      <c r="Y709" s="210"/>
      <c r="Z709" s="210"/>
      <c r="AA709" s="210"/>
      <c r="AB709" s="210"/>
      <c r="AC709" s="210"/>
      <c r="AD709" s="210"/>
      <c r="AE709" s="210"/>
      <c r="AF709" s="210"/>
      <c r="AG709" s="210"/>
      <c r="AH709" s="210"/>
      <c r="AI709" s="210"/>
      <c r="AJ709" s="210"/>
      <c r="AK709" s="210"/>
      <c r="AL709" s="210"/>
      <c r="AM709" s="210"/>
      <c r="AN709" s="210"/>
      <c r="AO709" s="210"/>
      <c r="AP709" s="210"/>
      <c r="AQ709" s="210"/>
      <c r="AR709" s="210"/>
      <c r="AS709" s="210"/>
      <c r="AT709" s="210"/>
      <c r="AU709" s="210"/>
      <c r="AV709" s="210"/>
      <c r="AW709" s="210"/>
      <c r="AX709" s="210"/>
      <c r="AY709" s="210"/>
      <c r="AZ709" s="210"/>
      <c r="BA709" s="210"/>
      <c r="BB709" s="210"/>
      <c r="BC709" s="210"/>
      <c r="BD709" s="210"/>
      <c r="BE709" s="210"/>
      <c r="BF709" s="210"/>
      <c r="BG709" s="210"/>
      <c r="BH709" s="210"/>
      <c r="BI709" s="210"/>
      <c r="BJ709" s="210"/>
      <c r="BK709" s="210"/>
      <c r="BL709" s="210"/>
      <c r="BM709" s="211">
        <v>15</v>
      </c>
    </row>
    <row r="710" spans="1:65">
      <c r="A710" s="29"/>
      <c r="B710" s="19">
        <v>1</v>
      </c>
      <c r="C710" s="9">
        <v>6</v>
      </c>
      <c r="D710" s="212" t="s">
        <v>96</v>
      </c>
      <c r="E710" s="212" t="s">
        <v>96</v>
      </c>
      <c r="F710" s="209"/>
      <c r="G710" s="210"/>
      <c r="H710" s="210"/>
      <c r="I710" s="210"/>
      <c r="J710" s="210"/>
      <c r="K710" s="210"/>
      <c r="L710" s="210"/>
      <c r="M710" s="210"/>
      <c r="N710" s="210"/>
      <c r="O710" s="210"/>
      <c r="P710" s="210"/>
      <c r="Q710" s="210"/>
      <c r="R710" s="210"/>
      <c r="S710" s="210"/>
      <c r="T710" s="210"/>
      <c r="U710" s="210"/>
      <c r="V710" s="210"/>
      <c r="W710" s="210"/>
      <c r="X710" s="210"/>
      <c r="Y710" s="210"/>
      <c r="Z710" s="210"/>
      <c r="AA710" s="210"/>
      <c r="AB710" s="210"/>
      <c r="AC710" s="210"/>
      <c r="AD710" s="210"/>
      <c r="AE710" s="210"/>
      <c r="AF710" s="210"/>
      <c r="AG710" s="210"/>
      <c r="AH710" s="210"/>
      <c r="AI710" s="210"/>
      <c r="AJ710" s="210"/>
      <c r="AK710" s="210"/>
      <c r="AL710" s="210"/>
      <c r="AM710" s="210"/>
      <c r="AN710" s="210"/>
      <c r="AO710" s="210"/>
      <c r="AP710" s="210"/>
      <c r="AQ710" s="210"/>
      <c r="AR710" s="210"/>
      <c r="AS710" s="210"/>
      <c r="AT710" s="210"/>
      <c r="AU710" s="210"/>
      <c r="AV710" s="210"/>
      <c r="AW710" s="210"/>
      <c r="AX710" s="210"/>
      <c r="AY710" s="210"/>
      <c r="AZ710" s="210"/>
      <c r="BA710" s="210"/>
      <c r="BB710" s="210"/>
      <c r="BC710" s="210"/>
      <c r="BD710" s="210"/>
      <c r="BE710" s="210"/>
      <c r="BF710" s="210"/>
      <c r="BG710" s="210"/>
      <c r="BH710" s="210"/>
      <c r="BI710" s="210"/>
      <c r="BJ710" s="210"/>
      <c r="BK710" s="210"/>
      <c r="BL710" s="210"/>
      <c r="BM710" s="214"/>
    </row>
    <row r="711" spans="1:65">
      <c r="A711" s="29"/>
      <c r="B711" s="20" t="s">
        <v>257</v>
      </c>
      <c r="C711" s="12"/>
      <c r="D711" s="215" t="s">
        <v>612</v>
      </c>
      <c r="E711" s="215" t="s">
        <v>612</v>
      </c>
      <c r="F711" s="209"/>
      <c r="G711" s="210"/>
      <c r="H711" s="210"/>
      <c r="I711" s="210"/>
      <c r="J711" s="210"/>
      <c r="K711" s="210"/>
      <c r="L711" s="210"/>
      <c r="M711" s="210"/>
      <c r="N711" s="210"/>
      <c r="O711" s="210"/>
      <c r="P711" s="210"/>
      <c r="Q711" s="210"/>
      <c r="R711" s="210"/>
      <c r="S711" s="210"/>
      <c r="T711" s="210"/>
      <c r="U711" s="210"/>
      <c r="V711" s="210"/>
      <c r="W711" s="210"/>
      <c r="X711" s="210"/>
      <c r="Y711" s="210"/>
      <c r="Z711" s="210"/>
      <c r="AA711" s="210"/>
      <c r="AB711" s="210"/>
      <c r="AC711" s="210"/>
      <c r="AD711" s="210"/>
      <c r="AE711" s="210"/>
      <c r="AF711" s="210"/>
      <c r="AG711" s="210"/>
      <c r="AH711" s="210"/>
      <c r="AI711" s="210"/>
      <c r="AJ711" s="210"/>
      <c r="AK711" s="210"/>
      <c r="AL711" s="210"/>
      <c r="AM711" s="210"/>
      <c r="AN711" s="210"/>
      <c r="AO711" s="210"/>
      <c r="AP711" s="210"/>
      <c r="AQ711" s="210"/>
      <c r="AR711" s="210"/>
      <c r="AS711" s="210"/>
      <c r="AT711" s="210"/>
      <c r="AU711" s="210"/>
      <c r="AV711" s="210"/>
      <c r="AW711" s="210"/>
      <c r="AX711" s="210"/>
      <c r="AY711" s="210"/>
      <c r="AZ711" s="210"/>
      <c r="BA711" s="210"/>
      <c r="BB711" s="210"/>
      <c r="BC711" s="210"/>
      <c r="BD711" s="210"/>
      <c r="BE711" s="210"/>
      <c r="BF711" s="210"/>
      <c r="BG711" s="210"/>
      <c r="BH711" s="210"/>
      <c r="BI711" s="210"/>
      <c r="BJ711" s="210"/>
      <c r="BK711" s="210"/>
      <c r="BL711" s="210"/>
      <c r="BM711" s="214"/>
    </row>
    <row r="712" spans="1:65">
      <c r="A712" s="29"/>
      <c r="B712" s="3" t="s">
        <v>258</v>
      </c>
      <c r="C712" s="28"/>
      <c r="D712" s="213" t="s">
        <v>612</v>
      </c>
      <c r="E712" s="213" t="s">
        <v>612</v>
      </c>
      <c r="F712" s="209"/>
      <c r="G712" s="210"/>
      <c r="H712" s="210"/>
      <c r="I712" s="210"/>
      <c r="J712" s="210"/>
      <c r="K712" s="210"/>
      <c r="L712" s="210"/>
      <c r="M712" s="210"/>
      <c r="N712" s="210"/>
      <c r="O712" s="210"/>
      <c r="P712" s="210"/>
      <c r="Q712" s="210"/>
      <c r="R712" s="210"/>
      <c r="S712" s="210"/>
      <c r="T712" s="210"/>
      <c r="U712" s="210"/>
      <c r="V712" s="210"/>
      <c r="W712" s="210"/>
      <c r="X712" s="210"/>
      <c r="Y712" s="210"/>
      <c r="Z712" s="210"/>
      <c r="AA712" s="210"/>
      <c r="AB712" s="210"/>
      <c r="AC712" s="210"/>
      <c r="AD712" s="210"/>
      <c r="AE712" s="210"/>
      <c r="AF712" s="210"/>
      <c r="AG712" s="210"/>
      <c r="AH712" s="210"/>
      <c r="AI712" s="210"/>
      <c r="AJ712" s="210"/>
      <c r="AK712" s="210"/>
      <c r="AL712" s="210"/>
      <c r="AM712" s="210"/>
      <c r="AN712" s="210"/>
      <c r="AO712" s="210"/>
      <c r="AP712" s="210"/>
      <c r="AQ712" s="210"/>
      <c r="AR712" s="210"/>
      <c r="AS712" s="210"/>
      <c r="AT712" s="210"/>
      <c r="AU712" s="210"/>
      <c r="AV712" s="210"/>
      <c r="AW712" s="210"/>
      <c r="AX712" s="210"/>
      <c r="AY712" s="210"/>
      <c r="AZ712" s="210"/>
      <c r="BA712" s="210"/>
      <c r="BB712" s="210"/>
      <c r="BC712" s="210"/>
      <c r="BD712" s="210"/>
      <c r="BE712" s="210"/>
      <c r="BF712" s="210"/>
      <c r="BG712" s="210"/>
      <c r="BH712" s="210"/>
      <c r="BI712" s="210"/>
      <c r="BJ712" s="210"/>
      <c r="BK712" s="210"/>
      <c r="BL712" s="210"/>
      <c r="BM712" s="214"/>
    </row>
    <row r="713" spans="1:65">
      <c r="A713" s="29"/>
      <c r="B713" s="3" t="s">
        <v>259</v>
      </c>
      <c r="C713" s="28"/>
      <c r="D713" s="213" t="s">
        <v>612</v>
      </c>
      <c r="E713" s="213" t="s">
        <v>612</v>
      </c>
      <c r="F713" s="209"/>
      <c r="G713" s="210"/>
      <c r="H713" s="210"/>
      <c r="I713" s="210"/>
      <c r="J713" s="210"/>
      <c r="K713" s="210"/>
      <c r="L713" s="210"/>
      <c r="M713" s="210"/>
      <c r="N713" s="210"/>
      <c r="O713" s="210"/>
      <c r="P713" s="210"/>
      <c r="Q713" s="210"/>
      <c r="R713" s="210"/>
      <c r="S713" s="210"/>
      <c r="T713" s="210"/>
      <c r="U713" s="210"/>
      <c r="V713" s="210"/>
      <c r="W713" s="210"/>
      <c r="X713" s="210"/>
      <c r="Y713" s="210"/>
      <c r="Z713" s="210"/>
      <c r="AA713" s="210"/>
      <c r="AB713" s="210"/>
      <c r="AC713" s="210"/>
      <c r="AD713" s="210"/>
      <c r="AE713" s="210"/>
      <c r="AF713" s="210"/>
      <c r="AG713" s="210"/>
      <c r="AH713" s="210"/>
      <c r="AI713" s="210"/>
      <c r="AJ713" s="210"/>
      <c r="AK713" s="210"/>
      <c r="AL713" s="210"/>
      <c r="AM713" s="210"/>
      <c r="AN713" s="210"/>
      <c r="AO713" s="210"/>
      <c r="AP713" s="210"/>
      <c r="AQ713" s="210"/>
      <c r="AR713" s="210"/>
      <c r="AS713" s="210"/>
      <c r="AT713" s="210"/>
      <c r="AU713" s="210"/>
      <c r="AV713" s="210"/>
      <c r="AW713" s="210"/>
      <c r="AX713" s="210"/>
      <c r="AY713" s="210"/>
      <c r="AZ713" s="210"/>
      <c r="BA713" s="210"/>
      <c r="BB713" s="210"/>
      <c r="BC713" s="210"/>
      <c r="BD713" s="210"/>
      <c r="BE713" s="210"/>
      <c r="BF713" s="210"/>
      <c r="BG713" s="210"/>
      <c r="BH713" s="210"/>
      <c r="BI713" s="210"/>
      <c r="BJ713" s="210"/>
      <c r="BK713" s="210"/>
      <c r="BL713" s="210"/>
      <c r="BM713" s="214"/>
    </row>
    <row r="714" spans="1:65">
      <c r="A714" s="29"/>
      <c r="B714" s="3" t="s">
        <v>86</v>
      </c>
      <c r="C714" s="28"/>
      <c r="D714" s="13" t="s">
        <v>612</v>
      </c>
      <c r="E714" s="13" t="s">
        <v>612</v>
      </c>
      <c r="F714" s="149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5"/>
    </row>
    <row r="715" spans="1:65">
      <c r="A715" s="29"/>
      <c r="B715" s="3" t="s">
        <v>260</v>
      </c>
      <c r="C715" s="28"/>
      <c r="D715" s="13" t="s">
        <v>612</v>
      </c>
      <c r="E715" s="13" t="s">
        <v>612</v>
      </c>
      <c r="F715" s="149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5"/>
    </row>
    <row r="716" spans="1:65">
      <c r="A716" s="29"/>
      <c r="B716" s="45" t="s">
        <v>261</v>
      </c>
      <c r="C716" s="46"/>
      <c r="D716" s="44" t="s">
        <v>262</v>
      </c>
      <c r="E716" s="44" t="s">
        <v>262</v>
      </c>
      <c r="F716" s="149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5"/>
    </row>
    <row r="717" spans="1:65">
      <c r="B717" s="30"/>
      <c r="C717" s="20"/>
      <c r="D717" s="20"/>
      <c r="E717" s="20"/>
      <c r="BM717" s="55"/>
    </row>
    <row r="718" spans="1:65" ht="15">
      <c r="B718" s="8" t="s">
        <v>588</v>
      </c>
      <c r="BM718" s="27" t="s">
        <v>66</v>
      </c>
    </row>
    <row r="719" spans="1:65" ht="15">
      <c r="A719" s="24" t="s">
        <v>40</v>
      </c>
      <c r="B719" s="18" t="s">
        <v>111</v>
      </c>
      <c r="C719" s="15" t="s">
        <v>112</v>
      </c>
      <c r="D719" s="16" t="s">
        <v>222</v>
      </c>
      <c r="E719" s="17" t="s">
        <v>222</v>
      </c>
      <c r="F719" s="17" t="s">
        <v>222</v>
      </c>
      <c r="G719" s="17" t="s">
        <v>222</v>
      </c>
      <c r="H719" s="17" t="s">
        <v>222</v>
      </c>
      <c r="I719" s="17" t="s">
        <v>222</v>
      </c>
      <c r="J719" s="149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7">
        <v>1</v>
      </c>
    </row>
    <row r="720" spans="1:65">
      <c r="A720" s="29"/>
      <c r="B720" s="19" t="s">
        <v>223</v>
      </c>
      <c r="C720" s="9" t="s">
        <v>223</v>
      </c>
      <c r="D720" s="147" t="s">
        <v>226</v>
      </c>
      <c r="E720" s="148" t="s">
        <v>227</v>
      </c>
      <c r="F720" s="148" t="s">
        <v>228</v>
      </c>
      <c r="G720" s="148" t="s">
        <v>229</v>
      </c>
      <c r="H720" s="148" t="s">
        <v>237</v>
      </c>
      <c r="I720" s="148" t="s">
        <v>240</v>
      </c>
      <c r="J720" s="149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7" t="s">
        <v>3</v>
      </c>
    </row>
    <row r="721" spans="1:65">
      <c r="A721" s="29"/>
      <c r="B721" s="19"/>
      <c r="C721" s="9"/>
      <c r="D721" s="10" t="s">
        <v>265</v>
      </c>
      <c r="E721" s="11" t="s">
        <v>265</v>
      </c>
      <c r="F721" s="11" t="s">
        <v>265</v>
      </c>
      <c r="G721" s="11" t="s">
        <v>309</v>
      </c>
      <c r="H721" s="11" t="s">
        <v>265</v>
      </c>
      <c r="I721" s="11" t="s">
        <v>265</v>
      </c>
      <c r="J721" s="149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7">
        <v>2</v>
      </c>
    </row>
    <row r="722" spans="1:65">
      <c r="A722" s="29"/>
      <c r="B722" s="19"/>
      <c r="C722" s="9"/>
      <c r="D722" s="25" t="s">
        <v>312</v>
      </c>
      <c r="E722" s="25" t="s">
        <v>313</v>
      </c>
      <c r="F722" s="25" t="s">
        <v>314</v>
      </c>
      <c r="G722" s="25" t="s">
        <v>312</v>
      </c>
      <c r="H722" s="25" t="s">
        <v>116</v>
      </c>
      <c r="I722" s="25" t="s">
        <v>313</v>
      </c>
      <c r="J722" s="149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7">
        <v>2</v>
      </c>
    </row>
    <row r="723" spans="1:65">
      <c r="A723" s="29"/>
      <c r="B723" s="18">
        <v>1</v>
      </c>
      <c r="C723" s="14">
        <v>1</v>
      </c>
      <c r="D723" s="21">
        <v>5.37</v>
      </c>
      <c r="E723" s="21">
        <v>4.9920333537988624</v>
      </c>
      <c r="F723" s="21">
        <v>4.1864939078503403</v>
      </c>
      <c r="G723" s="21">
        <v>5.0999999999999996</v>
      </c>
      <c r="H723" s="21">
        <v>4.4059999999999997</v>
      </c>
      <c r="I723" s="21">
        <v>3.5685341905410368</v>
      </c>
      <c r="J723" s="149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7">
        <v>1</v>
      </c>
    </row>
    <row r="724" spans="1:65">
      <c r="A724" s="29"/>
      <c r="B724" s="19">
        <v>1</v>
      </c>
      <c r="C724" s="9">
        <v>2</v>
      </c>
      <c r="D724" s="11">
        <v>5.37</v>
      </c>
      <c r="E724" s="11">
        <v>4.9855732729278728</v>
      </c>
      <c r="F724" s="11">
        <v>4.1270724399434897</v>
      </c>
      <c r="G724" s="11">
        <v>5</v>
      </c>
      <c r="H724" s="11">
        <v>4.258</v>
      </c>
      <c r="I724" s="11">
        <v>3.6834821667463538</v>
      </c>
      <c r="J724" s="149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7" t="e">
        <v>#N/A</v>
      </c>
    </row>
    <row r="725" spans="1:65">
      <c r="A725" s="29"/>
      <c r="B725" s="19">
        <v>1</v>
      </c>
      <c r="C725" s="9">
        <v>3</v>
      </c>
      <c r="D725" s="11">
        <v>5.41</v>
      </c>
      <c r="E725" s="11">
        <v>5.0004164262677797</v>
      </c>
      <c r="F725" s="11">
        <v>4.1141315556130102</v>
      </c>
      <c r="G725" s="11">
        <v>4.8</v>
      </c>
      <c r="H725" s="11">
        <v>4.3650000000000002</v>
      </c>
      <c r="I725" s="11">
        <v>3.7071344610115089</v>
      </c>
      <c r="J725" s="149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7">
        <v>16</v>
      </c>
    </row>
    <row r="726" spans="1:65">
      <c r="A726" s="29"/>
      <c r="B726" s="19">
        <v>1</v>
      </c>
      <c r="C726" s="9">
        <v>4</v>
      </c>
      <c r="D726" s="11">
        <v>5.37</v>
      </c>
      <c r="E726" s="11">
        <v>4.9709233447291901</v>
      </c>
      <c r="F726" s="11">
        <v>4.0994243193918196</v>
      </c>
      <c r="G726" s="11">
        <v>4.8</v>
      </c>
      <c r="H726" s="11">
        <v>3.7629999999999999</v>
      </c>
      <c r="I726" s="11">
        <v>3.7164652786915631</v>
      </c>
      <c r="J726" s="149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7">
        <v>4.566645041983926</v>
      </c>
    </row>
    <row r="727" spans="1:65">
      <c r="A727" s="29"/>
      <c r="B727" s="19">
        <v>1</v>
      </c>
      <c r="C727" s="9">
        <v>5</v>
      </c>
      <c r="D727" s="11">
        <v>5.34</v>
      </c>
      <c r="E727" s="11">
        <v>4.8528351777378296</v>
      </c>
      <c r="F727" s="11">
        <v>4.18627867176283</v>
      </c>
      <c r="G727" s="11">
        <v>5.3</v>
      </c>
      <c r="H727" s="11">
        <v>4.3559999999999999</v>
      </c>
      <c r="I727" s="11">
        <v>3.8848801475667818</v>
      </c>
      <c r="J727" s="149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7">
        <v>167</v>
      </c>
    </row>
    <row r="728" spans="1:65">
      <c r="A728" s="29"/>
      <c r="B728" s="19">
        <v>1</v>
      </c>
      <c r="C728" s="9">
        <v>6</v>
      </c>
      <c r="D728" s="11">
        <v>5.39</v>
      </c>
      <c r="E728" s="11">
        <v>5.0504827714087002</v>
      </c>
      <c r="F728" s="11">
        <v>4.1504406052201004</v>
      </c>
      <c r="G728" s="11">
        <v>4.7</v>
      </c>
      <c r="H728" s="11">
        <v>4.3470000000000004</v>
      </c>
      <c r="I728" s="11">
        <v>3.6776194202122721</v>
      </c>
      <c r="J728" s="149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5"/>
    </row>
    <row r="729" spans="1:65">
      <c r="A729" s="29"/>
      <c r="B729" s="20" t="s">
        <v>257</v>
      </c>
      <c r="C729" s="12"/>
      <c r="D729" s="22">
        <v>5.375</v>
      </c>
      <c r="E729" s="22">
        <v>4.975377391145039</v>
      </c>
      <c r="F729" s="22">
        <v>4.1439735832969316</v>
      </c>
      <c r="G729" s="22">
        <v>4.95</v>
      </c>
      <c r="H729" s="22">
        <v>4.2491666666666674</v>
      </c>
      <c r="I729" s="22">
        <v>3.7063526107949194</v>
      </c>
      <c r="J729" s="149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5"/>
    </row>
    <row r="730" spans="1:65">
      <c r="A730" s="29"/>
      <c r="B730" s="3" t="s">
        <v>258</v>
      </c>
      <c r="C730" s="28"/>
      <c r="D730" s="11">
        <v>5.37</v>
      </c>
      <c r="E730" s="11">
        <v>4.988803313363368</v>
      </c>
      <c r="F730" s="11">
        <v>4.1387565225817955</v>
      </c>
      <c r="G730" s="11">
        <v>4.9000000000000004</v>
      </c>
      <c r="H730" s="11">
        <v>4.3514999999999997</v>
      </c>
      <c r="I730" s="11">
        <v>3.6953083138789315</v>
      </c>
      <c r="J730" s="149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5"/>
    </row>
    <row r="731" spans="1:65">
      <c r="A731" s="29"/>
      <c r="B731" s="3" t="s">
        <v>259</v>
      </c>
      <c r="C731" s="28"/>
      <c r="D731" s="23">
        <v>2.345207879911718E-2</v>
      </c>
      <c r="E731" s="23">
        <v>6.5856785706401827E-2</v>
      </c>
      <c r="F731" s="23">
        <v>3.6879135185679923E-2</v>
      </c>
      <c r="G731" s="23">
        <v>0.2258317958127242</v>
      </c>
      <c r="H731" s="23">
        <v>0.24307810816004533</v>
      </c>
      <c r="I731" s="23">
        <v>0.10229127933591481</v>
      </c>
      <c r="J731" s="149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55"/>
    </row>
    <row r="732" spans="1:65">
      <c r="A732" s="29"/>
      <c r="B732" s="3" t="s">
        <v>86</v>
      </c>
      <c r="C732" s="28"/>
      <c r="D732" s="13">
        <v>4.3631774509985451E-3</v>
      </c>
      <c r="E732" s="13">
        <v>1.3236540774497003E-2</v>
      </c>
      <c r="F732" s="13">
        <v>8.8994619401842334E-3</v>
      </c>
      <c r="G732" s="13">
        <v>4.5622585012671552E-2</v>
      </c>
      <c r="H732" s="13">
        <v>5.7206065854491929E-2</v>
      </c>
      <c r="I732" s="13">
        <v>2.7598906547096149E-2</v>
      </c>
      <c r="J732" s="149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5"/>
    </row>
    <row r="733" spans="1:65">
      <c r="A733" s="29"/>
      <c r="B733" s="3" t="s">
        <v>260</v>
      </c>
      <c r="C733" s="28"/>
      <c r="D733" s="13">
        <v>0.1770128728167788</v>
      </c>
      <c r="E733" s="13">
        <v>8.9503857953352917E-2</v>
      </c>
      <c r="F733" s="13">
        <v>-9.2556232157551155E-2</v>
      </c>
      <c r="G733" s="13">
        <v>8.3946738687080025E-2</v>
      </c>
      <c r="H733" s="13">
        <v>-6.9521141318952595E-2</v>
      </c>
      <c r="I733" s="13">
        <v>-0.18838609598070766</v>
      </c>
      <c r="J733" s="149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5"/>
    </row>
    <row r="734" spans="1:65">
      <c r="A734" s="29"/>
      <c r="B734" s="45" t="s">
        <v>261</v>
      </c>
      <c r="C734" s="46"/>
      <c r="D734" s="44">
        <v>1.26</v>
      </c>
      <c r="E734" s="44">
        <v>0.61</v>
      </c>
      <c r="F734" s="44">
        <v>0.74</v>
      </c>
      <c r="G734" s="44">
        <v>0.56999999999999995</v>
      </c>
      <c r="H734" s="44">
        <v>0.56999999999999995</v>
      </c>
      <c r="I734" s="44">
        <v>1.45</v>
      </c>
      <c r="J734" s="149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5"/>
    </row>
    <row r="735" spans="1:65">
      <c r="B735" s="30"/>
      <c r="C735" s="20"/>
      <c r="D735" s="20"/>
      <c r="E735" s="20"/>
      <c r="F735" s="20"/>
      <c r="G735" s="20"/>
      <c r="H735" s="20"/>
      <c r="I735" s="20"/>
      <c r="BM735" s="55"/>
    </row>
    <row r="736" spans="1:65" ht="15">
      <c r="B736" s="8" t="s">
        <v>589</v>
      </c>
      <c r="BM736" s="27" t="s">
        <v>267</v>
      </c>
    </row>
    <row r="737" spans="1:65" ht="15">
      <c r="A737" s="24" t="s">
        <v>123</v>
      </c>
      <c r="B737" s="18" t="s">
        <v>111</v>
      </c>
      <c r="C737" s="15" t="s">
        <v>112</v>
      </c>
      <c r="D737" s="16" t="s">
        <v>222</v>
      </c>
      <c r="E737" s="17" t="s">
        <v>222</v>
      </c>
      <c r="F737" s="149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7">
        <v>1</v>
      </c>
    </row>
    <row r="738" spans="1:65">
      <c r="A738" s="29"/>
      <c r="B738" s="19" t="s">
        <v>223</v>
      </c>
      <c r="C738" s="9" t="s">
        <v>223</v>
      </c>
      <c r="D738" s="147" t="s">
        <v>237</v>
      </c>
      <c r="E738" s="148" t="s">
        <v>242</v>
      </c>
      <c r="F738" s="149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7" t="s">
        <v>82</v>
      </c>
    </row>
    <row r="739" spans="1:65">
      <c r="A739" s="29"/>
      <c r="B739" s="19"/>
      <c r="C739" s="9"/>
      <c r="D739" s="10" t="s">
        <v>265</v>
      </c>
      <c r="E739" s="11" t="s">
        <v>309</v>
      </c>
      <c r="F739" s="149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27">
        <v>2</v>
      </c>
    </row>
    <row r="740" spans="1:65">
      <c r="A740" s="29"/>
      <c r="B740" s="19"/>
      <c r="C740" s="9"/>
      <c r="D740" s="25" t="s">
        <v>116</v>
      </c>
      <c r="E740" s="25" t="s">
        <v>311</v>
      </c>
      <c r="F740" s="149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7">
        <v>2</v>
      </c>
    </row>
    <row r="741" spans="1:65">
      <c r="A741" s="29"/>
      <c r="B741" s="18">
        <v>1</v>
      </c>
      <c r="C741" s="14">
        <v>1</v>
      </c>
      <c r="D741" s="143" t="s">
        <v>107</v>
      </c>
      <c r="E741" s="143" t="s">
        <v>107</v>
      </c>
      <c r="F741" s="149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7">
        <v>1</v>
      </c>
    </row>
    <row r="742" spans="1:65">
      <c r="A742" s="29"/>
      <c r="B742" s="19">
        <v>1</v>
      </c>
      <c r="C742" s="9">
        <v>2</v>
      </c>
      <c r="D742" s="144" t="s">
        <v>107</v>
      </c>
      <c r="E742" s="144" t="s">
        <v>107</v>
      </c>
      <c r="F742" s="149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7">
        <v>8</v>
      </c>
    </row>
    <row r="743" spans="1:65">
      <c r="A743" s="29"/>
      <c r="B743" s="19">
        <v>1</v>
      </c>
      <c r="C743" s="9">
        <v>3</v>
      </c>
      <c r="D743" s="144" t="s">
        <v>107</v>
      </c>
      <c r="E743" s="144" t="s">
        <v>107</v>
      </c>
      <c r="F743" s="149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7">
        <v>16</v>
      </c>
    </row>
    <row r="744" spans="1:65">
      <c r="A744" s="29"/>
      <c r="B744" s="19">
        <v>1</v>
      </c>
      <c r="C744" s="9">
        <v>4</v>
      </c>
      <c r="D744" s="144" t="s">
        <v>107</v>
      </c>
      <c r="E744" s="144" t="s">
        <v>107</v>
      </c>
      <c r="F744" s="149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7" t="s">
        <v>107</v>
      </c>
    </row>
    <row r="745" spans="1:65">
      <c r="A745" s="29"/>
      <c r="B745" s="19">
        <v>1</v>
      </c>
      <c r="C745" s="9">
        <v>5</v>
      </c>
      <c r="D745" s="144" t="s">
        <v>107</v>
      </c>
      <c r="E745" s="144" t="s">
        <v>107</v>
      </c>
      <c r="F745" s="149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7">
        <v>14</v>
      </c>
    </row>
    <row r="746" spans="1:65">
      <c r="A746" s="29"/>
      <c r="B746" s="19">
        <v>1</v>
      </c>
      <c r="C746" s="9">
        <v>6</v>
      </c>
      <c r="D746" s="144" t="s">
        <v>107</v>
      </c>
      <c r="E746" s="144" t="s">
        <v>107</v>
      </c>
      <c r="F746" s="149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5"/>
    </row>
    <row r="747" spans="1:65">
      <c r="A747" s="29"/>
      <c r="B747" s="20" t="s">
        <v>257</v>
      </c>
      <c r="C747" s="12"/>
      <c r="D747" s="22" t="s">
        <v>612</v>
      </c>
      <c r="E747" s="22" t="s">
        <v>612</v>
      </c>
      <c r="F747" s="149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5"/>
    </row>
    <row r="748" spans="1:65">
      <c r="A748" s="29"/>
      <c r="B748" s="3" t="s">
        <v>258</v>
      </c>
      <c r="C748" s="28"/>
      <c r="D748" s="11" t="s">
        <v>612</v>
      </c>
      <c r="E748" s="11" t="s">
        <v>612</v>
      </c>
      <c r="F748" s="149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5"/>
    </row>
    <row r="749" spans="1:65">
      <c r="A749" s="29"/>
      <c r="B749" s="3" t="s">
        <v>259</v>
      </c>
      <c r="C749" s="28"/>
      <c r="D749" s="23" t="s">
        <v>612</v>
      </c>
      <c r="E749" s="23" t="s">
        <v>612</v>
      </c>
      <c r="F749" s="149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55"/>
    </row>
    <row r="750" spans="1:65">
      <c r="A750" s="29"/>
      <c r="B750" s="3" t="s">
        <v>86</v>
      </c>
      <c r="C750" s="28"/>
      <c r="D750" s="13" t="s">
        <v>612</v>
      </c>
      <c r="E750" s="13" t="s">
        <v>612</v>
      </c>
      <c r="F750" s="149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55"/>
    </row>
    <row r="751" spans="1:65">
      <c r="A751" s="29"/>
      <c r="B751" s="3" t="s">
        <v>260</v>
      </c>
      <c r="C751" s="28"/>
      <c r="D751" s="13" t="s">
        <v>612</v>
      </c>
      <c r="E751" s="13" t="s">
        <v>612</v>
      </c>
      <c r="F751" s="149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5"/>
    </row>
    <row r="752" spans="1:65">
      <c r="A752" s="29"/>
      <c r="B752" s="45" t="s">
        <v>261</v>
      </c>
      <c r="C752" s="46"/>
      <c r="D752" s="44" t="s">
        <v>262</v>
      </c>
      <c r="E752" s="44" t="s">
        <v>262</v>
      </c>
      <c r="F752" s="149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5"/>
    </row>
    <row r="753" spans="1:65">
      <c r="B753" s="30"/>
      <c r="C753" s="20"/>
      <c r="D753" s="20"/>
      <c r="E753" s="20"/>
      <c r="BM753" s="55"/>
    </row>
    <row r="754" spans="1:65" ht="15">
      <c r="B754" s="8" t="s">
        <v>590</v>
      </c>
      <c r="BM754" s="27" t="s">
        <v>66</v>
      </c>
    </row>
    <row r="755" spans="1:65" ht="15">
      <c r="A755" s="24" t="s">
        <v>43</v>
      </c>
      <c r="B755" s="18" t="s">
        <v>111</v>
      </c>
      <c r="C755" s="15" t="s">
        <v>112</v>
      </c>
      <c r="D755" s="16" t="s">
        <v>222</v>
      </c>
      <c r="E755" s="17" t="s">
        <v>222</v>
      </c>
      <c r="F755" s="17" t="s">
        <v>222</v>
      </c>
      <c r="G755" s="17" t="s">
        <v>222</v>
      </c>
      <c r="H755" s="17" t="s">
        <v>222</v>
      </c>
      <c r="I755" s="17" t="s">
        <v>222</v>
      </c>
      <c r="J755" s="17" t="s">
        <v>222</v>
      </c>
      <c r="K755" s="17" t="s">
        <v>222</v>
      </c>
      <c r="L755" s="17" t="s">
        <v>222</v>
      </c>
      <c r="M755" s="17" t="s">
        <v>222</v>
      </c>
      <c r="N755" s="17" t="s">
        <v>222</v>
      </c>
      <c r="O755" s="17" t="s">
        <v>222</v>
      </c>
      <c r="P755" s="17" t="s">
        <v>222</v>
      </c>
      <c r="Q755" s="17" t="s">
        <v>222</v>
      </c>
      <c r="R755" s="149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27">
        <v>1</v>
      </c>
    </row>
    <row r="756" spans="1:65">
      <c r="A756" s="29"/>
      <c r="B756" s="19" t="s">
        <v>223</v>
      </c>
      <c r="C756" s="9" t="s">
        <v>223</v>
      </c>
      <c r="D756" s="147" t="s">
        <v>225</v>
      </c>
      <c r="E756" s="148" t="s">
        <v>226</v>
      </c>
      <c r="F756" s="148" t="s">
        <v>229</v>
      </c>
      <c r="G756" s="148" t="s">
        <v>233</v>
      </c>
      <c r="H756" s="148" t="s">
        <v>234</v>
      </c>
      <c r="I756" s="148" t="s">
        <v>235</v>
      </c>
      <c r="J756" s="148" t="s">
        <v>236</v>
      </c>
      <c r="K756" s="148" t="s">
        <v>263</v>
      </c>
      <c r="L756" s="148" t="s">
        <v>237</v>
      </c>
      <c r="M756" s="148" t="s">
        <v>240</v>
      </c>
      <c r="N756" s="148" t="s">
        <v>242</v>
      </c>
      <c r="O756" s="148" t="s">
        <v>243</v>
      </c>
      <c r="P756" s="148" t="s">
        <v>244</v>
      </c>
      <c r="Q756" s="148" t="s">
        <v>245</v>
      </c>
      <c r="R756" s="149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27" t="s">
        <v>3</v>
      </c>
    </row>
    <row r="757" spans="1:65">
      <c r="A757" s="29"/>
      <c r="B757" s="19"/>
      <c r="C757" s="9"/>
      <c r="D757" s="10" t="s">
        <v>309</v>
      </c>
      <c r="E757" s="11" t="s">
        <v>265</v>
      </c>
      <c r="F757" s="11" t="s">
        <v>309</v>
      </c>
      <c r="G757" s="11" t="s">
        <v>265</v>
      </c>
      <c r="H757" s="11" t="s">
        <v>265</v>
      </c>
      <c r="I757" s="11" t="s">
        <v>265</v>
      </c>
      <c r="J757" s="11" t="s">
        <v>265</v>
      </c>
      <c r="K757" s="11" t="s">
        <v>265</v>
      </c>
      <c r="L757" s="11" t="s">
        <v>265</v>
      </c>
      <c r="M757" s="11" t="s">
        <v>265</v>
      </c>
      <c r="N757" s="11" t="s">
        <v>309</v>
      </c>
      <c r="O757" s="11" t="s">
        <v>309</v>
      </c>
      <c r="P757" s="11" t="s">
        <v>265</v>
      </c>
      <c r="Q757" s="11" t="s">
        <v>309</v>
      </c>
      <c r="R757" s="149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27">
        <v>1</v>
      </c>
    </row>
    <row r="758" spans="1:65">
      <c r="A758" s="29"/>
      <c r="B758" s="19"/>
      <c r="C758" s="9"/>
      <c r="D758" s="25" t="s">
        <v>311</v>
      </c>
      <c r="E758" s="25" t="s">
        <v>312</v>
      </c>
      <c r="F758" s="25" t="s">
        <v>312</v>
      </c>
      <c r="G758" s="25" t="s">
        <v>312</v>
      </c>
      <c r="H758" s="25" t="s">
        <v>312</v>
      </c>
      <c r="I758" s="25" t="s">
        <v>312</v>
      </c>
      <c r="J758" s="25" t="s">
        <v>312</v>
      </c>
      <c r="K758" s="25" t="s">
        <v>312</v>
      </c>
      <c r="L758" s="25" t="s">
        <v>116</v>
      </c>
      <c r="M758" s="25" t="s">
        <v>313</v>
      </c>
      <c r="N758" s="25" t="s">
        <v>311</v>
      </c>
      <c r="O758" s="25" t="s">
        <v>314</v>
      </c>
      <c r="P758" s="25" t="s">
        <v>314</v>
      </c>
      <c r="Q758" s="25" t="s">
        <v>314</v>
      </c>
      <c r="R758" s="149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7">
        <v>2</v>
      </c>
    </row>
    <row r="759" spans="1:65">
      <c r="A759" s="29"/>
      <c r="B759" s="18">
        <v>1</v>
      </c>
      <c r="C759" s="14">
        <v>1</v>
      </c>
      <c r="D759" s="207">
        <v>14</v>
      </c>
      <c r="E759" s="208">
        <v>12.9</v>
      </c>
      <c r="F759" s="208">
        <v>12.2</v>
      </c>
      <c r="G759" s="208">
        <v>10.7</v>
      </c>
      <c r="H759" s="208">
        <v>12.3</v>
      </c>
      <c r="I759" s="208">
        <v>10.3</v>
      </c>
      <c r="J759" s="208">
        <v>11.8</v>
      </c>
      <c r="K759" s="208">
        <v>11.8</v>
      </c>
      <c r="L759" s="208">
        <v>12.63</v>
      </c>
      <c r="M759" s="208">
        <v>11.151101175660685</v>
      </c>
      <c r="N759" s="208">
        <v>10.773535175249132</v>
      </c>
      <c r="O759" s="208">
        <v>12.1</v>
      </c>
      <c r="P759" s="208">
        <v>11.7</v>
      </c>
      <c r="Q759" s="208">
        <v>11.2</v>
      </c>
      <c r="R759" s="209"/>
      <c r="S759" s="210"/>
      <c r="T759" s="210"/>
      <c r="U759" s="210"/>
      <c r="V759" s="210"/>
      <c r="W759" s="210"/>
      <c r="X759" s="210"/>
      <c r="Y759" s="210"/>
      <c r="Z759" s="210"/>
      <c r="AA759" s="210"/>
      <c r="AB759" s="210"/>
      <c r="AC759" s="210"/>
      <c r="AD759" s="210"/>
      <c r="AE759" s="210"/>
      <c r="AF759" s="210"/>
      <c r="AG759" s="210"/>
      <c r="AH759" s="210"/>
      <c r="AI759" s="210"/>
      <c r="AJ759" s="210"/>
      <c r="AK759" s="210"/>
      <c r="AL759" s="210"/>
      <c r="AM759" s="210"/>
      <c r="AN759" s="210"/>
      <c r="AO759" s="210"/>
      <c r="AP759" s="210"/>
      <c r="AQ759" s="210"/>
      <c r="AR759" s="210"/>
      <c r="AS759" s="210"/>
      <c r="AT759" s="210"/>
      <c r="AU759" s="210"/>
      <c r="AV759" s="210"/>
      <c r="AW759" s="210"/>
      <c r="AX759" s="210"/>
      <c r="AY759" s="210"/>
      <c r="AZ759" s="210"/>
      <c r="BA759" s="210"/>
      <c r="BB759" s="210"/>
      <c r="BC759" s="210"/>
      <c r="BD759" s="210"/>
      <c r="BE759" s="210"/>
      <c r="BF759" s="210"/>
      <c r="BG759" s="210"/>
      <c r="BH759" s="210"/>
      <c r="BI759" s="210"/>
      <c r="BJ759" s="210"/>
      <c r="BK759" s="210"/>
      <c r="BL759" s="210"/>
      <c r="BM759" s="211">
        <v>1</v>
      </c>
    </row>
    <row r="760" spans="1:65">
      <c r="A760" s="29"/>
      <c r="B760" s="19">
        <v>1</v>
      </c>
      <c r="C760" s="9">
        <v>2</v>
      </c>
      <c r="D760" s="212">
        <v>14.1</v>
      </c>
      <c r="E760" s="213">
        <v>12.7</v>
      </c>
      <c r="F760" s="213">
        <v>11.8</v>
      </c>
      <c r="G760" s="213">
        <v>11.2</v>
      </c>
      <c r="H760" s="213">
        <v>12</v>
      </c>
      <c r="I760" s="213">
        <v>11.2</v>
      </c>
      <c r="J760" s="213">
        <v>12.1</v>
      </c>
      <c r="K760" s="213">
        <v>11</v>
      </c>
      <c r="L760" s="213">
        <v>12.03</v>
      </c>
      <c r="M760" s="213">
        <v>11.407278172465833</v>
      </c>
      <c r="N760" s="213">
        <v>11.206934119683389</v>
      </c>
      <c r="O760" s="213">
        <v>11.7</v>
      </c>
      <c r="P760" s="213">
        <v>11.72</v>
      </c>
      <c r="Q760" s="213">
        <v>11.1</v>
      </c>
      <c r="R760" s="209"/>
      <c r="S760" s="210"/>
      <c r="T760" s="210"/>
      <c r="U760" s="210"/>
      <c r="V760" s="210"/>
      <c r="W760" s="210"/>
      <c r="X760" s="210"/>
      <c r="Y760" s="210"/>
      <c r="Z760" s="210"/>
      <c r="AA760" s="210"/>
      <c r="AB760" s="210"/>
      <c r="AC760" s="210"/>
      <c r="AD760" s="210"/>
      <c r="AE760" s="210"/>
      <c r="AF760" s="210"/>
      <c r="AG760" s="210"/>
      <c r="AH760" s="210"/>
      <c r="AI760" s="210"/>
      <c r="AJ760" s="210"/>
      <c r="AK760" s="210"/>
      <c r="AL760" s="210"/>
      <c r="AM760" s="210"/>
      <c r="AN760" s="210"/>
      <c r="AO760" s="210"/>
      <c r="AP760" s="210"/>
      <c r="AQ760" s="210"/>
      <c r="AR760" s="210"/>
      <c r="AS760" s="210"/>
      <c r="AT760" s="210"/>
      <c r="AU760" s="210"/>
      <c r="AV760" s="210"/>
      <c r="AW760" s="210"/>
      <c r="AX760" s="210"/>
      <c r="AY760" s="210"/>
      <c r="AZ760" s="210"/>
      <c r="BA760" s="210"/>
      <c r="BB760" s="210"/>
      <c r="BC760" s="210"/>
      <c r="BD760" s="210"/>
      <c r="BE760" s="210"/>
      <c r="BF760" s="210"/>
      <c r="BG760" s="210"/>
      <c r="BH760" s="210"/>
      <c r="BI760" s="210"/>
      <c r="BJ760" s="210"/>
      <c r="BK760" s="210"/>
      <c r="BL760" s="210"/>
      <c r="BM760" s="211" t="e">
        <v>#N/A</v>
      </c>
    </row>
    <row r="761" spans="1:65">
      <c r="A761" s="29"/>
      <c r="B761" s="19">
        <v>1</v>
      </c>
      <c r="C761" s="9">
        <v>3</v>
      </c>
      <c r="D761" s="212">
        <v>13.9</v>
      </c>
      <c r="E761" s="213">
        <v>12.8</v>
      </c>
      <c r="F761" s="213">
        <v>11.6</v>
      </c>
      <c r="G761" s="213">
        <v>11.3</v>
      </c>
      <c r="H761" s="213">
        <v>12.2</v>
      </c>
      <c r="I761" s="213">
        <v>10.6</v>
      </c>
      <c r="J761" s="213">
        <v>12</v>
      </c>
      <c r="K761" s="213">
        <v>11.4</v>
      </c>
      <c r="L761" s="213">
        <v>12.09</v>
      </c>
      <c r="M761" s="213">
        <v>11.888932439195472</v>
      </c>
      <c r="N761" s="213">
        <v>10.376691892314643</v>
      </c>
      <c r="O761" s="213">
        <v>11.9</v>
      </c>
      <c r="P761" s="213">
        <v>11.58</v>
      </c>
      <c r="Q761" s="213">
        <v>11.6</v>
      </c>
      <c r="R761" s="209"/>
      <c r="S761" s="210"/>
      <c r="T761" s="210"/>
      <c r="U761" s="210"/>
      <c r="V761" s="210"/>
      <c r="W761" s="210"/>
      <c r="X761" s="210"/>
      <c r="Y761" s="210"/>
      <c r="Z761" s="210"/>
      <c r="AA761" s="210"/>
      <c r="AB761" s="210"/>
      <c r="AC761" s="210"/>
      <c r="AD761" s="210"/>
      <c r="AE761" s="210"/>
      <c r="AF761" s="210"/>
      <c r="AG761" s="210"/>
      <c r="AH761" s="210"/>
      <c r="AI761" s="210"/>
      <c r="AJ761" s="210"/>
      <c r="AK761" s="210"/>
      <c r="AL761" s="210"/>
      <c r="AM761" s="210"/>
      <c r="AN761" s="210"/>
      <c r="AO761" s="210"/>
      <c r="AP761" s="210"/>
      <c r="AQ761" s="210"/>
      <c r="AR761" s="210"/>
      <c r="AS761" s="210"/>
      <c r="AT761" s="210"/>
      <c r="AU761" s="210"/>
      <c r="AV761" s="210"/>
      <c r="AW761" s="210"/>
      <c r="AX761" s="210"/>
      <c r="AY761" s="210"/>
      <c r="AZ761" s="210"/>
      <c r="BA761" s="210"/>
      <c r="BB761" s="210"/>
      <c r="BC761" s="210"/>
      <c r="BD761" s="210"/>
      <c r="BE761" s="210"/>
      <c r="BF761" s="210"/>
      <c r="BG761" s="210"/>
      <c r="BH761" s="210"/>
      <c r="BI761" s="210"/>
      <c r="BJ761" s="210"/>
      <c r="BK761" s="210"/>
      <c r="BL761" s="210"/>
      <c r="BM761" s="211">
        <v>16</v>
      </c>
    </row>
    <row r="762" spans="1:65">
      <c r="A762" s="29"/>
      <c r="B762" s="19">
        <v>1</v>
      </c>
      <c r="C762" s="9">
        <v>4</v>
      </c>
      <c r="D762" s="212">
        <v>14</v>
      </c>
      <c r="E762" s="213">
        <v>12.6</v>
      </c>
      <c r="F762" s="213">
        <v>11.9</v>
      </c>
      <c r="G762" s="213">
        <v>10.5</v>
      </c>
      <c r="H762" s="213">
        <v>12.6</v>
      </c>
      <c r="I762" s="213">
        <v>11.7</v>
      </c>
      <c r="J762" s="213">
        <v>11.3</v>
      </c>
      <c r="K762" s="213">
        <v>11</v>
      </c>
      <c r="L762" s="213">
        <v>11.28</v>
      </c>
      <c r="M762" s="213">
        <v>11.483857979401316</v>
      </c>
      <c r="N762" s="213">
        <v>11.106643490372527</v>
      </c>
      <c r="O762" s="213">
        <v>11.7</v>
      </c>
      <c r="P762" s="213">
        <v>11.65</v>
      </c>
      <c r="Q762" s="213">
        <v>11</v>
      </c>
      <c r="R762" s="209"/>
      <c r="S762" s="210"/>
      <c r="T762" s="210"/>
      <c r="U762" s="210"/>
      <c r="V762" s="210"/>
      <c r="W762" s="210"/>
      <c r="X762" s="210"/>
      <c r="Y762" s="210"/>
      <c r="Z762" s="210"/>
      <c r="AA762" s="210"/>
      <c r="AB762" s="210"/>
      <c r="AC762" s="210"/>
      <c r="AD762" s="210"/>
      <c r="AE762" s="210"/>
      <c r="AF762" s="210"/>
      <c r="AG762" s="210"/>
      <c r="AH762" s="210"/>
      <c r="AI762" s="210"/>
      <c r="AJ762" s="210"/>
      <c r="AK762" s="210"/>
      <c r="AL762" s="210"/>
      <c r="AM762" s="210"/>
      <c r="AN762" s="210"/>
      <c r="AO762" s="210"/>
      <c r="AP762" s="210"/>
      <c r="AQ762" s="210"/>
      <c r="AR762" s="210"/>
      <c r="AS762" s="210"/>
      <c r="AT762" s="210"/>
      <c r="AU762" s="210"/>
      <c r="AV762" s="210"/>
      <c r="AW762" s="210"/>
      <c r="AX762" s="210"/>
      <c r="AY762" s="210"/>
      <c r="AZ762" s="210"/>
      <c r="BA762" s="210"/>
      <c r="BB762" s="210"/>
      <c r="BC762" s="210"/>
      <c r="BD762" s="210"/>
      <c r="BE762" s="210"/>
      <c r="BF762" s="210"/>
      <c r="BG762" s="210"/>
      <c r="BH762" s="210"/>
      <c r="BI762" s="210"/>
      <c r="BJ762" s="210"/>
      <c r="BK762" s="210"/>
      <c r="BL762" s="210"/>
      <c r="BM762" s="211">
        <v>11.606141670511796</v>
      </c>
    </row>
    <row r="763" spans="1:65">
      <c r="A763" s="29"/>
      <c r="B763" s="19">
        <v>1</v>
      </c>
      <c r="C763" s="9">
        <v>5</v>
      </c>
      <c r="D763" s="212">
        <v>14.2</v>
      </c>
      <c r="E763" s="213">
        <v>12.4</v>
      </c>
      <c r="F763" s="213">
        <v>12.8</v>
      </c>
      <c r="G763" s="213">
        <v>10.5</v>
      </c>
      <c r="H763" s="213">
        <v>12.2</v>
      </c>
      <c r="I763" s="213">
        <v>12.1</v>
      </c>
      <c r="J763" s="213">
        <v>11.9</v>
      </c>
      <c r="K763" s="213">
        <v>10.4</v>
      </c>
      <c r="L763" s="213">
        <v>12.2</v>
      </c>
      <c r="M763" s="213">
        <v>11.797709511742344</v>
      </c>
      <c r="N763" s="213">
        <v>10.856900171454186</v>
      </c>
      <c r="O763" s="213">
        <v>12</v>
      </c>
      <c r="P763" s="213">
        <v>11.53</v>
      </c>
      <c r="Q763" s="213">
        <v>11</v>
      </c>
      <c r="R763" s="209"/>
      <c r="S763" s="210"/>
      <c r="T763" s="210"/>
      <c r="U763" s="210"/>
      <c r="V763" s="210"/>
      <c r="W763" s="210"/>
      <c r="X763" s="210"/>
      <c r="Y763" s="210"/>
      <c r="Z763" s="210"/>
      <c r="AA763" s="210"/>
      <c r="AB763" s="210"/>
      <c r="AC763" s="210"/>
      <c r="AD763" s="210"/>
      <c r="AE763" s="210"/>
      <c r="AF763" s="210"/>
      <c r="AG763" s="210"/>
      <c r="AH763" s="210"/>
      <c r="AI763" s="210"/>
      <c r="AJ763" s="210"/>
      <c r="AK763" s="210"/>
      <c r="AL763" s="210"/>
      <c r="AM763" s="210"/>
      <c r="AN763" s="210"/>
      <c r="AO763" s="210"/>
      <c r="AP763" s="210"/>
      <c r="AQ763" s="210"/>
      <c r="AR763" s="210"/>
      <c r="AS763" s="210"/>
      <c r="AT763" s="210"/>
      <c r="AU763" s="210"/>
      <c r="AV763" s="210"/>
      <c r="AW763" s="210"/>
      <c r="AX763" s="210"/>
      <c r="AY763" s="210"/>
      <c r="AZ763" s="210"/>
      <c r="BA763" s="210"/>
      <c r="BB763" s="210"/>
      <c r="BC763" s="210"/>
      <c r="BD763" s="210"/>
      <c r="BE763" s="210"/>
      <c r="BF763" s="210"/>
      <c r="BG763" s="210"/>
      <c r="BH763" s="210"/>
      <c r="BI763" s="210"/>
      <c r="BJ763" s="210"/>
      <c r="BK763" s="210"/>
      <c r="BL763" s="210"/>
      <c r="BM763" s="211">
        <v>168</v>
      </c>
    </row>
    <row r="764" spans="1:65">
      <c r="A764" s="29"/>
      <c r="B764" s="19">
        <v>1</v>
      </c>
      <c r="C764" s="9">
        <v>6</v>
      </c>
      <c r="D764" s="212">
        <v>14.1</v>
      </c>
      <c r="E764" s="213">
        <v>12.8</v>
      </c>
      <c r="F764" s="213">
        <v>11.4</v>
      </c>
      <c r="G764" s="213">
        <v>10.7</v>
      </c>
      <c r="H764" s="213">
        <v>12.7</v>
      </c>
      <c r="I764" s="213">
        <v>11</v>
      </c>
      <c r="J764" s="213">
        <v>11.9</v>
      </c>
      <c r="K764" s="213">
        <v>11.2</v>
      </c>
      <c r="L764" s="213">
        <v>11.9</v>
      </c>
      <c r="M764" s="213">
        <v>11.556900751637814</v>
      </c>
      <c r="N764" s="213">
        <v>10.50256542074283</v>
      </c>
      <c r="O764" s="213">
        <v>11.8</v>
      </c>
      <c r="P764" s="213">
        <v>11.66</v>
      </c>
      <c r="Q764" s="213">
        <v>10.6</v>
      </c>
      <c r="R764" s="209"/>
      <c r="S764" s="210"/>
      <c r="T764" s="210"/>
      <c r="U764" s="210"/>
      <c r="V764" s="210"/>
      <c r="W764" s="210"/>
      <c r="X764" s="210"/>
      <c r="Y764" s="210"/>
      <c r="Z764" s="210"/>
      <c r="AA764" s="210"/>
      <c r="AB764" s="210"/>
      <c r="AC764" s="210"/>
      <c r="AD764" s="210"/>
      <c r="AE764" s="210"/>
      <c r="AF764" s="210"/>
      <c r="AG764" s="210"/>
      <c r="AH764" s="210"/>
      <c r="AI764" s="210"/>
      <c r="AJ764" s="210"/>
      <c r="AK764" s="210"/>
      <c r="AL764" s="210"/>
      <c r="AM764" s="210"/>
      <c r="AN764" s="210"/>
      <c r="AO764" s="210"/>
      <c r="AP764" s="210"/>
      <c r="AQ764" s="210"/>
      <c r="AR764" s="210"/>
      <c r="AS764" s="210"/>
      <c r="AT764" s="210"/>
      <c r="AU764" s="210"/>
      <c r="AV764" s="210"/>
      <c r="AW764" s="210"/>
      <c r="AX764" s="210"/>
      <c r="AY764" s="210"/>
      <c r="AZ764" s="210"/>
      <c r="BA764" s="210"/>
      <c r="BB764" s="210"/>
      <c r="BC764" s="210"/>
      <c r="BD764" s="210"/>
      <c r="BE764" s="210"/>
      <c r="BF764" s="210"/>
      <c r="BG764" s="210"/>
      <c r="BH764" s="210"/>
      <c r="BI764" s="210"/>
      <c r="BJ764" s="210"/>
      <c r="BK764" s="210"/>
      <c r="BL764" s="210"/>
      <c r="BM764" s="214"/>
    </row>
    <row r="765" spans="1:65">
      <c r="A765" s="29"/>
      <c r="B765" s="20" t="s">
        <v>257</v>
      </c>
      <c r="C765" s="12"/>
      <c r="D765" s="215">
        <v>14.049999999999999</v>
      </c>
      <c r="E765" s="215">
        <v>12.700000000000001</v>
      </c>
      <c r="F765" s="215">
        <v>11.950000000000001</v>
      </c>
      <c r="G765" s="215">
        <v>10.816666666666668</v>
      </c>
      <c r="H765" s="215">
        <v>12.333333333333334</v>
      </c>
      <c r="I765" s="215">
        <v>11.15</v>
      </c>
      <c r="J765" s="215">
        <v>11.833333333333334</v>
      </c>
      <c r="K765" s="215">
        <v>11.133333333333333</v>
      </c>
      <c r="L765" s="215">
        <v>12.021666666666668</v>
      </c>
      <c r="M765" s="215">
        <v>11.547630005017245</v>
      </c>
      <c r="N765" s="215">
        <v>10.803878378302784</v>
      </c>
      <c r="O765" s="215">
        <v>11.866666666666665</v>
      </c>
      <c r="P765" s="215">
        <v>11.64</v>
      </c>
      <c r="Q765" s="215">
        <v>11.083333333333334</v>
      </c>
      <c r="R765" s="209"/>
      <c r="S765" s="210"/>
      <c r="T765" s="210"/>
      <c r="U765" s="210"/>
      <c r="V765" s="210"/>
      <c r="W765" s="210"/>
      <c r="X765" s="210"/>
      <c r="Y765" s="210"/>
      <c r="Z765" s="210"/>
      <c r="AA765" s="210"/>
      <c r="AB765" s="210"/>
      <c r="AC765" s="210"/>
      <c r="AD765" s="210"/>
      <c r="AE765" s="210"/>
      <c r="AF765" s="210"/>
      <c r="AG765" s="210"/>
      <c r="AH765" s="210"/>
      <c r="AI765" s="210"/>
      <c r="AJ765" s="210"/>
      <c r="AK765" s="210"/>
      <c r="AL765" s="210"/>
      <c r="AM765" s="210"/>
      <c r="AN765" s="210"/>
      <c r="AO765" s="210"/>
      <c r="AP765" s="210"/>
      <c r="AQ765" s="210"/>
      <c r="AR765" s="210"/>
      <c r="AS765" s="210"/>
      <c r="AT765" s="210"/>
      <c r="AU765" s="210"/>
      <c r="AV765" s="210"/>
      <c r="AW765" s="210"/>
      <c r="AX765" s="210"/>
      <c r="AY765" s="210"/>
      <c r="AZ765" s="210"/>
      <c r="BA765" s="210"/>
      <c r="BB765" s="210"/>
      <c r="BC765" s="210"/>
      <c r="BD765" s="210"/>
      <c r="BE765" s="210"/>
      <c r="BF765" s="210"/>
      <c r="BG765" s="210"/>
      <c r="BH765" s="210"/>
      <c r="BI765" s="210"/>
      <c r="BJ765" s="210"/>
      <c r="BK765" s="210"/>
      <c r="BL765" s="210"/>
      <c r="BM765" s="214"/>
    </row>
    <row r="766" spans="1:65">
      <c r="A766" s="29"/>
      <c r="B766" s="3" t="s">
        <v>258</v>
      </c>
      <c r="C766" s="28"/>
      <c r="D766" s="213">
        <v>14.05</v>
      </c>
      <c r="E766" s="213">
        <v>12.75</v>
      </c>
      <c r="F766" s="213">
        <v>11.850000000000001</v>
      </c>
      <c r="G766" s="213">
        <v>10.7</v>
      </c>
      <c r="H766" s="213">
        <v>12.25</v>
      </c>
      <c r="I766" s="213">
        <v>11.1</v>
      </c>
      <c r="J766" s="213">
        <v>11.9</v>
      </c>
      <c r="K766" s="213">
        <v>11.1</v>
      </c>
      <c r="L766" s="213">
        <v>12.059999999999999</v>
      </c>
      <c r="M766" s="213">
        <v>11.520379365519565</v>
      </c>
      <c r="N766" s="213">
        <v>10.815217673351658</v>
      </c>
      <c r="O766" s="213">
        <v>11.850000000000001</v>
      </c>
      <c r="P766" s="213">
        <v>11.655000000000001</v>
      </c>
      <c r="Q766" s="213">
        <v>11.05</v>
      </c>
      <c r="R766" s="209"/>
      <c r="S766" s="210"/>
      <c r="T766" s="210"/>
      <c r="U766" s="210"/>
      <c r="V766" s="210"/>
      <c r="W766" s="210"/>
      <c r="X766" s="210"/>
      <c r="Y766" s="210"/>
      <c r="Z766" s="210"/>
      <c r="AA766" s="210"/>
      <c r="AB766" s="210"/>
      <c r="AC766" s="210"/>
      <c r="AD766" s="210"/>
      <c r="AE766" s="210"/>
      <c r="AF766" s="210"/>
      <c r="AG766" s="210"/>
      <c r="AH766" s="210"/>
      <c r="AI766" s="210"/>
      <c r="AJ766" s="210"/>
      <c r="AK766" s="210"/>
      <c r="AL766" s="210"/>
      <c r="AM766" s="210"/>
      <c r="AN766" s="210"/>
      <c r="AO766" s="210"/>
      <c r="AP766" s="210"/>
      <c r="AQ766" s="210"/>
      <c r="AR766" s="210"/>
      <c r="AS766" s="210"/>
      <c r="AT766" s="210"/>
      <c r="AU766" s="210"/>
      <c r="AV766" s="210"/>
      <c r="AW766" s="210"/>
      <c r="AX766" s="210"/>
      <c r="AY766" s="210"/>
      <c r="AZ766" s="210"/>
      <c r="BA766" s="210"/>
      <c r="BB766" s="210"/>
      <c r="BC766" s="210"/>
      <c r="BD766" s="210"/>
      <c r="BE766" s="210"/>
      <c r="BF766" s="210"/>
      <c r="BG766" s="210"/>
      <c r="BH766" s="210"/>
      <c r="BI766" s="210"/>
      <c r="BJ766" s="210"/>
      <c r="BK766" s="210"/>
      <c r="BL766" s="210"/>
      <c r="BM766" s="214"/>
    </row>
    <row r="767" spans="1:65">
      <c r="A767" s="29"/>
      <c r="B767" s="3" t="s">
        <v>259</v>
      </c>
      <c r="C767" s="28"/>
      <c r="D767" s="23">
        <v>0.10488088481701478</v>
      </c>
      <c r="E767" s="23">
        <v>0.17888543819998334</v>
      </c>
      <c r="F767" s="23">
        <v>0.49699094559156715</v>
      </c>
      <c r="G767" s="23">
        <v>0.34880749227427266</v>
      </c>
      <c r="H767" s="23">
        <v>0.26583202716502502</v>
      </c>
      <c r="I767" s="23">
        <v>0.67156533561523224</v>
      </c>
      <c r="J767" s="23">
        <v>0.28047578623950142</v>
      </c>
      <c r="K767" s="23">
        <v>0.46761807778000497</v>
      </c>
      <c r="L767" s="23">
        <v>0.4407909557450867</v>
      </c>
      <c r="M767" s="23">
        <v>0.26837051949323215</v>
      </c>
      <c r="N767" s="23">
        <v>0.32592344391634098</v>
      </c>
      <c r="O767" s="23">
        <v>0.16329931618554533</v>
      </c>
      <c r="P767" s="23">
        <v>7.2387844283415645E-2</v>
      </c>
      <c r="Q767" s="23">
        <v>0.32506409624359717</v>
      </c>
      <c r="R767" s="149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5"/>
    </row>
    <row r="768" spans="1:65">
      <c r="A768" s="29"/>
      <c r="B768" s="3" t="s">
        <v>86</v>
      </c>
      <c r="C768" s="28"/>
      <c r="D768" s="13">
        <v>7.4648316595740064E-3</v>
      </c>
      <c r="E768" s="13">
        <v>1.4085467574801837E-2</v>
      </c>
      <c r="F768" s="13">
        <v>4.1589200467913562E-2</v>
      </c>
      <c r="G768" s="13">
        <v>3.2247225788068344E-2</v>
      </c>
      <c r="H768" s="13">
        <v>2.155394814851554E-2</v>
      </c>
      <c r="I768" s="13">
        <v>6.0230074943070151E-2</v>
      </c>
      <c r="J768" s="13">
        <v>2.3702179118831105E-2</v>
      </c>
      <c r="K768" s="13">
        <v>4.2001623752695061E-2</v>
      </c>
      <c r="L768" s="13">
        <v>3.6666376465694164E-2</v>
      </c>
      <c r="M768" s="13">
        <v>2.3240311594381689E-2</v>
      </c>
      <c r="N768" s="13">
        <v>3.0167263320076486E-2</v>
      </c>
      <c r="O768" s="13">
        <v>1.3761178330242586E-2</v>
      </c>
      <c r="P768" s="13">
        <v>6.2188869659291785E-3</v>
      </c>
      <c r="Q768" s="13">
        <v>2.9329091390399742E-2</v>
      </c>
      <c r="R768" s="149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5"/>
    </row>
    <row r="769" spans="1:65">
      <c r="A769" s="29"/>
      <c r="B769" s="3" t="s">
        <v>260</v>
      </c>
      <c r="C769" s="28"/>
      <c r="D769" s="13">
        <v>0.21056595713435189</v>
      </c>
      <c r="E769" s="13">
        <v>9.424823171574892E-2</v>
      </c>
      <c r="F769" s="13">
        <v>2.9627273149858135E-2</v>
      </c>
      <c r="G769" s="13">
        <v>-6.802217534970989E-2</v>
      </c>
      <c r="H769" s="13">
        <v>6.2655763083535598E-2</v>
      </c>
      <c r="I769" s="13">
        <v>-3.9301749320425183E-2</v>
      </c>
      <c r="J769" s="13">
        <v>1.9575124039608482E-2</v>
      </c>
      <c r="K769" s="13">
        <v>-4.0737770621889546E-2</v>
      </c>
      <c r="L769" s="13">
        <v>3.5802164746154386E-2</v>
      </c>
      <c r="M769" s="13">
        <v>-5.0414398820595174E-3</v>
      </c>
      <c r="N769" s="13">
        <v>-6.9124030619698185E-2</v>
      </c>
      <c r="O769" s="13">
        <v>2.2447166642536764E-2</v>
      </c>
      <c r="P769" s="13">
        <v>2.9172769426233369E-3</v>
      </c>
      <c r="Q769" s="13">
        <v>-4.5045834526282191E-2</v>
      </c>
      <c r="R769" s="149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5"/>
    </row>
    <row r="770" spans="1:65">
      <c r="A770" s="29"/>
      <c r="B770" s="45" t="s">
        <v>261</v>
      </c>
      <c r="C770" s="46"/>
      <c r="D770" s="44">
        <v>2.64</v>
      </c>
      <c r="E770" s="44">
        <v>1.1000000000000001</v>
      </c>
      <c r="F770" s="44">
        <v>0.24</v>
      </c>
      <c r="G770" s="44">
        <v>1.05</v>
      </c>
      <c r="H770" s="44">
        <v>0.68</v>
      </c>
      <c r="I770" s="44">
        <v>0.67</v>
      </c>
      <c r="J770" s="44">
        <v>0.11</v>
      </c>
      <c r="K770" s="44">
        <v>0.69</v>
      </c>
      <c r="L770" s="44">
        <v>0.32</v>
      </c>
      <c r="M770" s="44">
        <v>0.22</v>
      </c>
      <c r="N770" s="44">
        <v>1.06</v>
      </c>
      <c r="O770" s="44">
        <v>0.15</v>
      </c>
      <c r="P770" s="44">
        <v>0.11</v>
      </c>
      <c r="Q770" s="44">
        <v>0.74</v>
      </c>
      <c r="R770" s="149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5"/>
    </row>
    <row r="771" spans="1:65">
      <c r="B771" s="3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BM771" s="55"/>
    </row>
    <row r="772" spans="1:65" ht="15">
      <c r="B772" s="8" t="s">
        <v>591</v>
      </c>
      <c r="BM772" s="27" t="s">
        <v>267</v>
      </c>
    </row>
    <row r="773" spans="1:65" ht="15">
      <c r="A773" s="24" t="s">
        <v>59</v>
      </c>
      <c r="B773" s="18" t="s">
        <v>111</v>
      </c>
      <c r="C773" s="15" t="s">
        <v>112</v>
      </c>
      <c r="D773" s="16" t="s">
        <v>222</v>
      </c>
      <c r="E773" s="17" t="s">
        <v>222</v>
      </c>
      <c r="F773" s="17" t="s">
        <v>222</v>
      </c>
      <c r="G773" s="17" t="s">
        <v>222</v>
      </c>
      <c r="H773" s="17" t="s">
        <v>222</v>
      </c>
      <c r="I773" s="17" t="s">
        <v>222</v>
      </c>
      <c r="J773" s="17" t="s">
        <v>222</v>
      </c>
      <c r="K773" s="17" t="s">
        <v>222</v>
      </c>
      <c r="L773" s="17" t="s">
        <v>222</v>
      </c>
      <c r="M773" s="17" t="s">
        <v>222</v>
      </c>
      <c r="N773" s="17" t="s">
        <v>222</v>
      </c>
      <c r="O773" s="17" t="s">
        <v>222</v>
      </c>
      <c r="P773" s="149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7">
        <v>1</v>
      </c>
    </row>
    <row r="774" spans="1:65">
      <c r="A774" s="29"/>
      <c r="B774" s="19" t="s">
        <v>223</v>
      </c>
      <c r="C774" s="9" t="s">
        <v>223</v>
      </c>
      <c r="D774" s="147" t="s">
        <v>225</v>
      </c>
      <c r="E774" s="148" t="s">
        <v>226</v>
      </c>
      <c r="F774" s="148" t="s">
        <v>229</v>
      </c>
      <c r="G774" s="148" t="s">
        <v>233</v>
      </c>
      <c r="H774" s="148" t="s">
        <v>234</v>
      </c>
      <c r="I774" s="148" t="s">
        <v>235</v>
      </c>
      <c r="J774" s="148" t="s">
        <v>236</v>
      </c>
      <c r="K774" s="148" t="s">
        <v>263</v>
      </c>
      <c r="L774" s="148" t="s">
        <v>237</v>
      </c>
      <c r="M774" s="148" t="s">
        <v>242</v>
      </c>
      <c r="N774" s="148" t="s">
        <v>243</v>
      </c>
      <c r="O774" s="148" t="s">
        <v>245</v>
      </c>
      <c r="P774" s="149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7" t="s">
        <v>3</v>
      </c>
    </row>
    <row r="775" spans="1:65">
      <c r="A775" s="29"/>
      <c r="B775" s="19"/>
      <c r="C775" s="9"/>
      <c r="D775" s="10" t="s">
        <v>309</v>
      </c>
      <c r="E775" s="11" t="s">
        <v>265</v>
      </c>
      <c r="F775" s="11" t="s">
        <v>309</v>
      </c>
      <c r="G775" s="11" t="s">
        <v>265</v>
      </c>
      <c r="H775" s="11" t="s">
        <v>265</v>
      </c>
      <c r="I775" s="11" t="s">
        <v>265</v>
      </c>
      <c r="J775" s="11" t="s">
        <v>265</v>
      </c>
      <c r="K775" s="11" t="s">
        <v>265</v>
      </c>
      <c r="L775" s="11" t="s">
        <v>265</v>
      </c>
      <c r="M775" s="11" t="s">
        <v>309</v>
      </c>
      <c r="N775" s="11" t="s">
        <v>309</v>
      </c>
      <c r="O775" s="11" t="s">
        <v>309</v>
      </c>
      <c r="P775" s="149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7">
        <v>3</v>
      </c>
    </row>
    <row r="776" spans="1:65">
      <c r="A776" s="29"/>
      <c r="B776" s="19"/>
      <c r="C776" s="9"/>
      <c r="D776" s="25" t="s">
        <v>311</v>
      </c>
      <c r="E776" s="25" t="s">
        <v>312</v>
      </c>
      <c r="F776" s="25" t="s">
        <v>312</v>
      </c>
      <c r="G776" s="25" t="s">
        <v>312</v>
      </c>
      <c r="H776" s="25" t="s">
        <v>312</v>
      </c>
      <c r="I776" s="25" t="s">
        <v>312</v>
      </c>
      <c r="J776" s="25" t="s">
        <v>312</v>
      </c>
      <c r="K776" s="25" t="s">
        <v>312</v>
      </c>
      <c r="L776" s="25" t="s">
        <v>116</v>
      </c>
      <c r="M776" s="25" t="s">
        <v>311</v>
      </c>
      <c r="N776" s="25" t="s">
        <v>314</v>
      </c>
      <c r="O776" s="25" t="s">
        <v>314</v>
      </c>
      <c r="P776" s="149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7">
        <v>3</v>
      </c>
    </row>
    <row r="777" spans="1:65">
      <c r="A777" s="29"/>
      <c r="B777" s="18">
        <v>1</v>
      </c>
      <c r="C777" s="14">
        <v>1</v>
      </c>
      <c r="D777" s="198" t="s">
        <v>206</v>
      </c>
      <c r="E777" s="198">
        <v>5.0000000000000001E-3</v>
      </c>
      <c r="F777" s="197">
        <v>1E-3</v>
      </c>
      <c r="G777" s="197">
        <v>2E-3</v>
      </c>
      <c r="H777" s="197">
        <v>2E-3</v>
      </c>
      <c r="I777" s="197">
        <v>2E-3</v>
      </c>
      <c r="J777" s="197">
        <v>2E-3</v>
      </c>
      <c r="K777" s="197">
        <v>2E-3</v>
      </c>
      <c r="L777" s="197">
        <v>2E-3</v>
      </c>
      <c r="M777" s="198" t="s">
        <v>206</v>
      </c>
      <c r="N777" s="198" t="s">
        <v>108</v>
      </c>
      <c r="O777" s="198" t="s">
        <v>304</v>
      </c>
      <c r="P777" s="199"/>
      <c r="Q777" s="200"/>
      <c r="R777" s="200"/>
      <c r="S777" s="200"/>
      <c r="T777" s="200"/>
      <c r="U777" s="200"/>
      <c r="V777" s="200"/>
      <c r="W777" s="200"/>
      <c r="X777" s="200"/>
      <c r="Y777" s="200"/>
      <c r="Z777" s="200"/>
      <c r="AA777" s="200"/>
      <c r="AB777" s="200"/>
      <c r="AC777" s="200"/>
      <c r="AD777" s="200"/>
      <c r="AE777" s="200"/>
      <c r="AF777" s="200"/>
      <c r="AG777" s="200"/>
      <c r="AH777" s="200"/>
      <c r="AI777" s="200"/>
      <c r="AJ777" s="200"/>
      <c r="AK777" s="200"/>
      <c r="AL777" s="200"/>
      <c r="AM777" s="200"/>
      <c r="AN777" s="200"/>
      <c r="AO777" s="200"/>
      <c r="AP777" s="200"/>
      <c r="AQ777" s="200"/>
      <c r="AR777" s="200"/>
      <c r="AS777" s="200"/>
      <c r="AT777" s="200"/>
      <c r="AU777" s="200"/>
      <c r="AV777" s="200"/>
      <c r="AW777" s="200"/>
      <c r="AX777" s="200"/>
      <c r="AY777" s="200"/>
      <c r="AZ777" s="200"/>
      <c r="BA777" s="200"/>
      <c r="BB777" s="200"/>
      <c r="BC777" s="200"/>
      <c r="BD777" s="200"/>
      <c r="BE777" s="200"/>
      <c r="BF777" s="200"/>
      <c r="BG777" s="200"/>
      <c r="BH777" s="200"/>
      <c r="BI777" s="200"/>
      <c r="BJ777" s="200"/>
      <c r="BK777" s="200"/>
      <c r="BL777" s="200"/>
      <c r="BM777" s="201">
        <v>1</v>
      </c>
    </row>
    <row r="778" spans="1:65">
      <c r="A778" s="29"/>
      <c r="B778" s="19">
        <v>1</v>
      </c>
      <c r="C778" s="9">
        <v>2</v>
      </c>
      <c r="D778" s="203" t="s">
        <v>206</v>
      </c>
      <c r="E778" s="203">
        <v>5.0000000000000001E-3</v>
      </c>
      <c r="F778" s="23">
        <v>3.0000000000000001E-3</v>
      </c>
      <c r="G778" s="23">
        <v>1E-3</v>
      </c>
      <c r="H778" s="23">
        <v>3.0000000000000001E-3</v>
      </c>
      <c r="I778" s="23">
        <v>2E-3</v>
      </c>
      <c r="J778" s="23">
        <v>2E-3</v>
      </c>
      <c r="K778" s="23">
        <v>1E-3</v>
      </c>
      <c r="L778" s="203" t="s">
        <v>324</v>
      </c>
      <c r="M778" s="203" t="s">
        <v>206</v>
      </c>
      <c r="N778" s="203" t="s">
        <v>108</v>
      </c>
      <c r="O778" s="203" t="s">
        <v>304</v>
      </c>
      <c r="P778" s="199"/>
      <c r="Q778" s="200"/>
      <c r="R778" s="200"/>
      <c r="S778" s="200"/>
      <c r="T778" s="200"/>
      <c r="U778" s="200"/>
      <c r="V778" s="200"/>
      <c r="W778" s="200"/>
      <c r="X778" s="200"/>
      <c r="Y778" s="200"/>
      <c r="Z778" s="200"/>
      <c r="AA778" s="200"/>
      <c r="AB778" s="200"/>
      <c r="AC778" s="200"/>
      <c r="AD778" s="200"/>
      <c r="AE778" s="200"/>
      <c r="AF778" s="200"/>
      <c r="AG778" s="200"/>
      <c r="AH778" s="200"/>
      <c r="AI778" s="200"/>
      <c r="AJ778" s="200"/>
      <c r="AK778" s="200"/>
      <c r="AL778" s="200"/>
      <c r="AM778" s="200"/>
      <c r="AN778" s="200"/>
      <c r="AO778" s="200"/>
      <c r="AP778" s="200"/>
      <c r="AQ778" s="200"/>
      <c r="AR778" s="200"/>
      <c r="AS778" s="200"/>
      <c r="AT778" s="200"/>
      <c r="AU778" s="200"/>
      <c r="AV778" s="200"/>
      <c r="AW778" s="200"/>
      <c r="AX778" s="200"/>
      <c r="AY778" s="200"/>
      <c r="AZ778" s="200"/>
      <c r="BA778" s="200"/>
      <c r="BB778" s="200"/>
      <c r="BC778" s="200"/>
      <c r="BD778" s="200"/>
      <c r="BE778" s="200"/>
      <c r="BF778" s="200"/>
      <c r="BG778" s="200"/>
      <c r="BH778" s="200"/>
      <c r="BI778" s="200"/>
      <c r="BJ778" s="200"/>
      <c r="BK778" s="200"/>
      <c r="BL778" s="200"/>
      <c r="BM778" s="201">
        <v>3</v>
      </c>
    </row>
    <row r="779" spans="1:65">
      <c r="A779" s="29"/>
      <c r="B779" s="19">
        <v>1</v>
      </c>
      <c r="C779" s="9">
        <v>3</v>
      </c>
      <c r="D779" s="203" t="s">
        <v>206</v>
      </c>
      <c r="E779" s="203">
        <v>5.0000000000000001E-3</v>
      </c>
      <c r="F779" s="203" t="s">
        <v>324</v>
      </c>
      <c r="G779" s="23">
        <v>2E-3</v>
      </c>
      <c r="H779" s="23">
        <v>1E-3</v>
      </c>
      <c r="I779" s="23">
        <v>2E-3</v>
      </c>
      <c r="J779" s="23">
        <v>2E-3</v>
      </c>
      <c r="K779" s="23">
        <v>2E-3</v>
      </c>
      <c r="L779" s="23">
        <v>1E-3</v>
      </c>
      <c r="M779" s="203" t="s">
        <v>206</v>
      </c>
      <c r="N779" s="203" t="s">
        <v>108</v>
      </c>
      <c r="O779" s="203" t="s">
        <v>304</v>
      </c>
      <c r="P779" s="199"/>
      <c r="Q779" s="200"/>
      <c r="R779" s="200"/>
      <c r="S779" s="200"/>
      <c r="T779" s="200"/>
      <c r="U779" s="200"/>
      <c r="V779" s="200"/>
      <c r="W779" s="200"/>
      <c r="X779" s="200"/>
      <c r="Y779" s="200"/>
      <c r="Z779" s="200"/>
      <c r="AA779" s="200"/>
      <c r="AB779" s="200"/>
      <c r="AC779" s="200"/>
      <c r="AD779" s="200"/>
      <c r="AE779" s="200"/>
      <c r="AF779" s="200"/>
      <c r="AG779" s="200"/>
      <c r="AH779" s="200"/>
      <c r="AI779" s="200"/>
      <c r="AJ779" s="200"/>
      <c r="AK779" s="200"/>
      <c r="AL779" s="200"/>
      <c r="AM779" s="200"/>
      <c r="AN779" s="200"/>
      <c r="AO779" s="200"/>
      <c r="AP779" s="200"/>
      <c r="AQ779" s="200"/>
      <c r="AR779" s="200"/>
      <c r="AS779" s="200"/>
      <c r="AT779" s="200"/>
      <c r="AU779" s="200"/>
      <c r="AV779" s="200"/>
      <c r="AW779" s="200"/>
      <c r="AX779" s="200"/>
      <c r="AY779" s="200"/>
      <c r="AZ779" s="200"/>
      <c r="BA779" s="200"/>
      <c r="BB779" s="200"/>
      <c r="BC779" s="200"/>
      <c r="BD779" s="200"/>
      <c r="BE779" s="200"/>
      <c r="BF779" s="200"/>
      <c r="BG779" s="200"/>
      <c r="BH779" s="200"/>
      <c r="BI779" s="200"/>
      <c r="BJ779" s="200"/>
      <c r="BK779" s="200"/>
      <c r="BL779" s="200"/>
      <c r="BM779" s="201">
        <v>16</v>
      </c>
    </row>
    <row r="780" spans="1:65">
      <c r="A780" s="29"/>
      <c r="B780" s="19">
        <v>1</v>
      </c>
      <c r="C780" s="9">
        <v>4</v>
      </c>
      <c r="D780" s="203" t="s">
        <v>206</v>
      </c>
      <c r="E780" s="203">
        <v>5.0000000000000001E-3</v>
      </c>
      <c r="F780" s="23">
        <v>3.0000000000000001E-3</v>
      </c>
      <c r="G780" s="23">
        <v>1E-3</v>
      </c>
      <c r="H780" s="23">
        <v>3.0000000000000001E-3</v>
      </c>
      <c r="I780" s="23">
        <v>2E-3</v>
      </c>
      <c r="J780" s="23">
        <v>2E-3</v>
      </c>
      <c r="K780" s="23">
        <v>1E-3</v>
      </c>
      <c r="L780" s="23">
        <v>1E-3</v>
      </c>
      <c r="M780" s="203" t="s">
        <v>206</v>
      </c>
      <c r="N780" s="203" t="s">
        <v>108</v>
      </c>
      <c r="O780" s="203" t="s">
        <v>304</v>
      </c>
      <c r="P780" s="199"/>
      <c r="Q780" s="200"/>
      <c r="R780" s="200"/>
      <c r="S780" s="200"/>
      <c r="T780" s="200"/>
      <c r="U780" s="200"/>
      <c r="V780" s="200"/>
      <c r="W780" s="200"/>
      <c r="X780" s="200"/>
      <c r="Y780" s="200"/>
      <c r="Z780" s="200"/>
      <c r="AA780" s="200"/>
      <c r="AB780" s="200"/>
      <c r="AC780" s="200"/>
      <c r="AD780" s="200"/>
      <c r="AE780" s="200"/>
      <c r="AF780" s="200"/>
      <c r="AG780" s="200"/>
      <c r="AH780" s="200"/>
      <c r="AI780" s="200"/>
      <c r="AJ780" s="200"/>
      <c r="AK780" s="200"/>
      <c r="AL780" s="200"/>
      <c r="AM780" s="200"/>
      <c r="AN780" s="200"/>
      <c r="AO780" s="200"/>
      <c r="AP780" s="200"/>
      <c r="AQ780" s="200"/>
      <c r="AR780" s="200"/>
      <c r="AS780" s="200"/>
      <c r="AT780" s="200"/>
      <c r="AU780" s="200"/>
      <c r="AV780" s="200"/>
      <c r="AW780" s="200"/>
      <c r="AX780" s="200"/>
      <c r="AY780" s="200"/>
      <c r="AZ780" s="200"/>
      <c r="BA780" s="200"/>
      <c r="BB780" s="200"/>
      <c r="BC780" s="200"/>
      <c r="BD780" s="200"/>
      <c r="BE780" s="200"/>
      <c r="BF780" s="200"/>
      <c r="BG780" s="200"/>
      <c r="BH780" s="200"/>
      <c r="BI780" s="200"/>
      <c r="BJ780" s="200"/>
      <c r="BK780" s="200"/>
      <c r="BL780" s="200"/>
      <c r="BM780" s="201">
        <v>1.9333333333333301E-3</v>
      </c>
    </row>
    <row r="781" spans="1:65">
      <c r="A781" s="29"/>
      <c r="B781" s="19">
        <v>1</v>
      </c>
      <c r="C781" s="9">
        <v>5</v>
      </c>
      <c r="D781" s="203" t="s">
        <v>206</v>
      </c>
      <c r="E781" s="203">
        <v>5.0000000000000001E-3</v>
      </c>
      <c r="F781" s="23">
        <v>3.0000000000000001E-3</v>
      </c>
      <c r="G781" s="23">
        <v>2E-3</v>
      </c>
      <c r="H781" s="23">
        <v>1E-3</v>
      </c>
      <c r="I781" s="23">
        <v>2E-3</v>
      </c>
      <c r="J781" s="23">
        <v>1E-3</v>
      </c>
      <c r="K781" s="23">
        <v>2E-3</v>
      </c>
      <c r="L781" s="23">
        <v>2E-3</v>
      </c>
      <c r="M781" s="203" t="s">
        <v>206</v>
      </c>
      <c r="N781" s="203" t="s">
        <v>108</v>
      </c>
      <c r="O781" s="203" t="s">
        <v>304</v>
      </c>
      <c r="P781" s="199"/>
      <c r="Q781" s="200"/>
      <c r="R781" s="200"/>
      <c r="S781" s="200"/>
      <c r="T781" s="200"/>
      <c r="U781" s="200"/>
      <c r="V781" s="200"/>
      <c r="W781" s="200"/>
      <c r="X781" s="200"/>
      <c r="Y781" s="200"/>
      <c r="Z781" s="200"/>
      <c r="AA781" s="200"/>
      <c r="AB781" s="200"/>
      <c r="AC781" s="200"/>
      <c r="AD781" s="200"/>
      <c r="AE781" s="200"/>
      <c r="AF781" s="200"/>
      <c r="AG781" s="200"/>
      <c r="AH781" s="200"/>
      <c r="AI781" s="200"/>
      <c r="AJ781" s="200"/>
      <c r="AK781" s="200"/>
      <c r="AL781" s="200"/>
      <c r="AM781" s="200"/>
      <c r="AN781" s="200"/>
      <c r="AO781" s="200"/>
      <c r="AP781" s="200"/>
      <c r="AQ781" s="200"/>
      <c r="AR781" s="200"/>
      <c r="AS781" s="200"/>
      <c r="AT781" s="200"/>
      <c r="AU781" s="200"/>
      <c r="AV781" s="200"/>
      <c r="AW781" s="200"/>
      <c r="AX781" s="200"/>
      <c r="AY781" s="200"/>
      <c r="AZ781" s="200"/>
      <c r="BA781" s="200"/>
      <c r="BB781" s="200"/>
      <c r="BC781" s="200"/>
      <c r="BD781" s="200"/>
      <c r="BE781" s="200"/>
      <c r="BF781" s="200"/>
      <c r="BG781" s="200"/>
      <c r="BH781" s="200"/>
      <c r="BI781" s="200"/>
      <c r="BJ781" s="200"/>
      <c r="BK781" s="200"/>
      <c r="BL781" s="200"/>
      <c r="BM781" s="201">
        <v>15</v>
      </c>
    </row>
    <row r="782" spans="1:65">
      <c r="A782" s="29"/>
      <c r="B782" s="19">
        <v>1</v>
      </c>
      <c r="C782" s="9">
        <v>6</v>
      </c>
      <c r="D782" s="203" t="s">
        <v>206</v>
      </c>
      <c r="E782" s="203">
        <v>5.0000000000000001E-3</v>
      </c>
      <c r="F782" s="23">
        <v>3.0000000000000001E-3</v>
      </c>
      <c r="G782" s="23">
        <v>2E-3</v>
      </c>
      <c r="H782" s="23">
        <v>3.0000000000000001E-3</v>
      </c>
      <c r="I782" s="23">
        <v>2E-3</v>
      </c>
      <c r="J782" s="23">
        <v>2E-3</v>
      </c>
      <c r="K782" s="23">
        <v>2E-3</v>
      </c>
      <c r="L782" s="23">
        <v>2E-3</v>
      </c>
      <c r="M782" s="203" t="s">
        <v>206</v>
      </c>
      <c r="N782" s="203" t="s">
        <v>108</v>
      </c>
      <c r="O782" s="203" t="s">
        <v>304</v>
      </c>
      <c r="P782" s="199"/>
      <c r="Q782" s="200"/>
      <c r="R782" s="200"/>
      <c r="S782" s="200"/>
      <c r="T782" s="200"/>
      <c r="U782" s="200"/>
      <c r="V782" s="200"/>
      <c r="W782" s="200"/>
      <c r="X782" s="200"/>
      <c r="Y782" s="200"/>
      <c r="Z782" s="200"/>
      <c r="AA782" s="200"/>
      <c r="AB782" s="200"/>
      <c r="AC782" s="200"/>
      <c r="AD782" s="200"/>
      <c r="AE782" s="200"/>
      <c r="AF782" s="200"/>
      <c r="AG782" s="200"/>
      <c r="AH782" s="200"/>
      <c r="AI782" s="200"/>
      <c r="AJ782" s="200"/>
      <c r="AK782" s="200"/>
      <c r="AL782" s="200"/>
      <c r="AM782" s="200"/>
      <c r="AN782" s="200"/>
      <c r="AO782" s="200"/>
      <c r="AP782" s="200"/>
      <c r="AQ782" s="200"/>
      <c r="AR782" s="200"/>
      <c r="AS782" s="200"/>
      <c r="AT782" s="200"/>
      <c r="AU782" s="200"/>
      <c r="AV782" s="200"/>
      <c r="AW782" s="200"/>
      <c r="AX782" s="200"/>
      <c r="AY782" s="200"/>
      <c r="AZ782" s="200"/>
      <c r="BA782" s="200"/>
      <c r="BB782" s="200"/>
      <c r="BC782" s="200"/>
      <c r="BD782" s="200"/>
      <c r="BE782" s="200"/>
      <c r="BF782" s="200"/>
      <c r="BG782" s="200"/>
      <c r="BH782" s="200"/>
      <c r="BI782" s="200"/>
      <c r="BJ782" s="200"/>
      <c r="BK782" s="200"/>
      <c r="BL782" s="200"/>
      <c r="BM782" s="56"/>
    </row>
    <row r="783" spans="1:65">
      <c r="A783" s="29"/>
      <c r="B783" s="20" t="s">
        <v>257</v>
      </c>
      <c r="C783" s="12"/>
      <c r="D783" s="205" t="s">
        <v>612</v>
      </c>
      <c r="E783" s="205">
        <v>5.0000000000000001E-3</v>
      </c>
      <c r="F783" s="205">
        <v>2.6000000000000003E-3</v>
      </c>
      <c r="G783" s="205">
        <v>1.6666666666666668E-3</v>
      </c>
      <c r="H783" s="205">
        <v>2.166666666666667E-3</v>
      </c>
      <c r="I783" s="205">
        <v>2E-3</v>
      </c>
      <c r="J783" s="205">
        <v>1.8333333333333335E-3</v>
      </c>
      <c r="K783" s="205">
        <v>1.6666666666666668E-3</v>
      </c>
      <c r="L783" s="205">
        <v>1.6000000000000001E-3</v>
      </c>
      <c r="M783" s="205" t="s">
        <v>612</v>
      </c>
      <c r="N783" s="205" t="s">
        <v>612</v>
      </c>
      <c r="O783" s="205" t="s">
        <v>612</v>
      </c>
      <c r="P783" s="199"/>
      <c r="Q783" s="200"/>
      <c r="R783" s="200"/>
      <c r="S783" s="200"/>
      <c r="T783" s="200"/>
      <c r="U783" s="200"/>
      <c r="V783" s="200"/>
      <c r="W783" s="200"/>
      <c r="X783" s="200"/>
      <c r="Y783" s="200"/>
      <c r="Z783" s="200"/>
      <c r="AA783" s="200"/>
      <c r="AB783" s="200"/>
      <c r="AC783" s="200"/>
      <c r="AD783" s="200"/>
      <c r="AE783" s="200"/>
      <c r="AF783" s="200"/>
      <c r="AG783" s="200"/>
      <c r="AH783" s="200"/>
      <c r="AI783" s="200"/>
      <c r="AJ783" s="200"/>
      <c r="AK783" s="200"/>
      <c r="AL783" s="200"/>
      <c r="AM783" s="200"/>
      <c r="AN783" s="200"/>
      <c r="AO783" s="200"/>
      <c r="AP783" s="200"/>
      <c r="AQ783" s="200"/>
      <c r="AR783" s="200"/>
      <c r="AS783" s="200"/>
      <c r="AT783" s="200"/>
      <c r="AU783" s="200"/>
      <c r="AV783" s="200"/>
      <c r="AW783" s="200"/>
      <c r="AX783" s="200"/>
      <c r="AY783" s="200"/>
      <c r="AZ783" s="200"/>
      <c r="BA783" s="200"/>
      <c r="BB783" s="200"/>
      <c r="BC783" s="200"/>
      <c r="BD783" s="200"/>
      <c r="BE783" s="200"/>
      <c r="BF783" s="200"/>
      <c r="BG783" s="200"/>
      <c r="BH783" s="200"/>
      <c r="BI783" s="200"/>
      <c r="BJ783" s="200"/>
      <c r="BK783" s="200"/>
      <c r="BL783" s="200"/>
      <c r="BM783" s="56"/>
    </row>
    <row r="784" spans="1:65">
      <c r="A784" s="29"/>
      <c r="B784" s="3" t="s">
        <v>258</v>
      </c>
      <c r="C784" s="28"/>
      <c r="D784" s="23" t="s">
        <v>612</v>
      </c>
      <c r="E784" s="23">
        <v>5.0000000000000001E-3</v>
      </c>
      <c r="F784" s="23">
        <v>3.0000000000000001E-3</v>
      </c>
      <c r="G784" s="23">
        <v>2E-3</v>
      </c>
      <c r="H784" s="23">
        <v>2.5000000000000001E-3</v>
      </c>
      <c r="I784" s="23">
        <v>2E-3</v>
      </c>
      <c r="J784" s="23">
        <v>2E-3</v>
      </c>
      <c r="K784" s="23">
        <v>2E-3</v>
      </c>
      <c r="L784" s="23">
        <v>2E-3</v>
      </c>
      <c r="M784" s="23" t="s">
        <v>612</v>
      </c>
      <c r="N784" s="23" t="s">
        <v>612</v>
      </c>
      <c r="O784" s="23" t="s">
        <v>612</v>
      </c>
      <c r="P784" s="199"/>
      <c r="Q784" s="200"/>
      <c r="R784" s="200"/>
      <c r="S784" s="200"/>
      <c r="T784" s="200"/>
      <c r="U784" s="200"/>
      <c r="V784" s="200"/>
      <c r="W784" s="200"/>
      <c r="X784" s="200"/>
      <c r="Y784" s="200"/>
      <c r="Z784" s="200"/>
      <c r="AA784" s="200"/>
      <c r="AB784" s="200"/>
      <c r="AC784" s="200"/>
      <c r="AD784" s="200"/>
      <c r="AE784" s="200"/>
      <c r="AF784" s="200"/>
      <c r="AG784" s="200"/>
      <c r="AH784" s="200"/>
      <c r="AI784" s="200"/>
      <c r="AJ784" s="200"/>
      <c r="AK784" s="200"/>
      <c r="AL784" s="200"/>
      <c r="AM784" s="200"/>
      <c r="AN784" s="200"/>
      <c r="AO784" s="200"/>
      <c r="AP784" s="200"/>
      <c r="AQ784" s="200"/>
      <c r="AR784" s="200"/>
      <c r="AS784" s="200"/>
      <c r="AT784" s="200"/>
      <c r="AU784" s="200"/>
      <c r="AV784" s="200"/>
      <c r="AW784" s="200"/>
      <c r="AX784" s="200"/>
      <c r="AY784" s="200"/>
      <c r="AZ784" s="200"/>
      <c r="BA784" s="200"/>
      <c r="BB784" s="200"/>
      <c r="BC784" s="200"/>
      <c r="BD784" s="200"/>
      <c r="BE784" s="200"/>
      <c r="BF784" s="200"/>
      <c r="BG784" s="200"/>
      <c r="BH784" s="200"/>
      <c r="BI784" s="200"/>
      <c r="BJ784" s="200"/>
      <c r="BK784" s="200"/>
      <c r="BL784" s="200"/>
      <c r="BM784" s="56"/>
    </row>
    <row r="785" spans="1:65">
      <c r="A785" s="29"/>
      <c r="B785" s="3" t="s">
        <v>259</v>
      </c>
      <c r="C785" s="28"/>
      <c r="D785" s="23" t="s">
        <v>612</v>
      </c>
      <c r="E785" s="23">
        <v>0</v>
      </c>
      <c r="F785" s="23">
        <v>8.9442719099991591E-4</v>
      </c>
      <c r="G785" s="23">
        <v>5.1639777949432221E-4</v>
      </c>
      <c r="H785" s="23">
        <v>9.8319208025017492E-4</v>
      </c>
      <c r="I785" s="23">
        <v>0</v>
      </c>
      <c r="J785" s="23">
        <v>4.0824829046386303E-4</v>
      </c>
      <c r="K785" s="23">
        <v>5.1639777949432221E-4</v>
      </c>
      <c r="L785" s="23">
        <v>5.4772255750516611E-4</v>
      </c>
      <c r="M785" s="23" t="s">
        <v>612</v>
      </c>
      <c r="N785" s="23" t="s">
        <v>612</v>
      </c>
      <c r="O785" s="23" t="s">
        <v>612</v>
      </c>
      <c r="P785" s="199"/>
      <c r="Q785" s="200"/>
      <c r="R785" s="200"/>
      <c r="S785" s="200"/>
      <c r="T785" s="200"/>
      <c r="U785" s="200"/>
      <c r="V785" s="200"/>
      <c r="W785" s="200"/>
      <c r="X785" s="200"/>
      <c r="Y785" s="200"/>
      <c r="Z785" s="200"/>
      <c r="AA785" s="200"/>
      <c r="AB785" s="200"/>
      <c r="AC785" s="200"/>
      <c r="AD785" s="200"/>
      <c r="AE785" s="200"/>
      <c r="AF785" s="200"/>
      <c r="AG785" s="200"/>
      <c r="AH785" s="200"/>
      <c r="AI785" s="200"/>
      <c r="AJ785" s="200"/>
      <c r="AK785" s="200"/>
      <c r="AL785" s="200"/>
      <c r="AM785" s="200"/>
      <c r="AN785" s="200"/>
      <c r="AO785" s="200"/>
      <c r="AP785" s="200"/>
      <c r="AQ785" s="200"/>
      <c r="AR785" s="200"/>
      <c r="AS785" s="200"/>
      <c r="AT785" s="200"/>
      <c r="AU785" s="200"/>
      <c r="AV785" s="200"/>
      <c r="AW785" s="200"/>
      <c r="AX785" s="200"/>
      <c r="AY785" s="200"/>
      <c r="AZ785" s="200"/>
      <c r="BA785" s="200"/>
      <c r="BB785" s="200"/>
      <c r="BC785" s="200"/>
      <c r="BD785" s="200"/>
      <c r="BE785" s="200"/>
      <c r="BF785" s="200"/>
      <c r="BG785" s="200"/>
      <c r="BH785" s="200"/>
      <c r="BI785" s="200"/>
      <c r="BJ785" s="200"/>
      <c r="BK785" s="200"/>
      <c r="BL785" s="200"/>
      <c r="BM785" s="56"/>
    </row>
    <row r="786" spans="1:65">
      <c r="A786" s="29"/>
      <c r="B786" s="3" t="s">
        <v>86</v>
      </c>
      <c r="C786" s="28"/>
      <c r="D786" s="13" t="s">
        <v>612</v>
      </c>
      <c r="E786" s="13">
        <v>0</v>
      </c>
      <c r="F786" s="13">
        <v>0.34401045807689068</v>
      </c>
      <c r="G786" s="13">
        <v>0.3098386676965933</v>
      </c>
      <c r="H786" s="13">
        <v>0.45378096011546526</v>
      </c>
      <c r="I786" s="13">
        <v>0</v>
      </c>
      <c r="J786" s="13">
        <v>0.22268088570756164</v>
      </c>
      <c r="K786" s="13">
        <v>0.3098386676965933</v>
      </c>
      <c r="L786" s="13">
        <v>0.34232659844072882</v>
      </c>
      <c r="M786" s="13" t="s">
        <v>612</v>
      </c>
      <c r="N786" s="13" t="s">
        <v>612</v>
      </c>
      <c r="O786" s="13" t="s">
        <v>612</v>
      </c>
      <c r="P786" s="149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5"/>
    </row>
    <row r="787" spans="1:65">
      <c r="A787" s="29"/>
      <c r="B787" s="3" t="s">
        <v>260</v>
      </c>
      <c r="C787" s="28"/>
      <c r="D787" s="13" t="s">
        <v>612</v>
      </c>
      <c r="E787" s="13">
        <v>1.5862068965517286</v>
      </c>
      <c r="F787" s="13">
        <v>0.34482758620689902</v>
      </c>
      <c r="G787" s="13">
        <v>-0.13793103448275712</v>
      </c>
      <c r="H787" s="13">
        <v>0.12068965517241592</v>
      </c>
      <c r="I787" s="13">
        <v>3.44827586206915E-2</v>
      </c>
      <c r="J787" s="13">
        <v>-5.172413793103281E-2</v>
      </c>
      <c r="K787" s="13">
        <v>-0.13793103448275712</v>
      </c>
      <c r="L787" s="13">
        <v>-0.17241379310344684</v>
      </c>
      <c r="M787" s="13" t="s">
        <v>612</v>
      </c>
      <c r="N787" s="13" t="s">
        <v>612</v>
      </c>
      <c r="O787" s="13" t="s">
        <v>612</v>
      </c>
      <c r="P787" s="149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5"/>
    </row>
    <row r="788" spans="1:65">
      <c r="A788" s="29"/>
      <c r="B788" s="45" t="s">
        <v>261</v>
      </c>
      <c r="C788" s="46"/>
      <c r="D788" s="44">
        <v>28.37</v>
      </c>
      <c r="E788" s="44">
        <v>3.48</v>
      </c>
      <c r="F788" s="44">
        <v>0.05</v>
      </c>
      <c r="G788" s="44">
        <v>0.67</v>
      </c>
      <c r="H788" s="44">
        <v>0.05</v>
      </c>
      <c r="I788" s="44">
        <v>0.26</v>
      </c>
      <c r="J788" s="44">
        <v>0.47</v>
      </c>
      <c r="K788" s="44">
        <v>0.67</v>
      </c>
      <c r="L788" s="44">
        <v>0.99</v>
      </c>
      <c r="M788" s="44">
        <v>28.37</v>
      </c>
      <c r="N788" s="44">
        <v>59.49</v>
      </c>
      <c r="O788" s="44">
        <v>0.36</v>
      </c>
      <c r="P788" s="149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5"/>
    </row>
    <row r="789" spans="1:65">
      <c r="B789" s="3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BM789" s="55"/>
    </row>
    <row r="790" spans="1:65" ht="15">
      <c r="B790" s="8" t="s">
        <v>592</v>
      </c>
      <c r="BM790" s="27" t="s">
        <v>66</v>
      </c>
    </row>
    <row r="791" spans="1:65" ht="15">
      <c r="A791" s="24" t="s">
        <v>60</v>
      </c>
      <c r="B791" s="18" t="s">
        <v>111</v>
      </c>
      <c r="C791" s="15" t="s">
        <v>112</v>
      </c>
      <c r="D791" s="16" t="s">
        <v>222</v>
      </c>
      <c r="E791" s="17" t="s">
        <v>222</v>
      </c>
      <c r="F791" s="17" t="s">
        <v>222</v>
      </c>
      <c r="G791" s="17" t="s">
        <v>222</v>
      </c>
      <c r="H791" s="17" t="s">
        <v>222</v>
      </c>
      <c r="I791" s="17" t="s">
        <v>222</v>
      </c>
      <c r="J791" s="17" t="s">
        <v>222</v>
      </c>
      <c r="K791" s="17" t="s">
        <v>222</v>
      </c>
      <c r="L791" s="17" t="s">
        <v>222</v>
      </c>
      <c r="M791" s="17" t="s">
        <v>222</v>
      </c>
      <c r="N791" s="17" t="s">
        <v>222</v>
      </c>
      <c r="O791" s="17" t="s">
        <v>222</v>
      </c>
      <c r="P791" s="17" t="s">
        <v>222</v>
      </c>
      <c r="Q791" s="17" t="s">
        <v>222</v>
      </c>
      <c r="R791" s="17" t="s">
        <v>222</v>
      </c>
      <c r="S791" s="17" t="s">
        <v>222</v>
      </c>
      <c r="T791" s="17" t="s">
        <v>222</v>
      </c>
      <c r="U791" s="17" t="s">
        <v>222</v>
      </c>
      <c r="V791" s="17" t="s">
        <v>222</v>
      </c>
      <c r="W791" s="17" t="s">
        <v>222</v>
      </c>
      <c r="X791" s="17" t="s">
        <v>222</v>
      </c>
      <c r="Y791" s="149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7">
        <v>1</v>
      </c>
    </row>
    <row r="792" spans="1:65">
      <c r="A792" s="29"/>
      <c r="B792" s="19" t="s">
        <v>223</v>
      </c>
      <c r="C792" s="9" t="s">
        <v>223</v>
      </c>
      <c r="D792" s="147" t="s">
        <v>225</v>
      </c>
      <c r="E792" s="148" t="s">
        <v>226</v>
      </c>
      <c r="F792" s="148" t="s">
        <v>227</v>
      </c>
      <c r="G792" s="148" t="s">
        <v>228</v>
      </c>
      <c r="H792" s="148" t="s">
        <v>229</v>
      </c>
      <c r="I792" s="148" t="s">
        <v>230</v>
      </c>
      <c r="J792" s="148" t="s">
        <v>231</v>
      </c>
      <c r="K792" s="148" t="s">
        <v>233</v>
      </c>
      <c r="L792" s="148" t="s">
        <v>234</v>
      </c>
      <c r="M792" s="148" t="s">
        <v>235</v>
      </c>
      <c r="N792" s="148" t="s">
        <v>236</v>
      </c>
      <c r="O792" s="148" t="s">
        <v>263</v>
      </c>
      <c r="P792" s="148" t="s">
        <v>237</v>
      </c>
      <c r="Q792" s="148" t="s">
        <v>238</v>
      </c>
      <c r="R792" s="148" t="s">
        <v>239</v>
      </c>
      <c r="S792" s="148" t="s">
        <v>240</v>
      </c>
      <c r="T792" s="148" t="s">
        <v>242</v>
      </c>
      <c r="U792" s="148" t="s">
        <v>243</v>
      </c>
      <c r="V792" s="148" t="s">
        <v>244</v>
      </c>
      <c r="W792" s="148" t="s">
        <v>245</v>
      </c>
      <c r="X792" s="148" t="s">
        <v>248</v>
      </c>
      <c r="Y792" s="149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7" t="s">
        <v>1</v>
      </c>
    </row>
    <row r="793" spans="1:65">
      <c r="A793" s="29"/>
      <c r="B793" s="19"/>
      <c r="C793" s="9"/>
      <c r="D793" s="10" t="s">
        <v>309</v>
      </c>
      <c r="E793" s="11" t="s">
        <v>265</v>
      </c>
      <c r="F793" s="11" t="s">
        <v>310</v>
      </c>
      <c r="G793" s="11" t="s">
        <v>310</v>
      </c>
      <c r="H793" s="11" t="s">
        <v>309</v>
      </c>
      <c r="I793" s="11" t="s">
        <v>265</v>
      </c>
      <c r="J793" s="11" t="s">
        <v>310</v>
      </c>
      <c r="K793" s="11" t="s">
        <v>265</v>
      </c>
      <c r="L793" s="11" t="s">
        <v>265</v>
      </c>
      <c r="M793" s="11" t="s">
        <v>265</v>
      </c>
      <c r="N793" s="11" t="s">
        <v>265</v>
      </c>
      <c r="O793" s="11" t="s">
        <v>265</v>
      </c>
      <c r="P793" s="11" t="s">
        <v>265</v>
      </c>
      <c r="Q793" s="11" t="s">
        <v>309</v>
      </c>
      <c r="R793" s="11" t="s">
        <v>265</v>
      </c>
      <c r="S793" s="11" t="s">
        <v>265</v>
      </c>
      <c r="T793" s="11" t="s">
        <v>309</v>
      </c>
      <c r="U793" s="11" t="s">
        <v>309</v>
      </c>
      <c r="V793" s="11" t="s">
        <v>310</v>
      </c>
      <c r="W793" s="11" t="s">
        <v>309</v>
      </c>
      <c r="X793" s="11" t="s">
        <v>310</v>
      </c>
      <c r="Y793" s="149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7">
        <v>2</v>
      </c>
    </row>
    <row r="794" spans="1:65">
      <c r="A794" s="29"/>
      <c r="B794" s="19"/>
      <c r="C794" s="9"/>
      <c r="D794" s="25" t="s">
        <v>311</v>
      </c>
      <c r="E794" s="25" t="s">
        <v>312</v>
      </c>
      <c r="F794" s="25" t="s">
        <v>313</v>
      </c>
      <c r="G794" s="25" t="s">
        <v>314</v>
      </c>
      <c r="H794" s="25" t="s">
        <v>312</v>
      </c>
      <c r="I794" s="25" t="s">
        <v>312</v>
      </c>
      <c r="J794" s="25" t="s">
        <v>311</v>
      </c>
      <c r="K794" s="25" t="s">
        <v>312</v>
      </c>
      <c r="L794" s="25" t="s">
        <v>312</v>
      </c>
      <c r="M794" s="25" t="s">
        <v>312</v>
      </c>
      <c r="N794" s="25" t="s">
        <v>312</v>
      </c>
      <c r="O794" s="25" t="s">
        <v>312</v>
      </c>
      <c r="P794" s="25" t="s">
        <v>116</v>
      </c>
      <c r="Q794" s="25" t="s">
        <v>312</v>
      </c>
      <c r="R794" s="25" t="s">
        <v>115</v>
      </c>
      <c r="S794" s="25" t="s">
        <v>313</v>
      </c>
      <c r="T794" s="25" t="s">
        <v>311</v>
      </c>
      <c r="U794" s="25" t="s">
        <v>314</v>
      </c>
      <c r="V794" s="25" t="s">
        <v>314</v>
      </c>
      <c r="W794" s="25" t="s">
        <v>314</v>
      </c>
      <c r="X794" s="25" t="s">
        <v>313</v>
      </c>
      <c r="Y794" s="149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7">
        <v>3</v>
      </c>
    </row>
    <row r="795" spans="1:65">
      <c r="A795" s="29"/>
      <c r="B795" s="18">
        <v>1</v>
      </c>
      <c r="C795" s="14">
        <v>1</v>
      </c>
      <c r="D795" s="21">
        <v>1.69</v>
      </c>
      <c r="E795" s="21">
        <v>1.66</v>
      </c>
      <c r="F795" s="21">
        <v>1.8491529966666702</v>
      </c>
      <c r="G795" s="21">
        <v>1.7794130000000001</v>
      </c>
      <c r="H795" s="21">
        <v>1.7319999999999998</v>
      </c>
      <c r="I795" s="21">
        <v>1.72</v>
      </c>
      <c r="J795" s="21">
        <v>1.5952999999999999</v>
      </c>
      <c r="K795" s="21">
        <v>1.77</v>
      </c>
      <c r="L795" s="21">
        <v>1.86</v>
      </c>
      <c r="M795" s="21">
        <v>1.72</v>
      </c>
      <c r="N795" s="21">
        <v>1.73</v>
      </c>
      <c r="O795" s="21">
        <v>1.78</v>
      </c>
      <c r="P795" s="21">
        <v>1.68</v>
      </c>
      <c r="Q795" s="21">
        <v>1.7146999999999999</v>
      </c>
      <c r="R795" s="21">
        <v>1.6399999999999997</v>
      </c>
      <c r="S795" s="21">
        <v>1.7300392011496029</v>
      </c>
      <c r="T795" s="21">
        <v>1.5804994480745811</v>
      </c>
      <c r="U795" s="21">
        <v>1.79</v>
      </c>
      <c r="V795" s="21">
        <v>1.83</v>
      </c>
      <c r="W795" s="21">
        <v>1.73</v>
      </c>
      <c r="X795" s="21">
        <v>1.5894566000000003</v>
      </c>
      <c r="Y795" s="149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7">
        <v>1</v>
      </c>
    </row>
    <row r="796" spans="1:65">
      <c r="A796" s="29"/>
      <c r="B796" s="19">
        <v>1</v>
      </c>
      <c r="C796" s="9">
        <v>2</v>
      </c>
      <c r="D796" s="11">
        <v>1.69</v>
      </c>
      <c r="E796" s="11">
        <v>1.6399999999999997</v>
      </c>
      <c r="F796" s="11">
        <v>1.8399345966666667</v>
      </c>
      <c r="G796" s="11">
        <v>1.772627</v>
      </c>
      <c r="H796" s="11">
        <v>1.6879999999999999</v>
      </c>
      <c r="I796" s="11">
        <v>1.77</v>
      </c>
      <c r="J796" s="11">
        <v>1.5983000000000001</v>
      </c>
      <c r="K796" s="11">
        <v>1.82</v>
      </c>
      <c r="L796" s="11">
        <v>1.82</v>
      </c>
      <c r="M796" s="11">
        <v>1.71</v>
      </c>
      <c r="N796" s="11">
        <v>1.7500000000000002</v>
      </c>
      <c r="O796" s="11">
        <v>1.78</v>
      </c>
      <c r="P796" s="11">
        <v>1.7000000000000002</v>
      </c>
      <c r="Q796" s="11">
        <v>1.7184999999999999</v>
      </c>
      <c r="R796" s="11">
        <v>1.66</v>
      </c>
      <c r="S796" s="11">
        <v>1.7389305020011039</v>
      </c>
      <c r="T796" s="11">
        <v>1.6578602957982773</v>
      </c>
      <c r="U796" s="11">
        <v>1.81</v>
      </c>
      <c r="V796" s="11">
        <v>1.82</v>
      </c>
      <c r="W796" s="11">
        <v>1.72</v>
      </c>
      <c r="X796" s="11">
        <v>1.6541431</v>
      </c>
      <c r="Y796" s="149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7" t="e">
        <v>#N/A</v>
      </c>
    </row>
    <row r="797" spans="1:65">
      <c r="A797" s="29"/>
      <c r="B797" s="19">
        <v>1</v>
      </c>
      <c r="C797" s="9">
        <v>3</v>
      </c>
      <c r="D797" s="11">
        <v>1.6500000000000001</v>
      </c>
      <c r="E797" s="11">
        <v>1.63</v>
      </c>
      <c r="F797" s="11">
        <v>1.8616900166666666</v>
      </c>
      <c r="G797" s="11">
        <v>1.7846329999999997</v>
      </c>
      <c r="H797" s="11">
        <v>1.6789999999999998</v>
      </c>
      <c r="I797" s="11">
        <v>1.7399999999999998</v>
      </c>
      <c r="J797" s="11">
        <v>1.569</v>
      </c>
      <c r="K797" s="11">
        <v>1.86</v>
      </c>
      <c r="L797" s="11">
        <v>1.8900000000000001</v>
      </c>
      <c r="M797" s="11">
        <v>1.72</v>
      </c>
      <c r="N797" s="11">
        <v>1.7399999999999998</v>
      </c>
      <c r="O797" s="11">
        <v>1.78</v>
      </c>
      <c r="P797" s="11">
        <v>1.7399999999999998</v>
      </c>
      <c r="Q797" s="11">
        <v>1.7116</v>
      </c>
      <c r="R797" s="11">
        <v>1.67</v>
      </c>
      <c r="S797" s="11">
        <v>1.7333221734784587</v>
      </c>
      <c r="T797" s="11">
        <v>1.6451398071392676</v>
      </c>
      <c r="U797" s="11">
        <v>1.79</v>
      </c>
      <c r="V797" s="11">
        <v>1.78</v>
      </c>
      <c r="W797" s="11">
        <v>1.7000000000000002</v>
      </c>
      <c r="X797" s="11">
        <v>1.5937598000000002</v>
      </c>
      <c r="Y797" s="149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7">
        <v>16</v>
      </c>
    </row>
    <row r="798" spans="1:65">
      <c r="A798" s="29"/>
      <c r="B798" s="19">
        <v>1</v>
      </c>
      <c r="C798" s="9">
        <v>4</v>
      </c>
      <c r="D798" s="11">
        <v>1.68</v>
      </c>
      <c r="E798" s="11">
        <v>1.66</v>
      </c>
      <c r="F798" s="11">
        <v>1.8638053266666665</v>
      </c>
      <c r="G798" s="11">
        <v>1.7780209999999999</v>
      </c>
      <c r="H798" s="11">
        <v>1.6099999999999999</v>
      </c>
      <c r="I798" s="11">
        <v>1.7500000000000002</v>
      </c>
      <c r="J798" s="11">
        <v>1.6086</v>
      </c>
      <c r="K798" s="11">
        <v>1.7500000000000002</v>
      </c>
      <c r="L798" s="11">
        <v>1.8799999999999997</v>
      </c>
      <c r="M798" s="11">
        <v>1.72</v>
      </c>
      <c r="N798" s="11">
        <v>1.76</v>
      </c>
      <c r="O798" s="11">
        <v>1.8000000000000003</v>
      </c>
      <c r="P798" s="11">
        <v>1.59</v>
      </c>
      <c r="Q798" s="11">
        <v>1.7153</v>
      </c>
      <c r="R798" s="11">
        <v>1.6500000000000001</v>
      </c>
      <c r="S798" s="11">
        <v>1.7327284210790443</v>
      </c>
      <c r="T798" s="11">
        <v>1.6079831031468921</v>
      </c>
      <c r="U798" s="11">
        <v>1.8399999999999999</v>
      </c>
      <c r="V798" s="11">
        <v>1.8399999999999999</v>
      </c>
      <c r="W798" s="11">
        <v>1.68</v>
      </c>
      <c r="X798" s="11">
        <v>1.5780655000000001</v>
      </c>
      <c r="Y798" s="149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7">
        <v>1.7250175063962643</v>
      </c>
    </row>
    <row r="799" spans="1:65">
      <c r="A799" s="29"/>
      <c r="B799" s="19">
        <v>1</v>
      </c>
      <c r="C799" s="9">
        <v>5</v>
      </c>
      <c r="D799" s="11">
        <v>1.69</v>
      </c>
      <c r="E799" s="11">
        <v>1.63</v>
      </c>
      <c r="F799" s="11">
        <v>1.8579285966666668</v>
      </c>
      <c r="G799" s="11">
        <v>1.7796939999999997</v>
      </c>
      <c r="H799" s="11">
        <v>1.8540000000000001</v>
      </c>
      <c r="I799" s="11">
        <v>1.7500000000000002</v>
      </c>
      <c r="J799" s="11">
        <v>1.506</v>
      </c>
      <c r="K799" s="11">
        <v>1.76</v>
      </c>
      <c r="L799" s="11">
        <v>1.8799999999999997</v>
      </c>
      <c r="M799" s="11">
        <v>1.72</v>
      </c>
      <c r="N799" s="11">
        <v>1.73</v>
      </c>
      <c r="O799" s="11">
        <v>1.78</v>
      </c>
      <c r="P799" s="11">
        <v>1.69</v>
      </c>
      <c r="Q799" s="11">
        <v>1.7190000000000001</v>
      </c>
      <c r="R799" s="11">
        <v>1.63</v>
      </c>
      <c r="S799" s="11">
        <v>1.7353374930484382</v>
      </c>
      <c r="T799" s="11">
        <v>1.6007013039199509</v>
      </c>
      <c r="U799" s="11">
        <v>1.76</v>
      </c>
      <c r="V799" s="11">
        <v>1.78</v>
      </c>
      <c r="W799" s="11">
        <v>1.72</v>
      </c>
      <c r="X799" s="11">
        <v>1.6479146999999998</v>
      </c>
      <c r="Y799" s="149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7">
        <v>169</v>
      </c>
    </row>
    <row r="800" spans="1:65">
      <c r="A800" s="29"/>
      <c r="B800" s="19">
        <v>1</v>
      </c>
      <c r="C800" s="9">
        <v>6</v>
      </c>
      <c r="D800" s="11">
        <v>1.67</v>
      </c>
      <c r="E800" s="11">
        <v>1.63</v>
      </c>
      <c r="F800" s="11">
        <v>1.8557342466666669</v>
      </c>
      <c r="G800" s="11">
        <v>1.767571</v>
      </c>
      <c r="H800" s="11">
        <v>1.722</v>
      </c>
      <c r="I800" s="11">
        <v>1.7399999999999998</v>
      </c>
      <c r="J800" s="11">
        <v>1.6525000000000001</v>
      </c>
      <c r="K800" s="11">
        <v>1.81</v>
      </c>
      <c r="L800" s="11">
        <v>1.8799999999999997</v>
      </c>
      <c r="M800" s="11">
        <v>1.71</v>
      </c>
      <c r="N800" s="11">
        <v>1.7500000000000002</v>
      </c>
      <c r="O800" s="11">
        <v>1.78</v>
      </c>
      <c r="P800" s="11">
        <v>1.67</v>
      </c>
      <c r="Q800" s="11">
        <v>1.7211000000000001</v>
      </c>
      <c r="R800" s="11">
        <v>1.6500000000000001</v>
      </c>
      <c r="S800" s="11">
        <v>1.7370696966053489</v>
      </c>
      <c r="T800" s="11">
        <v>1.6227059804883825</v>
      </c>
      <c r="U800" s="11">
        <v>1.76</v>
      </c>
      <c r="V800" s="11">
        <v>1.8000000000000003</v>
      </c>
      <c r="W800" s="11">
        <v>1.73</v>
      </c>
      <c r="X800" s="11">
        <v>1.5814439</v>
      </c>
      <c r="Y800" s="149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5"/>
    </row>
    <row r="801" spans="1:65">
      <c r="A801" s="29"/>
      <c r="B801" s="20" t="s">
        <v>257</v>
      </c>
      <c r="C801" s="12"/>
      <c r="D801" s="22">
        <v>1.6783333333333335</v>
      </c>
      <c r="E801" s="22">
        <v>1.6416666666666664</v>
      </c>
      <c r="F801" s="22">
        <v>1.8547076300000007</v>
      </c>
      <c r="G801" s="22">
        <v>1.7769931666666665</v>
      </c>
      <c r="H801" s="22">
        <v>1.7141666666666664</v>
      </c>
      <c r="I801" s="22">
        <v>1.7450000000000001</v>
      </c>
      <c r="J801" s="22">
        <v>1.5882833333333333</v>
      </c>
      <c r="K801" s="22">
        <v>1.7950000000000002</v>
      </c>
      <c r="L801" s="22">
        <v>1.8683333333333332</v>
      </c>
      <c r="M801" s="22">
        <v>1.7166666666666668</v>
      </c>
      <c r="N801" s="22">
        <v>1.7433333333333334</v>
      </c>
      <c r="O801" s="22">
        <v>1.7833333333333332</v>
      </c>
      <c r="P801" s="22">
        <v>1.678333333333333</v>
      </c>
      <c r="Q801" s="22">
        <v>1.7167000000000001</v>
      </c>
      <c r="R801" s="22">
        <v>1.6500000000000001</v>
      </c>
      <c r="S801" s="22">
        <v>1.7345712478936663</v>
      </c>
      <c r="T801" s="22">
        <v>1.6191483230945585</v>
      </c>
      <c r="U801" s="22">
        <v>1.7916666666666667</v>
      </c>
      <c r="V801" s="22">
        <v>1.8083333333333336</v>
      </c>
      <c r="W801" s="22">
        <v>1.7133333333333336</v>
      </c>
      <c r="X801" s="22">
        <v>1.6074639333333334</v>
      </c>
      <c r="Y801" s="149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5"/>
    </row>
    <row r="802" spans="1:65">
      <c r="A802" s="29"/>
      <c r="B802" s="3" t="s">
        <v>258</v>
      </c>
      <c r="C802" s="28"/>
      <c r="D802" s="11">
        <v>1.6850000000000001</v>
      </c>
      <c r="E802" s="11">
        <v>1.6349999999999998</v>
      </c>
      <c r="F802" s="11">
        <v>1.8568314216666668</v>
      </c>
      <c r="G802" s="11">
        <v>1.7787169999999999</v>
      </c>
      <c r="H802" s="11">
        <v>1.7050000000000001</v>
      </c>
      <c r="I802" s="11">
        <v>1.7450000000000001</v>
      </c>
      <c r="J802" s="11">
        <v>1.5968</v>
      </c>
      <c r="K802" s="11">
        <v>1.79</v>
      </c>
      <c r="L802" s="11">
        <v>1.8799999999999997</v>
      </c>
      <c r="M802" s="11">
        <v>1.72</v>
      </c>
      <c r="N802" s="11">
        <v>1.7450000000000001</v>
      </c>
      <c r="O802" s="11">
        <v>1.78</v>
      </c>
      <c r="P802" s="11">
        <v>1.6850000000000001</v>
      </c>
      <c r="Q802" s="11">
        <v>1.7168999999999999</v>
      </c>
      <c r="R802" s="11">
        <v>1.6500000000000001</v>
      </c>
      <c r="S802" s="11">
        <v>1.7343298332634485</v>
      </c>
      <c r="T802" s="11">
        <v>1.6153445418176373</v>
      </c>
      <c r="U802" s="11">
        <v>1.79</v>
      </c>
      <c r="V802" s="11">
        <v>1.81</v>
      </c>
      <c r="W802" s="11">
        <v>1.72</v>
      </c>
      <c r="X802" s="11">
        <v>1.5916082000000003</v>
      </c>
      <c r="Y802" s="149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55"/>
    </row>
    <row r="803" spans="1:65">
      <c r="A803" s="29"/>
      <c r="B803" s="3" t="s">
        <v>259</v>
      </c>
      <c r="C803" s="28"/>
      <c r="D803" s="23">
        <v>1.602081978759716E-2</v>
      </c>
      <c r="E803" s="23">
        <v>1.4719601443879763E-2</v>
      </c>
      <c r="F803" s="23">
        <v>8.8549064544476159E-3</v>
      </c>
      <c r="G803" s="23">
        <v>6.00689977997515E-3</v>
      </c>
      <c r="H803" s="23">
        <v>8.0876242906472093E-2</v>
      </c>
      <c r="I803" s="23">
        <v>1.643167672515505E-2</v>
      </c>
      <c r="J803" s="23">
        <v>4.8638479279955585E-2</v>
      </c>
      <c r="K803" s="23">
        <v>4.230839160261235E-2</v>
      </c>
      <c r="L803" s="23">
        <v>2.5625508125043325E-2</v>
      </c>
      <c r="M803" s="23">
        <v>5.1639777949432277E-3</v>
      </c>
      <c r="N803" s="23">
        <v>1.2110601416390037E-2</v>
      </c>
      <c r="O803" s="23">
        <v>8.1649658092773584E-3</v>
      </c>
      <c r="P803" s="23">
        <v>4.9564772436344946E-2</v>
      </c>
      <c r="Q803" s="23">
        <v>3.4600578029854046E-3</v>
      </c>
      <c r="R803" s="23">
        <v>1.4142135623730994E-2</v>
      </c>
      <c r="S803" s="23">
        <v>3.2040012243793963E-3</v>
      </c>
      <c r="T803" s="23">
        <v>2.879417021832582E-2</v>
      </c>
      <c r="U803" s="23">
        <v>3.0605010483034704E-2</v>
      </c>
      <c r="V803" s="23">
        <v>2.562550812504338E-2</v>
      </c>
      <c r="W803" s="23">
        <v>1.9663841605003486E-2</v>
      </c>
      <c r="X803" s="23">
        <v>3.4259557691054023E-2</v>
      </c>
      <c r="Y803" s="199"/>
      <c r="Z803" s="200"/>
      <c r="AA803" s="200"/>
      <c r="AB803" s="200"/>
      <c r="AC803" s="200"/>
      <c r="AD803" s="200"/>
      <c r="AE803" s="200"/>
      <c r="AF803" s="200"/>
      <c r="AG803" s="200"/>
      <c r="AH803" s="200"/>
      <c r="AI803" s="200"/>
      <c r="AJ803" s="200"/>
      <c r="AK803" s="200"/>
      <c r="AL803" s="200"/>
      <c r="AM803" s="200"/>
      <c r="AN803" s="200"/>
      <c r="AO803" s="200"/>
      <c r="AP803" s="200"/>
      <c r="AQ803" s="200"/>
      <c r="AR803" s="200"/>
      <c r="AS803" s="200"/>
      <c r="AT803" s="200"/>
      <c r="AU803" s="200"/>
      <c r="AV803" s="200"/>
      <c r="AW803" s="200"/>
      <c r="AX803" s="200"/>
      <c r="AY803" s="200"/>
      <c r="AZ803" s="200"/>
      <c r="BA803" s="200"/>
      <c r="BB803" s="200"/>
      <c r="BC803" s="200"/>
      <c r="BD803" s="200"/>
      <c r="BE803" s="200"/>
      <c r="BF803" s="200"/>
      <c r="BG803" s="200"/>
      <c r="BH803" s="200"/>
      <c r="BI803" s="200"/>
      <c r="BJ803" s="200"/>
      <c r="BK803" s="200"/>
      <c r="BL803" s="200"/>
      <c r="BM803" s="56"/>
    </row>
    <row r="804" spans="1:65">
      <c r="A804" s="29"/>
      <c r="B804" s="3" t="s">
        <v>86</v>
      </c>
      <c r="C804" s="28"/>
      <c r="D804" s="13">
        <v>9.5456721673865888E-3</v>
      </c>
      <c r="E804" s="13">
        <v>8.9662546866272688E-3</v>
      </c>
      <c r="F804" s="13">
        <v>4.774286961038497E-3</v>
      </c>
      <c r="G804" s="13">
        <v>3.3803730327466933E-3</v>
      </c>
      <c r="H804" s="13">
        <v>4.7181084826332778E-2</v>
      </c>
      <c r="I804" s="13">
        <v>9.4164336533839824E-3</v>
      </c>
      <c r="J804" s="13">
        <v>3.062330143443482E-2</v>
      </c>
      <c r="K804" s="13">
        <v>2.3570134597555626E-2</v>
      </c>
      <c r="L804" s="13">
        <v>1.3715704616437107E-2</v>
      </c>
      <c r="M804" s="13">
        <v>3.0081424048212977E-3</v>
      </c>
      <c r="N804" s="13">
        <v>6.9468076958260254E-3</v>
      </c>
      <c r="O804" s="13">
        <v>4.5784855005293603E-3</v>
      </c>
      <c r="P804" s="13">
        <v>2.953213849236045E-2</v>
      </c>
      <c r="Q804" s="13">
        <v>2.0155285157484734E-3</v>
      </c>
      <c r="R804" s="13">
        <v>8.570991287109692E-3</v>
      </c>
      <c r="S804" s="13">
        <v>1.8471430494827444E-3</v>
      </c>
      <c r="T804" s="13">
        <v>1.7783528418998485E-2</v>
      </c>
      <c r="U804" s="13">
        <v>1.7081866316112391E-2</v>
      </c>
      <c r="V804" s="13">
        <v>1.4170787903249793E-2</v>
      </c>
      <c r="W804" s="13">
        <v>1.1476950353114874E-2</v>
      </c>
      <c r="X804" s="13">
        <v>2.1312800231860479E-2</v>
      </c>
      <c r="Y804" s="149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5"/>
    </row>
    <row r="805" spans="1:65">
      <c r="A805" s="29"/>
      <c r="B805" s="3" t="s">
        <v>260</v>
      </c>
      <c r="C805" s="28"/>
      <c r="D805" s="13">
        <v>-2.7063014079467984E-2</v>
      </c>
      <c r="E805" s="13">
        <v>-4.831883700921169E-2</v>
      </c>
      <c r="F805" s="13">
        <v>7.5181917356115457E-2</v>
      </c>
      <c r="G805" s="13">
        <v>3.0130511764477452E-2</v>
      </c>
      <c r="H805" s="13">
        <v>-6.2902780344915588E-3</v>
      </c>
      <c r="I805" s="13">
        <v>1.1583936701883735E-2</v>
      </c>
      <c r="J805" s="13">
        <v>-7.9265382847379051E-2</v>
      </c>
      <c r="K805" s="13">
        <v>4.0569149787897718E-2</v>
      </c>
      <c r="L805" s="13">
        <v>8.3080795647384464E-2</v>
      </c>
      <c r="M805" s="13">
        <v>-4.8410173801907153E-3</v>
      </c>
      <c r="N805" s="13">
        <v>1.0617762932350061E-2</v>
      </c>
      <c r="O805" s="13">
        <v>3.3805933401161115E-2</v>
      </c>
      <c r="P805" s="13">
        <v>-2.7063014079468206E-2</v>
      </c>
      <c r="Q805" s="13">
        <v>-4.8216939048000285E-3</v>
      </c>
      <c r="R805" s="13">
        <v>-4.3487968161542434E-2</v>
      </c>
      <c r="S805" s="13">
        <v>5.5383446614178933E-3</v>
      </c>
      <c r="T805" s="13">
        <v>-6.1372816744844072E-2</v>
      </c>
      <c r="U805" s="13">
        <v>3.8636802248830149E-2</v>
      </c>
      <c r="V805" s="13">
        <v>4.8298539944168217E-2</v>
      </c>
      <c r="W805" s="13">
        <v>-6.7733649192581735E-3</v>
      </c>
      <c r="X805" s="13">
        <v>-6.8146307285027019E-2</v>
      </c>
      <c r="Y805" s="149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5"/>
    </row>
    <row r="806" spans="1:65">
      <c r="A806" s="29"/>
      <c r="B806" s="45" t="s">
        <v>261</v>
      </c>
      <c r="C806" s="46"/>
      <c r="D806" s="44">
        <v>0.39</v>
      </c>
      <c r="E806" s="44">
        <v>0.76</v>
      </c>
      <c r="F806" s="44">
        <v>1.4</v>
      </c>
      <c r="G806" s="44">
        <v>0.61</v>
      </c>
      <c r="H806" s="44">
        <v>0.03</v>
      </c>
      <c r="I806" s="44">
        <v>0.28999999999999998</v>
      </c>
      <c r="J806" s="44">
        <v>1.3</v>
      </c>
      <c r="K806" s="44">
        <v>0.79</v>
      </c>
      <c r="L806" s="44">
        <v>1.53</v>
      </c>
      <c r="M806" s="44">
        <v>0</v>
      </c>
      <c r="N806" s="44">
        <v>0.27</v>
      </c>
      <c r="O806" s="44">
        <v>0.67</v>
      </c>
      <c r="P806" s="44">
        <v>0.39</v>
      </c>
      <c r="Q806" s="44">
        <v>0</v>
      </c>
      <c r="R806" s="44">
        <v>0.67</v>
      </c>
      <c r="S806" s="44">
        <v>0.18</v>
      </c>
      <c r="T806" s="44">
        <v>0.99</v>
      </c>
      <c r="U806" s="44">
        <v>0.76</v>
      </c>
      <c r="V806" s="44">
        <v>0.93</v>
      </c>
      <c r="W806" s="44">
        <v>0.03</v>
      </c>
      <c r="X806" s="44">
        <v>1.1100000000000001</v>
      </c>
      <c r="Y806" s="149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5"/>
    </row>
    <row r="807" spans="1:65">
      <c r="B807" s="3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BM807" s="55"/>
    </row>
    <row r="808" spans="1:65" ht="15">
      <c r="B808" s="8" t="s">
        <v>593</v>
      </c>
      <c r="BM808" s="27" t="s">
        <v>66</v>
      </c>
    </row>
    <row r="809" spans="1:65" ht="15">
      <c r="A809" s="24" t="s">
        <v>6</v>
      </c>
      <c r="B809" s="18" t="s">
        <v>111</v>
      </c>
      <c r="C809" s="15" t="s">
        <v>112</v>
      </c>
      <c r="D809" s="16" t="s">
        <v>222</v>
      </c>
      <c r="E809" s="17" t="s">
        <v>222</v>
      </c>
      <c r="F809" s="17" t="s">
        <v>222</v>
      </c>
      <c r="G809" s="17" t="s">
        <v>222</v>
      </c>
      <c r="H809" s="17" t="s">
        <v>222</v>
      </c>
      <c r="I809" s="17" t="s">
        <v>222</v>
      </c>
      <c r="J809" s="17" t="s">
        <v>222</v>
      </c>
      <c r="K809" s="17" t="s">
        <v>222</v>
      </c>
      <c r="L809" s="17" t="s">
        <v>222</v>
      </c>
      <c r="M809" s="17" t="s">
        <v>222</v>
      </c>
      <c r="N809" s="17" t="s">
        <v>222</v>
      </c>
      <c r="O809" s="17" t="s">
        <v>222</v>
      </c>
      <c r="P809" s="17" t="s">
        <v>222</v>
      </c>
      <c r="Q809" s="17" t="s">
        <v>222</v>
      </c>
      <c r="R809" s="17" t="s">
        <v>222</v>
      </c>
      <c r="S809" s="17" t="s">
        <v>222</v>
      </c>
      <c r="T809" s="17" t="s">
        <v>222</v>
      </c>
      <c r="U809" s="17" t="s">
        <v>222</v>
      </c>
      <c r="V809" s="17" t="s">
        <v>222</v>
      </c>
      <c r="W809" s="17" t="s">
        <v>222</v>
      </c>
      <c r="X809" s="149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7">
        <v>1</v>
      </c>
    </row>
    <row r="810" spans="1:65">
      <c r="A810" s="29"/>
      <c r="B810" s="19" t="s">
        <v>223</v>
      </c>
      <c r="C810" s="9" t="s">
        <v>223</v>
      </c>
      <c r="D810" s="147" t="s">
        <v>225</v>
      </c>
      <c r="E810" s="148" t="s">
        <v>226</v>
      </c>
      <c r="F810" s="148" t="s">
        <v>227</v>
      </c>
      <c r="G810" s="148" t="s">
        <v>229</v>
      </c>
      <c r="H810" s="148" t="s">
        <v>230</v>
      </c>
      <c r="I810" s="148" t="s">
        <v>231</v>
      </c>
      <c r="J810" s="148" t="s">
        <v>233</v>
      </c>
      <c r="K810" s="148" t="s">
        <v>234</v>
      </c>
      <c r="L810" s="148" t="s">
        <v>235</v>
      </c>
      <c r="M810" s="148" t="s">
        <v>236</v>
      </c>
      <c r="N810" s="148" t="s">
        <v>263</v>
      </c>
      <c r="O810" s="148" t="s">
        <v>237</v>
      </c>
      <c r="P810" s="148" t="s">
        <v>238</v>
      </c>
      <c r="Q810" s="148" t="s">
        <v>239</v>
      </c>
      <c r="R810" s="148" t="s">
        <v>240</v>
      </c>
      <c r="S810" s="148" t="s">
        <v>242</v>
      </c>
      <c r="T810" s="148" t="s">
        <v>243</v>
      </c>
      <c r="U810" s="148" t="s">
        <v>244</v>
      </c>
      <c r="V810" s="148" t="s">
        <v>245</v>
      </c>
      <c r="W810" s="148" t="s">
        <v>248</v>
      </c>
      <c r="X810" s="149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7" t="s">
        <v>3</v>
      </c>
    </row>
    <row r="811" spans="1:65">
      <c r="A811" s="29"/>
      <c r="B811" s="19"/>
      <c r="C811" s="9"/>
      <c r="D811" s="10" t="s">
        <v>309</v>
      </c>
      <c r="E811" s="11" t="s">
        <v>309</v>
      </c>
      <c r="F811" s="11" t="s">
        <v>265</v>
      </c>
      <c r="G811" s="11" t="s">
        <v>309</v>
      </c>
      <c r="H811" s="11" t="s">
        <v>265</v>
      </c>
      <c r="I811" s="11" t="s">
        <v>310</v>
      </c>
      <c r="J811" s="11" t="s">
        <v>265</v>
      </c>
      <c r="K811" s="11" t="s">
        <v>265</v>
      </c>
      <c r="L811" s="11" t="s">
        <v>265</v>
      </c>
      <c r="M811" s="11" t="s">
        <v>265</v>
      </c>
      <c r="N811" s="11" t="s">
        <v>265</v>
      </c>
      <c r="O811" s="11" t="s">
        <v>265</v>
      </c>
      <c r="P811" s="11" t="s">
        <v>309</v>
      </c>
      <c r="Q811" s="11" t="s">
        <v>265</v>
      </c>
      <c r="R811" s="11" t="s">
        <v>265</v>
      </c>
      <c r="S811" s="11" t="s">
        <v>309</v>
      </c>
      <c r="T811" s="11" t="s">
        <v>309</v>
      </c>
      <c r="U811" s="11" t="s">
        <v>265</v>
      </c>
      <c r="V811" s="11" t="s">
        <v>309</v>
      </c>
      <c r="W811" s="11" t="s">
        <v>310</v>
      </c>
      <c r="X811" s="149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7">
        <v>2</v>
      </c>
    </row>
    <row r="812" spans="1:65">
      <c r="A812" s="29"/>
      <c r="B812" s="19"/>
      <c r="C812" s="9"/>
      <c r="D812" s="25" t="s">
        <v>311</v>
      </c>
      <c r="E812" s="25" t="s">
        <v>312</v>
      </c>
      <c r="F812" s="25" t="s">
        <v>313</v>
      </c>
      <c r="G812" s="25" t="s">
        <v>312</v>
      </c>
      <c r="H812" s="25" t="s">
        <v>312</v>
      </c>
      <c r="I812" s="25" t="s">
        <v>311</v>
      </c>
      <c r="J812" s="25" t="s">
        <v>312</v>
      </c>
      <c r="K812" s="25" t="s">
        <v>312</v>
      </c>
      <c r="L812" s="25" t="s">
        <v>312</v>
      </c>
      <c r="M812" s="25" t="s">
        <v>312</v>
      </c>
      <c r="N812" s="25" t="s">
        <v>312</v>
      </c>
      <c r="O812" s="25" t="s">
        <v>116</v>
      </c>
      <c r="P812" s="25" t="s">
        <v>312</v>
      </c>
      <c r="Q812" s="25" t="s">
        <v>115</v>
      </c>
      <c r="R812" s="25" t="s">
        <v>313</v>
      </c>
      <c r="S812" s="25" t="s">
        <v>311</v>
      </c>
      <c r="T812" s="25" t="s">
        <v>314</v>
      </c>
      <c r="U812" s="25" t="s">
        <v>314</v>
      </c>
      <c r="V812" s="25" t="s">
        <v>314</v>
      </c>
      <c r="W812" s="25" t="s">
        <v>313</v>
      </c>
      <c r="X812" s="149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7">
        <v>2</v>
      </c>
    </row>
    <row r="813" spans="1:65">
      <c r="A813" s="29"/>
      <c r="B813" s="18">
        <v>1</v>
      </c>
      <c r="C813" s="14">
        <v>1</v>
      </c>
      <c r="D813" s="21">
        <v>0.47</v>
      </c>
      <c r="E813" s="143" t="s">
        <v>107</v>
      </c>
      <c r="F813" s="21">
        <v>0.41213693698564374</v>
      </c>
      <c r="G813" s="21">
        <v>0.47</v>
      </c>
      <c r="H813" s="21">
        <v>0.55000000000000004</v>
      </c>
      <c r="I813" s="143" t="s">
        <v>106</v>
      </c>
      <c r="J813" s="21">
        <v>0.49</v>
      </c>
      <c r="K813" s="21">
        <v>0.56000000000000005</v>
      </c>
      <c r="L813" s="21">
        <v>0.45</v>
      </c>
      <c r="M813" s="21">
        <v>0.49</v>
      </c>
      <c r="N813" s="21">
        <v>0.51</v>
      </c>
      <c r="O813" s="21">
        <v>0.59</v>
      </c>
      <c r="P813" s="21">
        <v>0.35</v>
      </c>
      <c r="Q813" s="21">
        <v>0.44</v>
      </c>
      <c r="R813" s="21">
        <v>0.49228309020016914</v>
      </c>
      <c r="S813" s="21">
        <v>0.40738837520424903</v>
      </c>
      <c r="T813" s="143">
        <v>0.09</v>
      </c>
      <c r="U813" s="21">
        <v>0.48</v>
      </c>
      <c r="V813" s="21">
        <v>0.44</v>
      </c>
      <c r="W813" s="143">
        <v>2.12</v>
      </c>
      <c r="X813" s="149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7">
        <v>1</v>
      </c>
    </row>
    <row r="814" spans="1:65">
      <c r="A814" s="29"/>
      <c r="B814" s="19">
        <v>1</v>
      </c>
      <c r="C814" s="9">
        <v>2</v>
      </c>
      <c r="D814" s="11">
        <v>0.48</v>
      </c>
      <c r="E814" s="144" t="s">
        <v>107</v>
      </c>
      <c r="F814" s="11">
        <v>0.40976102468380671</v>
      </c>
      <c r="G814" s="11">
        <v>0.45</v>
      </c>
      <c r="H814" s="11">
        <v>0.56000000000000005</v>
      </c>
      <c r="I814" s="144" t="s">
        <v>106</v>
      </c>
      <c r="J814" s="11">
        <v>0.49</v>
      </c>
      <c r="K814" s="11">
        <v>0.54</v>
      </c>
      <c r="L814" s="11">
        <v>0.48</v>
      </c>
      <c r="M814" s="11">
        <v>0.49</v>
      </c>
      <c r="N814" s="11">
        <v>0.5</v>
      </c>
      <c r="O814" s="11">
        <v>0.63</v>
      </c>
      <c r="P814" s="11">
        <v>0.43</v>
      </c>
      <c r="Q814" s="11">
        <v>0.47</v>
      </c>
      <c r="R814" s="11">
        <v>0.54594884817344269</v>
      </c>
      <c r="S814" s="11">
        <v>0.47431744044706398</v>
      </c>
      <c r="T814" s="144">
        <v>0.16</v>
      </c>
      <c r="U814" s="11">
        <v>0.44</v>
      </c>
      <c r="V814" s="11">
        <v>0.47</v>
      </c>
      <c r="W814" s="144">
        <v>2.375</v>
      </c>
      <c r="X814" s="149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7" t="e">
        <v>#N/A</v>
      </c>
    </row>
    <row r="815" spans="1:65">
      <c r="A815" s="29"/>
      <c r="B815" s="19">
        <v>1</v>
      </c>
      <c r="C815" s="9">
        <v>3</v>
      </c>
      <c r="D815" s="11">
        <v>0.46</v>
      </c>
      <c r="E815" s="144" t="s">
        <v>107</v>
      </c>
      <c r="F815" s="11">
        <v>0.40829403419035099</v>
      </c>
      <c r="G815" s="11">
        <v>0.57999999999999996</v>
      </c>
      <c r="H815" s="11">
        <v>0.55000000000000004</v>
      </c>
      <c r="I815" s="144" t="s">
        <v>106</v>
      </c>
      <c r="J815" s="11">
        <v>0.5</v>
      </c>
      <c r="K815" s="11">
        <v>0.56999999999999995</v>
      </c>
      <c r="L815" s="11">
        <v>0.45</v>
      </c>
      <c r="M815" s="11">
        <v>0.5</v>
      </c>
      <c r="N815" s="11">
        <v>0.51</v>
      </c>
      <c r="O815" s="11">
        <v>0.56999999999999995</v>
      </c>
      <c r="P815" s="11">
        <v>0.35</v>
      </c>
      <c r="Q815" s="11">
        <v>0.47</v>
      </c>
      <c r="R815" s="11">
        <v>0.51391539150305765</v>
      </c>
      <c r="S815" s="11">
        <v>0.43485585445897817</v>
      </c>
      <c r="T815" s="145">
        <v>0.37</v>
      </c>
      <c r="U815" s="11">
        <v>0.45</v>
      </c>
      <c r="V815" s="11">
        <v>0.47</v>
      </c>
      <c r="W815" s="144">
        <v>0.872</v>
      </c>
      <c r="X815" s="149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7">
        <v>16</v>
      </c>
    </row>
    <row r="816" spans="1:65">
      <c r="A816" s="29"/>
      <c r="B816" s="19">
        <v>1</v>
      </c>
      <c r="C816" s="9">
        <v>4</v>
      </c>
      <c r="D816" s="11">
        <v>0.48</v>
      </c>
      <c r="E816" s="144" t="s">
        <v>107</v>
      </c>
      <c r="F816" s="11">
        <v>0.39711965035823099</v>
      </c>
      <c r="G816" s="11">
        <v>0.46</v>
      </c>
      <c r="H816" s="11">
        <v>0.54</v>
      </c>
      <c r="I816" s="144" t="s">
        <v>106</v>
      </c>
      <c r="J816" s="11">
        <v>0.48</v>
      </c>
      <c r="K816" s="11">
        <v>0.54</v>
      </c>
      <c r="L816" s="11">
        <v>0.5</v>
      </c>
      <c r="M816" s="11">
        <v>0.5</v>
      </c>
      <c r="N816" s="11">
        <v>0.49</v>
      </c>
      <c r="O816" s="11">
        <v>0.51</v>
      </c>
      <c r="P816" s="11">
        <v>0.37</v>
      </c>
      <c r="Q816" s="11">
        <v>0.46</v>
      </c>
      <c r="R816" s="11">
        <v>0.48078999681443368</v>
      </c>
      <c r="S816" s="11">
        <v>0.43145998671942798</v>
      </c>
      <c r="T816" s="144">
        <v>0.13</v>
      </c>
      <c r="U816" s="11">
        <v>0.46</v>
      </c>
      <c r="V816" s="11">
        <v>0.43</v>
      </c>
      <c r="W816" s="144">
        <v>0.65</v>
      </c>
      <c r="X816" s="149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7">
        <v>0.4799337924093941</v>
      </c>
    </row>
    <row r="817" spans="1:65">
      <c r="A817" s="29"/>
      <c r="B817" s="19">
        <v>1</v>
      </c>
      <c r="C817" s="9">
        <v>5</v>
      </c>
      <c r="D817" s="11">
        <v>0.45</v>
      </c>
      <c r="E817" s="144" t="s">
        <v>107</v>
      </c>
      <c r="F817" s="11">
        <v>0.38627941988965198</v>
      </c>
      <c r="G817" s="11">
        <v>0.49</v>
      </c>
      <c r="H817" s="11">
        <v>0.52</v>
      </c>
      <c r="I817" s="144" t="s">
        <v>106</v>
      </c>
      <c r="J817" s="11">
        <v>0.47</v>
      </c>
      <c r="K817" s="11">
        <v>0.55000000000000004</v>
      </c>
      <c r="L817" s="11">
        <v>0.53</v>
      </c>
      <c r="M817" s="11">
        <v>0.52</v>
      </c>
      <c r="N817" s="11">
        <v>0.48</v>
      </c>
      <c r="O817" s="11">
        <v>0.57999999999999996</v>
      </c>
      <c r="P817" s="11">
        <v>0.38</v>
      </c>
      <c r="Q817" s="11">
        <v>0.44</v>
      </c>
      <c r="R817" s="11">
        <v>0.52545194975815168</v>
      </c>
      <c r="S817" s="11">
        <v>0.42895348299286051</v>
      </c>
      <c r="T817" s="144">
        <v>7.0000000000000007E-2</v>
      </c>
      <c r="U817" s="11">
        <v>0.45</v>
      </c>
      <c r="V817" s="11">
        <v>0.45</v>
      </c>
      <c r="W817" s="11"/>
      <c r="X817" s="149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7">
        <v>170</v>
      </c>
    </row>
    <row r="818" spans="1:65">
      <c r="A818" s="29"/>
      <c r="B818" s="19">
        <v>1</v>
      </c>
      <c r="C818" s="9">
        <v>6</v>
      </c>
      <c r="D818" s="11">
        <v>0.45</v>
      </c>
      <c r="E818" s="144" t="s">
        <v>107</v>
      </c>
      <c r="F818" s="11">
        <v>0.43655067857351398</v>
      </c>
      <c r="G818" s="11">
        <v>0.45</v>
      </c>
      <c r="H818" s="11">
        <v>0.5</v>
      </c>
      <c r="I818" s="144" t="s">
        <v>106</v>
      </c>
      <c r="J818" s="11">
        <v>0.46</v>
      </c>
      <c r="K818" s="11">
        <v>0.56999999999999995</v>
      </c>
      <c r="L818" s="11">
        <v>0.48</v>
      </c>
      <c r="M818" s="11">
        <v>0.51</v>
      </c>
      <c r="N818" s="11">
        <v>0.5</v>
      </c>
      <c r="O818" s="11">
        <v>0.59</v>
      </c>
      <c r="P818" s="11">
        <v>0.36</v>
      </c>
      <c r="Q818" s="11">
        <v>0.44</v>
      </c>
      <c r="R818" s="11">
        <v>0.53000849094726332</v>
      </c>
      <c r="S818" s="11">
        <v>0.46812941940154218</v>
      </c>
      <c r="T818" s="144">
        <v>0.08</v>
      </c>
      <c r="U818" s="11">
        <v>0.46</v>
      </c>
      <c r="V818" s="11">
        <v>0.44</v>
      </c>
      <c r="W818" s="144">
        <v>2.2799999999999998</v>
      </c>
      <c r="X818" s="149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5"/>
    </row>
    <row r="819" spans="1:65">
      <c r="A819" s="29"/>
      <c r="B819" s="20" t="s">
        <v>257</v>
      </c>
      <c r="C819" s="12"/>
      <c r="D819" s="22">
        <v>0.46500000000000002</v>
      </c>
      <c r="E819" s="22" t="s">
        <v>612</v>
      </c>
      <c r="F819" s="22">
        <v>0.4083569574468664</v>
      </c>
      <c r="G819" s="22">
        <v>0.48333333333333339</v>
      </c>
      <c r="H819" s="22">
        <v>0.53666666666666674</v>
      </c>
      <c r="I819" s="22" t="s">
        <v>612</v>
      </c>
      <c r="J819" s="22">
        <v>0.48166666666666663</v>
      </c>
      <c r="K819" s="22">
        <v>0.55499999999999994</v>
      </c>
      <c r="L819" s="22">
        <v>0.48166666666666669</v>
      </c>
      <c r="M819" s="22">
        <v>0.50166666666666659</v>
      </c>
      <c r="N819" s="22">
        <v>0.49833333333333329</v>
      </c>
      <c r="O819" s="22">
        <v>0.57833333333333325</v>
      </c>
      <c r="P819" s="22">
        <v>0.37333333333333329</v>
      </c>
      <c r="Q819" s="22">
        <v>0.45333333333333331</v>
      </c>
      <c r="R819" s="22">
        <v>0.51473296123275303</v>
      </c>
      <c r="S819" s="22">
        <v>0.440850759870687</v>
      </c>
      <c r="T819" s="22">
        <v>0.15</v>
      </c>
      <c r="U819" s="22">
        <v>0.45666666666666661</v>
      </c>
      <c r="V819" s="22">
        <v>0.44999999999999996</v>
      </c>
      <c r="W819" s="22">
        <v>1.6594000000000002</v>
      </c>
      <c r="X819" s="149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5"/>
    </row>
    <row r="820" spans="1:65">
      <c r="A820" s="29"/>
      <c r="B820" s="3" t="s">
        <v>258</v>
      </c>
      <c r="C820" s="28"/>
      <c r="D820" s="11">
        <v>0.46499999999999997</v>
      </c>
      <c r="E820" s="11" t="s">
        <v>612</v>
      </c>
      <c r="F820" s="11">
        <v>0.40902752943707887</v>
      </c>
      <c r="G820" s="11">
        <v>0.46499999999999997</v>
      </c>
      <c r="H820" s="11">
        <v>0.54500000000000004</v>
      </c>
      <c r="I820" s="11" t="s">
        <v>612</v>
      </c>
      <c r="J820" s="11">
        <v>0.48499999999999999</v>
      </c>
      <c r="K820" s="11">
        <v>0.55500000000000005</v>
      </c>
      <c r="L820" s="11">
        <v>0.48</v>
      </c>
      <c r="M820" s="11">
        <v>0.5</v>
      </c>
      <c r="N820" s="11">
        <v>0.5</v>
      </c>
      <c r="O820" s="11">
        <v>0.58499999999999996</v>
      </c>
      <c r="P820" s="11">
        <v>0.36499999999999999</v>
      </c>
      <c r="Q820" s="11">
        <v>0.45</v>
      </c>
      <c r="R820" s="11">
        <v>0.51968367063060472</v>
      </c>
      <c r="S820" s="11">
        <v>0.4331579205892031</v>
      </c>
      <c r="T820" s="11">
        <v>0.11</v>
      </c>
      <c r="U820" s="11">
        <v>0.45500000000000002</v>
      </c>
      <c r="V820" s="11">
        <v>0.44500000000000001</v>
      </c>
      <c r="W820" s="11">
        <v>2.12</v>
      </c>
      <c r="X820" s="149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5"/>
    </row>
    <row r="821" spans="1:65">
      <c r="A821" s="29"/>
      <c r="B821" s="3" t="s">
        <v>259</v>
      </c>
      <c r="C821" s="28"/>
      <c r="D821" s="23">
        <v>1.3784048752090206E-2</v>
      </c>
      <c r="E821" s="23" t="s">
        <v>612</v>
      </c>
      <c r="F821" s="23">
        <v>1.6881020440822399E-2</v>
      </c>
      <c r="G821" s="23">
        <v>4.9665548085837785E-2</v>
      </c>
      <c r="H821" s="23">
        <v>2.2509257354845533E-2</v>
      </c>
      <c r="I821" s="23" t="s">
        <v>612</v>
      </c>
      <c r="J821" s="23">
        <v>1.4719601443879741E-2</v>
      </c>
      <c r="K821" s="23">
        <v>1.3784048752090187E-2</v>
      </c>
      <c r="L821" s="23">
        <v>3.0605010483034753E-2</v>
      </c>
      <c r="M821" s="23">
        <v>1.1690451944500132E-2</v>
      </c>
      <c r="N821" s="23">
        <v>1.1690451944500132E-2</v>
      </c>
      <c r="O821" s="23">
        <v>3.9200340134578758E-2</v>
      </c>
      <c r="P821" s="23">
        <v>3.0110906108363245E-2</v>
      </c>
      <c r="Q821" s="23">
        <v>1.5055453054181609E-2</v>
      </c>
      <c r="R821" s="23">
        <v>2.4410899547973607E-2</v>
      </c>
      <c r="S821" s="23">
        <v>2.5493316263474373E-2</v>
      </c>
      <c r="T821" s="23">
        <v>0.11296016997154348</v>
      </c>
      <c r="U821" s="23">
        <v>1.3662601021279456E-2</v>
      </c>
      <c r="V821" s="23">
        <v>1.6733200530681499E-2</v>
      </c>
      <c r="W821" s="23">
        <v>0.82889492699617806</v>
      </c>
      <c r="X821" s="149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55"/>
    </row>
    <row r="822" spans="1:65">
      <c r="A822" s="29"/>
      <c r="B822" s="3" t="s">
        <v>86</v>
      </c>
      <c r="C822" s="28"/>
      <c r="D822" s="13">
        <v>2.9643115595892916E-2</v>
      </c>
      <c r="E822" s="13" t="s">
        <v>612</v>
      </c>
      <c r="F822" s="13">
        <v>4.1338882889044158E-2</v>
      </c>
      <c r="G822" s="13">
        <v>0.10275630638449196</v>
      </c>
      <c r="H822" s="13">
        <v>4.1942715568035152E-2</v>
      </c>
      <c r="I822" s="13" t="s">
        <v>612</v>
      </c>
      <c r="J822" s="13">
        <v>3.0559726181065207E-2</v>
      </c>
      <c r="K822" s="13">
        <v>2.483612387763998E-2</v>
      </c>
      <c r="L822" s="13">
        <v>6.3539814151629237E-2</v>
      </c>
      <c r="M822" s="13">
        <v>2.3303226467442126E-2</v>
      </c>
      <c r="N822" s="13">
        <v>2.3459100891973509E-2</v>
      </c>
      <c r="O822" s="13">
        <v>6.7781567956043967E-2</v>
      </c>
      <c r="P822" s="13">
        <v>8.0654212790258695E-2</v>
      </c>
      <c r="Q822" s="13">
        <v>3.3210558207753552E-2</v>
      </c>
      <c r="R822" s="13">
        <v>4.7424395534164047E-2</v>
      </c>
      <c r="S822" s="13">
        <v>5.7827542978381677E-2</v>
      </c>
      <c r="T822" s="13">
        <v>0.75306779981028993</v>
      </c>
      <c r="U822" s="13">
        <v>2.9918104426159397E-2</v>
      </c>
      <c r="V822" s="13">
        <v>3.7184890068181112E-2</v>
      </c>
      <c r="W822" s="13">
        <v>0.49951484090404841</v>
      </c>
      <c r="X822" s="149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55"/>
    </row>
    <row r="823" spans="1:65">
      <c r="A823" s="29"/>
      <c r="B823" s="3" t="s">
        <v>260</v>
      </c>
      <c r="C823" s="28"/>
      <c r="D823" s="13">
        <v>-3.1116359476215494E-2</v>
      </c>
      <c r="E823" s="13" t="s">
        <v>612</v>
      </c>
      <c r="F823" s="13">
        <v>-0.14913897728099768</v>
      </c>
      <c r="G823" s="13">
        <v>7.0833539494534747E-3</v>
      </c>
      <c r="H823" s="13">
        <v>0.11820979300594492</v>
      </c>
      <c r="I823" s="13" t="s">
        <v>612</v>
      </c>
      <c r="J823" s="13">
        <v>3.610652728937902E-3</v>
      </c>
      <c r="K823" s="13">
        <v>0.15640950643161355</v>
      </c>
      <c r="L823" s="13">
        <v>3.6106527289381241E-3</v>
      </c>
      <c r="M823" s="13">
        <v>4.528306737512211E-2</v>
      </c>
      <c r="N823" s="13">
        <v>3.8337664934091631E-2</v>
      </c>
      <c r="O823" s="13">
        <v>0.20502732351882846</v>
      </c>
      <c r="P823" s="13">
        <v>-0.22211492660456023</v>
      </c>
      <c r="Q823" s="13">
        <v>-5.542526801982306E-2</v>
      </c>
      <c r="R823" s="13">
        <v>7.2508269627479027E-2</v>
      </c>
      <c r="S823" s="13">
        <v>-8.1434216879165744E-2</v>
      </c>
      <c r="T823" s="13">
        <v>-0.68745689015361799</v>
      </c>
      <c r="U823" s="13">
        <v>-4.8479865578792469E-2</v>
      </c>
      <c r="V823" s="13">
        <v>-6.2370670460853872E-2</v>
      </c>
      <c r="W823" s="13">
        <v>2.4575602431939099</v>
      </c>
      <c r="X823" s="149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55"/>
    </row>
    <row r="824" spans="1:65">
      <c r="A824" s="29"/>
      <c r="B824" s="45" t="s">
        <v>261</v>
      </c>
      <c r="C824" s="46"/>
      <c r="D824" s="44">
        <v>0.32</v>
      </c>
      <c r="E824" s="44">
        <v>36.69</v>
      </c>
      <c r="F824" s="44">
        <v>1.35</v>
      </c>
      <c r="G824" s="44">
        <v>0.02</v>
      </c>
      <c r="H824" s="44">
        <v>0.99</v>
      </c>
      <c r="I824" s="44">
        <v>9.41</v>
      </c>
      <c r="J824" s="44">
        <v>0.02</v>
      </c>
      <c r="K824" s="44">
        <v>1.32</v>
      </c>
      <c r="L824" s="44">
        <v>0.02</v>
      </c>
      <c r="M824" s="44">
        <v>0.35</v>
      </c>
      <c r="N824" s="44">
        <v>0.28999999999999998</v>
      </c>
      <c r="O824" s="44">
        <v>1.74</v>
      </c>
      <c r="P824" s="44">
        <v>1.99</v>
      </c>
      <c r="Q824" s="44">
        <v>0.53</v>
      </c>
      <c r="R824" s="44">
        <v>0.59</v>
      </c>
      <c r="S824" s="44">
        <v>0.76</v>
      </c>
      <c r="T824" s="44">
        <v>6.05</v>
      </c>
      <c r="U824" s="44">
        <v>0.47</v>
      </c>
      <c r="V824" s="44">
        <v>0.59</v>
      </c>
      <c r="W824" s="44">
        <v>21.41</v>
      </c>
      <c r="X824" s="149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55"/>
    </row>
    <row r="825" spans="1:65">
      <c r="B825" s="3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BM825" s="55"/>
    </row>
    <row r="826" spans="1:65" ht="15">
      <c r="B826" s="8" t="s">
        <v>594</v>
      </c>
      <c r="BM826" s="27" t="s">
        <v>66</v>
      </c>
    </row>
    <row r="827" spans="1:65" ht="15">
      <c r="A827" s="24" t="s">
        <v>9</v>
      </c>
      <c r="B827" s="18" t="s">
        <v>111</v>
      </c>
      <c r="C827" s="15" t="s">
        <v>112</v>
      </c>
      <c r="D827" s="16" t="s">
        <v>222</v>
      </c>
      <c r="E827" s="17" t="s">
        <v>222</v>
      </c>
      <c r="F827" s="17" t="s">
        <v>222</v>
      </c>
      <c r="G827" s="17" t="s">
        <v>222</v>
      </c>
      <c r="H827" s="17" t="s">
        <v>222</v>
      </c>
      <c r="I827" s="17" t="s">
        <v>222</v>
      </c>
      <c r="J827" s="17" t="s">
        <v>222</v>
      </c>
      <c r="K827" s="17" t="s">
        <v>222</v>
      </c>
      <c r="L827" s="17" t="s">
        <v>222</v>
      </c>
      <c r="M827" s="17" t="s">
        <v>222</v>
      </c>
      <c r="N827" s="17" t="s">
        <v>222</v>
      </c>
      <c r="O827" s="17" t="s">
        <v>222</v>
      </c>
      <c r="P827" s="17" t="s">
        <v>222</v>
      </c>
      <c r="Q827" s="17" t="s">
        <v>222</v>
      </c>
      <c r="R827" s="17" t="s">
        <v>222</v>
      </c>
      <c r="S827" s="17" t="s">
        <v>222</v>
      </c>
      <c r="T827" s="17" t="s">
        <v>222</v>
      </c>
      <c r="U827" s="17" t="s">
        <v>222</v>
      </c>
      <c r="V827" s="17" t="s">
        <v>222</v>
      </c>
      <c r="W827" s="149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7">
        <v>1</v>
      </c>
    </row>
    <row r="828" spans="1:65">
      <c r="A828" s="29"/>
      <c r="B828" s="19" t="s">
        <v>223</v>
      </c>
      <c r="C828" s="9" t="s">
        <v>223</v>
      </c>
      <c r="D828" s="147" t="s">
        <v>225</v>
      </c>
      <c r="E828" s="148" t="s">
        <v>226</v>
      </c>
      <c r="F828" s="148" t="s">
        <v>227</v>
      </c>
      <c r="G828" s="148" t="s">
        <v>228</v>
      </c>
      <c r="H828" s="148" t="s">
        <v>229</v>
      </c>
      <c r="I828" s="148" t="s">
        <v>230</v>
      </c>
      <c r="J828" s="148" t="s">
        <v>231</v>
      </c>
      <c r="K828" s="148" t="s">
        <v>233</v>
      </c>
      <c r="L828" s="148" t="s">
        <v>234</v>
      </c>
      <c r="M828" s="148" t="s">
        <v>235</v>
      </c>
      <c r="N828" s="148" t="s">
        <v>236</v>
      </c>
      <c r="O828" s="148" t="s">
        <v>263</v>
      </c>
      <c r="P828" s="148" t="s">
        <v>237</v>
      </c>
      <c r="Q828" s="148" t="s">
        <v>239</v>
      </c>
      <c r="R828" s="148" t="s">
        <v>240</v>
      </c>
      <c r="S828" s="148" t="s">
        <v>242</v>
      </c>
      <c r="T828" s="148" t="s">
        <v>243</v>
      </c>
      <c r="U828" s="148" t="s">
        <v>244</v>
      </c>
      <c r="V828" s="148" t="s">
        <v>245</v>
      </c>
      <c r="W828" s="149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7" t="s">
        <v>3</v>
      </c>
    </row>
    <row r="829" spans="1:65">
      <c r="A829" s="29"/>
      <c r="B829" s="19"/>
      <c r="C829" s="9"/>
      <c r="D829" s="10" t="s">
        <v>309</v>
      </c>
      <c r="E829" s="11" t="s">
        <v>265</v>
      </c>
      <c r="F829" s="11" t="s">
        <v>265</v>
      </c>
      <c r="G829" s="11" t="s">
        <v>265</v>
      </c>
      <c r="H829" s="11" t="s">
        <v>309</v>
      </c>
      <c r="I829" s="11" t="s">
        <v>265</v>
      </c>
      <c r="J829" s="11" t="s">
        <v>310</v>
      </c>
      <c r="K829" s="11" t="s">
        <v>265</v>
      </c>
      <c r="L829" s="11" t="s">
        <v>265</v>
      </c>
      <c r="M829" s="11" t="s">
        <v>265</v>
      </c>
      <c r="N829" s="11" t="s">
        <v>265</v>
      </c>
      <c r="O829" s="11" t="s">
        <v>265</v>
      </c>
      <c r="P829" s="11" t="s">
        <v>265</v>
      </c>
      <c r="Q829" s="11" t="s">
        <v>265</v>
      </c>
      <c r="R829" s="11" t="s">
        <v>265</v>
      </c>
      <c r="S829" s="11" t="s">
        <v>309</v>
      </c>
      <c r="T829" s="11" t="s">
        <v>309</v>
      </c>
      <c r="U829" s="11" t="s">
        <v>265</v>
      </c>
      <c r="V829" s="11" t="s">
        <v>309</v>
      </c>
      <c r="W829" s="149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7">
        <v>2</v>
      </c>
    </row>
    <row r="830" spans="1:65">
      <c r="A830" s="29"/>
      <c r="B830" s="19"/>
      <c r="C830" s="9"/>
      <c r="D830" s="25" t="s">
        <v>311</v>
      </c>
      <c r="E830" s="25" t="s">
        <v>312</v>
      </c>
      <c r="F830" s="25" t="s">
        <v>313</v>
      </c>
      <c r="G830" s="25" t="s">
        <v>314</v>
      </c>
      <c r="H830" s="25" t="s">
        <v>312</v>
      </c>
      <c r="I830" s="25" t="s">
        <v>312</v>
      </c>
      <c r="J830" s="25" t="s">
        <v>311</v>
      </c>
      <c r="K830" s="25" t="s">
        <v>312</v>
      </c>
      <c r="L830" s="25" t="s">
        <v>312</v>
      </c>
      <c r="M830" s="25" t="s">
        <v>312</v>
      </c>
      <c r="N830" s="25" t="s">
        <v>312</v>
      </c>
      <c r="O830" s="25" t="s">
        <v>312</v>
      </c>
      <c r="P830" s="25" t="s">
        <v>116</v>
      </c>
      <c r="Q830" s="25" t="s">
        <v>115</v>
      </c>
      <c r="R830" s="25" t="s">
        <v>313</v>
      </c>
      <c r="S830" s="25" t="s">
        <v>311</v>
      </c>
      <c r="T830" s="25" t="s">
        <v>314</v>
      </c>
      <c r="U830" s="25" t="s">
        <v>314</v>
      </c>
      <c r="V830" s="25" t="s">
        <v>314</v>
      </c>
      <c r="W830" s="149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7">
        <v>3</v>
      </c>
    </row>
    <row r="831" spans="1:65">
      <c r="A831" s="29"/>
      <c r="B831" s="18">
        <v>1</v>
      </c>
      <c r="C831" s="14">
        <v>1</v>
      </c>
      <c r="D831" s="143">
        <v>5</v>
      </c>
      <c r="E831" s="21">
        <v>6.5</v>
      </c>
      <c r="F831" s="21">
        <v>6.1935055439443119</v>
      </c>
      <c r="G831" s="21">
        <v>4.7646193446474001</v>
      </c>
      <c r="H831" s="21">
        <v>5.0999999999999996</v>
      </c>
      <c r="I831" s="21">
        <v>5.3</v>
      </c>
      <c r="J831" s="143">
        <v>6</v>
      </c>
      <c r="K831" s="21">
        <v>6.4</v>
      </c>
      <c r="L831" s="21">
        <v>6</v>
      </c>
      <c r="M831" s="21">
        <v>5.4</v>
      </c>
      <c r="N831" s="21">
        <v>5.3</v>
      </c>
      <c r="O831" s="21">
        <v>5.8</v>
      </c>
      <c r="P831" s="21">
        <v>5.2</v>
      </c>
      <c r="Q831" s="21">
        <v>4.8</v>
      </c>
      <c r="R831" s="21">
        <v>5.5682629674948583</v>
      </c>
      <c r="S831" s="21">
        <v>4.8413201846757756</v>
      </c>
      <c r="T831" s="21">
        <v>5.0999999999999996</v>
      </c>
      <c r="U831" s="21">
        <v>5.3</v>
      </c>
      <c r="V831" s="21">
        <v>5.9</v>
      </c>
      <c r="W831" s="149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7">
        <v>1</v>
      </c>
    </row>
    <row r="832" spans="1:65">
      <c r="A832" s="29"/>
      <c r="B832" s="19">
        <v>1</v>
      </c>
      <c r="C832" s="9">
        <v>2</v>
      </c>
      <c r="D832" s="144">
        <v>5</v>
      </c>
      <c r="E832" s="11">
        <v>6.4</v>
      </c>
      <c r="F832" s="11">
        <v>6.3575367034455823</v>
      </c>
      <c r="G832" s="11">
        <v>4.7169068387270903</v>
      </c>
      <c r="H832" s="11">
        <v>5.3</v>
      </c>
      <c r="I832" s="11">
        <v>5.6</v>
      </c>
      <c r="J832" s="144">
        <v>6</v>
      </c>
      <c r="K832" s="11">
        <v>6.2</v>
      </c>
      <c r="L832" s="11">
        <v>5.9</v>
      </c>
      <c r="M832" s="11">
        <v>5.9</v>
      </c>
      <c r="N832" s="11">
        <v>5.6</v>
      </c>
      <c r="O832" s="11">
        <v>5.7</v>
      </c>
      <c r="P832" s="11">
        <v>5.2</v>
      </c>
      <c r="Q832" s="11">
        <v>4.9000000000000004</v>
      </c>
      <c r="R832" s="11">
        <v>5.4725872427309739</v>
      </c>
      <c r="S832" s="11">
        <v>5.0542823899909139</v>
      </c>
      <c r="T832" s="11">
        <v>5</v>
      </c>
      <c r="U832" s="11">
        <v>5.3</v>
      </c>
      <c r="V832" s="11">
        <v>6</v>
      </c>
      <c r="W832" s="149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7" t="e">
        <v>#N/A</v>
      </c>
    </row>
    <row r="833" spans="1:65">
      <c r="A833" s="29"/>
      <c r="B833" s="19">
        <v>1</v>
      </c>
      <c r="C833" s="9">
        <v>3</v>
      </c>
      <c r="D833" s="144">
        <v>5</v>
      </c>
      <c r="E833" s="11">
        <v>6.8</v>
      </c>
      <c r="F833" s="11">
        <v>6.0640738534478427</v>
      </c>
      <c r="G833" s="11">
        <v>4.8062277940217104</v>
      </c>
      <c r="H833" s="11">
        <v>5.2</v>
      </c>
      <c r="I833" s="11">
        <v>5.5</v>
      </c>
      <c r="J833" s="144">
        <v>6</v>
      </c>
      <c r="K833" s="11">
        <v>6.4</v>
      </c>
      <c r="L833" s="11">
        <v>5.9</v>
      </c>
      <c r="M833" s="11">
        <v>5.5</v>
      </c>
      <c r="N833" s="11">
        <v>5.6</v>
      </c>
      <c r="O833" s="11">
        <v>5.4</v>
      </c>
      <c r="P833" s="11">
        <v>5.2</v>
      </c>
      <c r="Q833" s="11">
        <v>4.8</v>
      </c>
      <c r="R833" s="11">
        <v>5.6572705112561605</v>
      </c>
      <c r="S833" s="11">
        <v>4.8534698420497833</v>
      </c>
      <c r="T833" s="11">
        <v>5.2</v>
      </c>
      <c r="U833" s="11">
        <v>5.0999999999999996</v>
      </c>
      <c r="V833" s="11">
        <v>6.1</v>
      </c>
      <c r="W833" s="149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7">
        <v>16</v>
      </c>
    </row>
    <row r="834" spans="1:65">
      <c r="A834" s="29"/>
      <c r="B834" s="19">
        <v>1</v>
      </c>
      <c r="C834" s="9">
        <v>4</v>
      </c>
      <c r="D834" s="144">
        <v>6</v>
      </c>
      <c r="E834" s="11">
        <v>6.6</v>
      </c>
      <c r="F834" s="11">
        <v>6.4817227129914903</v>
      </c>
      <c r="G834" s="11">
        <v>4.7879482812646099</v>
      </c>
      <c r="H834" s="11">
        <v>5.2</v>
      </c>
      <c r="I834" s="11">
        <v>5.6</v>
      </c>
      <c r="J834" s="144">
        <v>6</v>
      </c>
      <c r="K834" s="11">
        <v>6.1</v>
      </c>
      <c r="L834" s="11">
        <v>6.2</v>
      </c>
      <c r="M834" s="11">
        <v>6.2</v>
      </c>
      <c r="N834" s="11">
        <v>5.5</v>
      </c>
      <c r="O834" s="11">
        <v>5.6</v>
      </c>
      <c r="P834" s="11">
        <v>4.8</v>
      </c>
      <c r="Q834" s="11">
        <v>4.8</v>
      </c>
      <c r="R834" s="11">
        <v>5.5591590403438627</v>
      </c>
      <c r="S834" s="11">
        <v>5.0804414727426712</v>
      </c>
      <c r="T834" s="11">
        <v>5.2</v>
      </c>
      <c r="U834" s="11">
        <v>5.3</v>
      </c>
      <c r="V834" s="11">
        <v>5.8</v>
      </c>
      <c r="W834" s="149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7">
        <v>5.5515193108204839</v>
      </c>
    </row>
    <row r="835" spans="1:65">
      <c r="A835" s="29"/>
      <c r="B835" s="19">
        <v>1</v>
      </c>
      <c r="C835" s="9">
        <v>5</v>
      </c>
      <c r="D835" s="144">
        <v>6</v>
      </c>
      <c r="E835" s="11">
        <v>7</v>
      </c>
      <c r="F835" s="11">
        <v>5.9062588268743728</v>
      </c>
      <c r="G835" s="11">
        <v>4.7528952515927401</v>
      </c>
      <c r="H835" s="11">
        <v>5.7</v>
      </c>
      <c r="I835" s="11">
        <v>5.5</v>
      </c>
      <c r="J835" s="144">
        <v>6</v>
      </c>
      <c r="K835" s="11">
        <v>6.3</v>
      </c>
      <c r="L835" s="11">
        <v>6</v>
      </c>
      <c r="M835" s="11">
        <v>6.3</v>
      </c>
      <c r="N835" s="11">
        <v>5.6</v>
      </c>
      <c r="O835" s="11">
        <v>5.4</v>
      </c>
      <c r="P835" s="11">
        <v>5.3</v>
      </c>
      <c r="Q835" s="11">
        <v>4.8</v>
      </c>
      <c r="R835" s="11">
        <v>6.1367668350009872</v>
      </c>
      <c r="S835" s="11">
        <v>5.0060837164256773</v>
      </c>
      <c r="T835" s="11">
        <v>5.0999999999999996</v>
      </c>
      <c r="U835" s="11">
        <v>5.2</v>
      </c>
      <c r="V835" s="11">
        <v>5.9</v>
      </c>
      <c r="W835" s="149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7">
        <v>171</v>
      </c>
    </row>
    <row r="836" spans="1:65">
      <c r="A836" s="29"/>
      <c r="B836" s="19">
        <v>1</v>
      </c>
      <c r="C836" s="9">
        <v>6</v>
      </c>
      <c r="D836" s="144">
        <v>6</v>
      </c>
      <c r="E836" s="11">
        <v>6.4</v>
      </c>
      <c r="F836" s="11">
        <v>6.5216235727043124</v>
      </c>
      <c r="G836" s="11">
        <v>4.7544008699175597</v>
      </c>
      <c r="H836" s="11">
        <v>5.2</v>
      </c>
      <c r="I836" s="11">
        <v>5.4</v>
      </c>
      <c r="J836" s="144">
        <v>6</v>
      </c>
      <c r="K836" s="11">
        <v>6</v>
      </c>
      <c r="L836" s="11">
        <v>6.1</v>
      </c>
      <c r="M836" s="11">
        <v>5.7</v>
      </c>
      <c r="N836" s="11">
        <v>5.6</v>
      </c>
      <c r="O836" s="11">
        <v>5.6</v>
      </c>
      <c r="P836" s="11">
        <v>5.0999999999999996</v>
      </c>
      <c r="Q836" s="11">
        <v>4.8</v>
      </c>
      <c r="R836" s="11">
        <v>5.610101883767145</v>
      </c>
      <c r="S836" s="11">
        <v>4.8075040236314983</v>
      </c>
      <c r="T836" s="11">
        <v>5</v>
      </c>
      <c r="U836" s="11">
        <v>5.2</v>
      </c>
      <c r="V836" s="11">
        <v>5.6</v>
      </c>
      <c r="W836" s="149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5"/>
    </row>
    <row r="837" spans="1:65">
      <c r="A837" s="29"/>
      <c r="B837" s="20" t="s">
        <v>257</v>
      </c>
      <c r="C837" s="12"/>
      <c r="D837" s="22">
        <v>5.5</v>
      </c>
      <c r="E837" s="22">
        <v>6.6166666666666663</v>
      </c>
      <c r="F837" s="22">
        <v>6.2541202022346525</v>
      </c>
      <c r="G837" s="22">
        <v>4.7638330633618517</v>
      </c>
      <c r="H837" s="22">
        <v>5.2833333333333323</v>
      </c>
      <c r="I837" s="22">
        <v>5.4833333333333334</v>
      </c>
      <c r="J837" s="22">
        <v>6</v>
      </c>
      <c r="K837" s="22">
        <v>6.2333333333333343</v>
      </c>
      <c r="L837" s="22">
        <v>6.0166666666666666</v>
      </c>
      <c r="M837" s="22">
        <v>5.833333333333333</v>
      </c>
      <c r="N837" s="22">
        <v>5.5333333333333341</v>
      </c>
      <c r="O837" s="22">
        <v>5.583333333333333</v>
      </c>
      <c r="P837" s="22">
        <v>5.1333333333333337</v>
      </c>
      <c r="Q837" s="22">
        <v>4.8166666666666673</v>
      </c>
      <c r="R837" s="22">
        <v>5.6673580800989987</v>
      </c>
      <c r="S837" s="22">
        <v>4.9405169382527196</v>
      </c>
      <c r="T837" s="22">
        <v>5.1000000000000005</v>
      </c>
      <c r="U837" s="22">
        <v>5.2333333333333334</v>
      </c>
      <c r="V837" s="22">
        <v>5.8833333333333337</v>
      </c>
      <c r="W837" s="149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5"/>
    </row>
    <row r="838" spans="1:65">
      <c r="A838" s="29"/>
      <c r="B838" s="3" t="s">
        <v>258</v>
      </c>
      <c r="C838" s="28"/>
      <c r="D838" s="11">
        <v>5.5</v>
      </c>
      <c r="E838" s="11">
        <v>6.55</v>
      </c>
      <c r="F838" s="11">
        <v>6.2755211236949471</v>
      </c>
      <c r="G838" s="11">
        <v>4.7595101072824804</v>
      </c>
      <c r="H838" s="11">
        <v>5.2</v>
      </c>
      <c r="I838" s="11">
        <v>5.5</v>
      </c>
      <c r="J838" s="11">
        <v>6</v>
      </c>
      <c r="K838" s="11">
        <v>6.25</v>
      </c>
      <c r="L838" s="11">
        <v>6</v>
      </c>
      <c r="M838" s="11">
        <v>5.8000000000000007</v>
      </c>
      <c r="N838" s="11">
        <v>5.6</v>
      </c>
      <c r="O838" s="11">
        <v>5.6</v>
      </c>
      <c r="P838" s="11">
        <v>5.2</v>
      </c>
      <c r="Q838" s="11">
        <v>4.8</v>
      </c>
      <c r="R838" s="11">
        <v>5.5891824256310016</v>
      </c>
      <c r="S838" s="11">
        <v>4.9297767792377307</v>
      </c>
      <c r="T838" s="11">
        <v>5.0999999999999996</v>
      </c>
      <c r="U838" s="11">
        <v>5.25</v>
      </c>
      <c r="V838" s="11">
        <v>5.9</v>
      </c>
      <c r="W838" s="149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5"/>
    </row>
    <row r="839" spans="1:65">
      <c r="A839" s="29"/>
      <c r="B839" s="3" t="s">
        <v>259</v>
      </c>
      <c r="C839" s="28"/>
      <c r="D839" s="23">
        <v>0.54772255750516607</v>
      </c>
      <c r="E839" s="23">
        <v>0.24013884872437155</v>
      </c>
      <c r="F839" s="23">
        <v>0.24283954241126085</v>
      </c>
      <c r="G839" s="23">
        <v>3.0952052333952366E-2</v>
      </c>
      <c r="H839" s="23">
        <v>0.21369760566432816</v>
      </c>
      <c r="I839" s="23">
        <v>0.11690451944500106</v>
      </c>
      <c r="J839" s="23">
        <v>0</v>
      </c>
      <c r="K839" s="23">
        <v>0.16329931618554538</v>
      </c>
      <c r="L839" s="23">
        <v>0.11690451944500108</v>
      </c>
      <c r="M839" s="23">
        <v>0.36696957185394352</v>
      </c>
      <c r="N839" s="23">
        <v>0.12110601416389957</v>
      </c>
      <c r="O839" s="23">
        <v>0.16020819787597201</v>
      </c>
      <c r="P839" s="23">
        <v>0.17511900715418272</v>
      </c>
      <c r="Q839" s="23">
        <v>4.0824829046386527E-2</v>
      </c>
      <c r="R839" s="23">
        <v>0.2379862024896352</v>
      </c>
      <c r="S839" s="23">
        <v>0.11994172259477304</v>
      </c>
      <c r="T839" s="23">
        <v>8.9442719099991672E-2</v>
      </c>
      <c r="U839" s="23">
        <v>8.1649658092772595E-2</v>
      </c>
      <c r="V839" s="23">
        <v>0.1722401424368509</v>
      </c>
      <c r="W839" s="199"/>
      <c r="X839" s="200"/>
      <c r="Y839" s="200"/>
      <c r="Z839" s="200"/>
      <c r="AA839" s="200"/>
      <c r="AB839" s="200"/>
      <c r="AC839" s="200"/>
      <c r="AD839" s="200"/>
      <c r="AE839" s="200"/>
      <c r="AF839" s="200"/>
      <c r="AG839" s="200"/>
      <c r="AH839" s="200"/>
      <c r="AI839" s="200"/>
      <c r="AJ839" s="200"/>
      <c r="AK839" s="200"/>
      <c r="AL839" s="200"/>
      <c r="AM839" s="200"/>
      <c r="AN839" s="200"/>
      <c r="AO839" s="200"/>
      <c r="AP839" s="200"/>
      <c r="AQ839" s="200"/>
      <c r="AR839" s="200"/>
      <c r="AS839" s="200"/>
      <c r="AT839" s="200"/>
      <c r="AU839" s="200"/>
      <c r="AV839" s="200"/>
      <c r="AW839" s="200"/>
      <c r="AX839" s="200"/>
      <c r="AY839" s="200"/>
      <c r="AZ839" s="200"/>
      <c r="BA839" s="200"/>
      <c r="BB839" s="200"/>
      <c r="BC839" s="200"/>
      <c r="BD839" s="200"/>
      <c r="BE839" s="200"/>
      <c r="BF839" s="200"/>
      <c r="BG839" s="200"/>
      <c r="BH839" s="200"/>
      <c r="BI839" s="200"/>
      <c r="BJ839" s="200"/>
      <c r="BK839" s="200"/>
      <c r="BL839" s="200"/>
      <c r="BM839" s="56"/>
    </row>
    <row r="840" spans="1:65">
      <c r="A840" s="29"/>
      <c r="B840" s="3" t="s">
        <v>86</v>
      </c>
      <c r="C840" s="28"/>
      <c r="D840" s="13">
        <v>9.9585919546393828E-2</v>
      </c>
      <c r="E840" s="13">
        <v>3.6293024996126688E-2</v>
      </c>
      <c r="F840" s="13">
        <v>3.8828729630826751E-2</v>
      </c>
      <c r="G840" s="13">
        <v>6.4972999520074301E-3</v>
      </c>
      <c r="H840" s="13">
        <v>4.0447496340251396E-2</v>
      </c>
      <c r="I840" s="13">
        <v>2.1319973151064025E-2</v>
      </c>
      <c r="J840" s="13">
        <v>0</v>
      </c>
      <c r="K840" s="13">
        <v>2.6197751259713159E-2</v>
      </c>
      <c r="L840" s="13">
        <v>1.9430114035180236E-2</v>
      </c>
      <c r="M840" s="13">
        <v>6.2909069460676037E-2</v>
      </c>
      <c r="N840" s="13">
        <v>2.1886629065764981E-2</v>
      </c>
      <c r="O840" s="13">
        <v>2.8694005589726332E-2</v>
      </c>
      <c r="P840" s="13">
        <v>3.4114092302762862E-2</v>
      </c>
      <c r="Q840" s="13">
        <v>8.4757430546131187E-3</v>
      </c>
      <c r="R840" s="13">
        <v>4.199244147380185E-2</v>
      </c>
      <c r="S840" s="13">
        <v>2.4277160486204517E-2</v>
      </c>
      <c r="T840" s="13">
        <v>1.7537788058821894E-2</v>
      </c>
      <c r="U840" s="13">
        <v>1.5601845495434254E-2</v>
      </c>
      <c r="V840" s="13">
        <v>2.9275944890116298E-2</v>
      </c>
      <c r="W840" s="149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5"/>
    </row>
    <row r="841" spans="1:65">
      <c r="A841" s="29"/>
      <c r="B841" s="3" t="s">
        <v>260</v>
      </c>
      <c r="C841" s="28"/>
      <c r="D841" s="13">
        <v>-9.2802182494560181E-3</v>
      </c>
      <c r="E841" s="13">
        <v>0.19186591925747254</v>
      </c>
      <c r="F841" s="13">
        <v>0.12656010941810591</v>
      </c>
      <c r="G841" s="13">
        <v>-0.14188660857638569</v>
      </c>
      <c r="H841" s="13">
        <v>-4.8308573288113998E-2</v>
      </c>
      <c r="I841" s="13">
        <v>-1.2282399406275846E-2</v>
      </c>
      <c r="J841" s="13">
        <v>8.0785216455138809E-2</v>
      </c>
      <c r="K841" s="13">
        <v>0.12281575265061662</v>
      </c>
      <c r="L841" s="13">
        <v>8.3787397611958747E-2</v>
      </c>
      <c r="M841" s="13">
        <v>5.0763404886940533E-2</v>
      </c>
      <c r="N841" s="13">
        <v>-3.275855935816252E-3</v>
      </c>
      <c r="O841" s="13">
        <v>5.7306875346430086E-3</v>
      </c>
      <c r="P841" s="13">
        <v>-7.5328203699492224E-2</v>
      </c>
      <c r="Q841" s="13">
        <v>-0.13236964567906895</v>
      </c>
      <c r="R841" s="13">
        <v>2.0866138221429464E-2</v>
      </c>
      <c r="S841" s="13">
        <v>-0.11006038858170908</v>
      </c>
      <c r="T841" s="13">
        <v>-8.133256601313188E-2</v>
      </c>
      <c r="U841" s="13">
        <v>-5.731511675857337E-2</v>
      </c>
      <c r="V841" s="13">
        <v>5.9769948357400127E-2</v>
      </c>
      <c r="W841" s="149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5"/>
    </row>
    <row r="842" spans="1:65">
      <c r="A842" s="29"/>
      <c r="B842" s="45" t="s">
        <v>261</v>
      </c>
      <c r="C842" s="46"/>
      <c r="D842" s="44" t="s">
        <v>262</v>
      </c>
      <c r="E842" s="44">
        <v>1.83</v>
      </c>
      <c r="F842" s="44">
        <v>1.22</v>
      </c>
      <c r="G842" s="44">
        <v>1.3</v>
      </c>
      <c r="H842" s="44">
        <v>0.42</v>
      </c>
      <c r="I842" s="44">
        <v>0.08</v>
      </c>
      <c r="J842" s="44" t="s">
        <v>262</v>
      </c>
      <c r="K842" s="44">
        <v>1.18</v>
      </c>
      <c r="L842" s="44">
        <v>0.81</v>
      </c>
      <c r="M842" s="44">
        <v>0.51</v>
      </c>
      <c r="N842" s="44">
        <v>0</v>
      </c>
      <c r="O842" s="44">
        <v>0.08</v>
      </c>
      <c r="P842" s="44">
        <v>0.67</v>
      </c>
      <c r="Q842" s="44">
        <v>1.21</v>
      </c>
      <c r="R842" s="44">
        <v>0.23</v>
      </c>
      <c r="S842" s="44">
        <v>1</v>
      </c>
      <c r="T842" s="44">
        <v>0.73</v>
      </c>
      <c r="U842" s="44">
        <v>0.51</v>
      </c>
      <c r="V842" s="44">
        <v>0.59</v>
      </c>
      <c r="W842" s="149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5"/>
    </row>
    <row r="843" spans="1:65">
      <c r="B843" s="30" t="s">
        <v>325</v>
      </c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BM843" s="55"/>
    </row>
    <row r="844" spans="1:65">
      <c r="BM844" s="55"/>
    </row>
    <row r="845" spans="1:65" ht="15">
      <c r="B845" s="8" t="s">
        <v>595</v>
      </c>
      <c r="BM845" s="27" t="s">
        <v>66</v>
      </c>
    </row>
    <row r="846" spans="1:65" ht="15">
      <c r="A846" s="24" t="s">
        <v>61</v>
      </c>
      <c r="B846" s="18" t="s">
        <v>111</v>
      </c>
      <c r="C846" s="15" t="s">
        <v>112</v>
      </c>
      <c r="D846" s="16" t="s">
        <v>222</v>
      </c>
      <c r="E846" s="17" t="s">
        <v>222</v>
      </c>
      <c r="F846" s="17" t="s">
        <v>222</v>
      </c>
      <c r="G846" s="17" t="s">
        <v>222</v>
      </c>
      <c r="H846" s="17" t="s">
        <v>222</v>
      </c>
      <c r="I846" s="17" t="s">
        <v>222</v>
      </c>
      <c r="J846" s="17" t="s">
        <v>222</v>
      </c>
      <c r="K846" s="17" t="s">
        <v>222</v>
      </c>
      <c r="L846" s="17" t="s">
        <v>222</v>
      </c>
      <c r="M846" s="17" t="s">
        <v>222</v>
      </c>
      <c r="N846" s="17" t="s">
        <v>222</v>
      </c>
      <c r="O846" s="17" t="s">
        <v>222</v>
      </c>
      <c r="P846" s="17" t="s">
        <v>222</v>
      </c>
      <c r="Q846" s="17" t="s">
        <v>222</v>
      </c>
      <c r="R846" s="17" t="s">
        <v>222</v>
      </c>
      <c r="S846" s="17" t="s">
        <v>222</v>
      </c>
      <c r="T846" s="17" t="s">
        <v>222</v>
      </c>
      <c r="U846" s="17" t="s">
        <v>222</v>
      </c>
      <c r="V846" s="149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7">
        <v>1</v>
      </c>
    </row>
    <row r="847" spans="1:65">
      <c r="A847" s="29"/>
      <c r="B847" s="19" t="s">
        <v>223</v>
      </c>
      <c r="C847" s="9" t="s">
        <v>223</v>
      </c>
      <c r="D847" s="147" t="s">
        <v>225</v>
      </c>
      <c r="E847" s="148" t="s">
        <v>226</v>
      </c>
      <c r="F847" s="148" t="s">
        <v>229</v>
      </c>
      <c r="G847" s="148" t="s">
        <v>230</v>
      </c>
      <c r="H847" s="148" t="s">
        <v>233</v>
      </c>
      <c r="I847" s="148" t="s">
        <v>234</v>
      </c>
      <c r="J847" s="148" t="s">
        <v>235</v>
      </c>
      <c r="K847" s="148" t="s">
        <v>236</v>
      </c>
      <c r="L847" s="148" t="s">
        <v>263</v>
      </c>
      <c r="M847" s="148" t="s">
        <v>237</v>
      </c>
      <c r="N847" s="148" t="s">
        <v>238</v>
      </c>
      <c r="O847" s="148" t="s">
        <v>239</v>
      </c>
      <c r="P847" s="148" t="s">
        <v>240</v>
      </c>
      <c r="Q847" s="148" t="s">
        <v>242</v>
      </c>
      <c r="R847" s="148" t="s">
        <v>243</v>
      </c>
      <c r="S847" s="148" t="s">
        <v>244</v>
      </c>
      <c r="T847" s="148" t="s">
        <v>245</v>
      </c>
      <c r="U847" s="148" t="s">
        <v>248</v>
      </c>
      <c r="V847" s="149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7" t="s">
        <v>3</v>
      </c>
    </row>
    <row r="848" spans="1:65">
      <c r="A848" s="29"/>
      <c r="B848" s="19"/>
      <c r="C848" s="9"/>
      <c r="D848" s="10" t="s">
        <v>309</v>
      </c>
      <c r="E848" s="11" t="s">
        <v>265</v>
      </c>
      <c r="F848" s="11" t="s">
        <v>309</v>
      </c>
      <c r="G848" s="11" t="s">
        <v>265</v>
      </c>
      <c r="H848" s="11" t="s">
        <v>265</v>
      </c>
      <c r="I848" s="11" t="s">
        <v>265</v>
      </c>
      <c r="J848" s="11" t="s">
        <v>265</v>
      </c>
      <c r="K848" s="11" t="s">
        <v>265</v>
      </c>
      <c r="L848" s="11" t="s">
        <v>265</v>
      </c>
      <c r="M848" s="11" t="s">
        <v>265</v>
      </c>
      <c r="N848" s="11" t="s">
        <v>309</v>
      </c>
      <c r="O848" s="11" t="s">
        <v>265</v>
      </c>
      <c r="P848" s="11" t="s">
        <v>265</v>
      </c>
      <c r="Q848" s="11" t="s">
        <v>309</v>
      </c>
      <c r="R848" s="11" t="s">
        <v>309</v>
      </c>
      <c r="S848" s="11" t="s">
        <v>265</v>
      </c>
      <c r="T848" s="11" t="s">
        <v>309</v>
      </c>
      <c r="U848" s="11" t="s">
        <v>310</v>
      </c>
      <c r="V848" s="149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7">
        <v>1</v>
      </c>
    </row>
    <row r="849" spans="1:65">
      <c r="A849" s="29"/>
      <c r="B849" s="19"/>
      <c r="C849" s="9"/>
      <c r="D849" s="25" t="s">
        <v>311</v>
      </c>
      <c r="E849" s="25" t="s">
        <v>312</v>
      </c>
      <c r="F849" s="25" t="s">
        <v>312</v>
      </c>
      <c r="G849" s="25" t="s">
        <v>312</v>
      </c>
      <c r="H849" s="25" t="s">
        <v>312</v>
      </c>
      <c r="I849" s="25" t="s">
        <v>312</v>
      </c>
      <c r="J849" s="25" t="s">
        <v>312</v>
      </c>
      <c r="K849" s="25" t="s">
        <v>312</v>
      </c>
      <c r="L849" s="25" t="s">
        <v>312</v>
      </c>
      <c r="M849" s="25" t="s">
        <v>116</v>
      </c>
      <c r="N849" s="25" t="s">
        <v>312</v>
      </c>
      <c r="O849" s="25" t="s">
        <v>115</v>
      </c>
      <c r="P849" s="25" t="s">
        <v>313</v>
      </c>
      <c r="Q849" s="25" t="s">
        <v>311</v>
      </c>
      <c r="R849" s="25" t="s">
        <v>314</v>
      </c>
      <c r="S849" s="25" t="s">
        <v>314</v>
      </c>
      <c r="T849" s="25" t="s">
        <v>314</v>
      </c>
      <c r="U849" s="25" t="s">
        <v>313</v>
      </c>
      <c r="V849" s="149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7">
        <v>2</v>
      </c>
    </row>
    <row r="850" spans="1:65">
      <c r="A850" s="29"/>
      <c r="B850" s="18">
        <v>1</v>
      </c>
      <c r="C850" s="14">
        <v>1</v>
      </c>
      <c r="D850" s="208">
        <v>16</v>
      </c>
      <c r="E850" s="208">
        <v>15</v>
      </c>
      <c r="F850" s="208">
        <v>16.2</v>
      </c>
      <c r="G850" s="208">
        <v>13.6</v>
      </c>
      <c r="H850" s="208">
        <v>16</v>
      </c>
      <c r="I850" s="208">
        <v>16.2</v>
      </c>
      <c r="J850" s="208">
        <v>14.9</v>
      </c>
      <c r="K850" s="208">
        <v>15.9</v>
      </c>
      <c r="L850" s="208">
        <v>17.8</v>
      </c>
      <c r="M850" s="208">
        <v>16</v>
      </c>
      <c r="N850" s="208">
        <v>16.440000000000001</v>
      </c>
      <c r="O850" s="208">
        <v>15.400000000000002</v>
      </c>
      <c r="P850" s="208">
        <v>16.580172086974443</v>
      </c>
      <c r="Q850" s="208">
        <v>16.698418310672729</v>
      </c>
      <c r="R850" s="207">
        <v>19</v>
      </c>
      <c r="S850" s="208">
        <v>14</v>
      </c>
      <c r="T850" s="208">
        <v>14</v>
      </c>
      <c r="U850" s="207">
        <v>5.9</v>
      </c>
      <c r="V850" s="209"/>
      <c r="W850" s="210"/>
      <c r="X850" s="210"/>
      <c r="Y850" s="210"/>
      <c r="Z850" s="210"/>
      <c r="AA850" s="210"/>
      <c r="AB850" s="210"/>
      <c r="AC850" s="210"/>
      <c r="AD850" s="210"/>
      <c r="AE850" s="210"/>
      <c r="AF850" s="210"/>
      <c r="AG850" s="210"/>
      <c r="AH850" s="210"/>
      <c r="AI850" s="210"/>
      <c r="AJ850" s="210"/>
      <c r="AK850" s="210"/>
      <c r="AL850" s="210"/>
      <c r="AM850" s="210"/>
      <c r="AN850" s="210"/>
      <c r="AO850" s="210"/>
      <c r="AP850" s="210"/>
      <c r="AQ850" s="210"/>
      <c r="AR850" s="210"/>
      <c r="AS850" s="210"/>
      <c r="AT850" s="210"/>
      <c r="AU850" s="210"/>
      <c r="AV850" s="210"/>
      <c r="AW850" s="210"/>
      <c r="AX850" s="210"/>
      <c r="AY850" s="210"/>
      <c r="AZ850" s="210"/>
      <c r="BA850" s="210"/>
      <c r="BB850" s="210"/>
      <c r="BC850" s="210"/>
      <c r="BD850" s="210"/>
      <c r="BE850" s="210"/>
      <c r="BF850" s="210"/>
      <c r="BG850" s="210"/>
      <c r="BH850" s="210"/>
      <c r="BI850" s="210"/>
      <c r="BJ850" s="210"/>
      <c r="BK850" s="210"/>
      <c r="BL850" s="210"/>
      <c r="BM850" s="211">
        <v>1</v>
      </c>
    </row>
    <row r="851" spans="1:65">
      <c r="A851" s="29"/>
      <c r="B851" s="19">
        <v>1</v>
      </c>
      <c r="C851" s="9">
        <v>2</v>
      </c>
      <c r="D851" s="213">
        <v>16</v>
      </c>
      <c r="E851" s="213">
        <v>15</v>
      </c>
      <c r="F851" s="213">
        <v>15.9</v>
      </c>
      <c r="G851" s="213">
        <v>14.5</v>
      </c>
      <c r="H851" s="213">
        <v>16.2</v>
      </c>
      <c r="I851" s="213">
        <v>14.7</v>
      </c>
      <c r="J851" s="213">
        <v>16.100000000000001</v>
      </c>
      <c r="K851" s="213">
        <v>16.5</v>
      </c>
      <c r="L851" s="213">
        <v>17</v>
      </c>
      <c r="M851" s="213">
        <v>15</v>
      </c>
      <c r="N851" s="213">
        <v>16.32</v>
      </c>
      <c r="O851" s="213">
        <v>15</v>
      </c>
      <c r="P851" s="213">
        <v>16.081597979570986</v>
      </c>
      <c r="Q851" s="213">
        <v>16.988851086999123</v>
      </c>
      <c r="R851" s="212">
        <v>21</v>
      </c>
      <c r="S851" s="213">
        <v>14</v>
      </c>
      <c r="T851" s="213">
        <v>13.5</v>
      </c>
      <c r="U851" s="212">
        <v>4.8970000000000002</v>
      </c>
      <c r="V851" s="209"/>
      <c r="W851" s="210"/>
      <c r="X851" s="210"/>
      <c r="Y851" s="210"/>
      <c r="Z851" s="210"/>
      <c r="AA851" s="210"/>
      <c r="AB851" s="210"/>
      <c r="AC851" s="210"/>
      <c r="AD851" s="210"/>
      <c r="AE851" s="210"/>
      <c r="AF851" s="210"/>
      <c r="AG851" s="210"/>
      <c r="AH851" s="210"/>
      <c r="AI851" s="210"/>
      <c r="AJ851" s="210"/>
      <c r="AK851" s="210"/>
      <c r="AL851" s="210"/>
      <c r="AM851" s="210"/>
      <c r="AN851" s="210"/>
      <c r="AO851" s="210"/>
      <c r="AP851" s="210"/>
      <c r="AQ851" s="210"/>
      <c r="AR851" s="210"/>
      <c r="AS851" s="210"/>
      <c r="AT851" s="210"/>
      <c r="AU851" s="210"/>
      <c r="AV851" s="210"/>
      <c r="AW851" s="210"/>
      <c r="AX851" s="210"/>
      <c r="AY851" s="210"/>
      <c r="AZ851" s="210"/>
      <c r="BA851" s="210"/>
      <c r="BB851" s="210"/>
      <c r="BC851" s="210"/>
      <c r="BD851" s="210"/>
      <c r="BE851" s="210"/>
      <c r="BF851" s="210"/>
      <c r="BG851" s="210"/>
      <c r="BH851" s="210"/>
      <c r="BI851" s="210"/>
      <c r="BJ851" s="210"/>
      <c r="BK851" s="210"/>
      <c r="BL851" s="210"/>
      <c r="BM851" s="211">
        <v>4</v>
      </c>
    </row>
    <row r="852" spans="1:65">
      <c r="A852" s="29"/>
      <c r="B852" s="19">
        <v>1</v>
      </c>
      <c r="C852" s="9">
        <v>3</v>
      </c>
      <c r="D852" s="213">
        <v>15</v>
      </c>
      <c r="E852" s="213">
        <v>16</v>
      </c>
      <c r="F852" s="213">
        <v>16.100000000000001</v>
      </c>
      <c r="G852" s="213">
        <v>14.1</v>
      </c>
      <c r="H852" s="213">
        <v>16.100000000000001</v>
      </c>
      <c r="I852" s="213">
        <v>16</v>
      </c>
      <c r="J852" s="213">
        <v>14.8</v>
      </c>
      <c r="K852" s="213">
        <v>16.5</v>
      </c>
      <c r="L852" s="213">
        <v>17.100000000000001</v>
      </c>
      <c r="M852" s="213">
        <v>15</v>
      </c>
      <c r="N852" s="213">
        <v>16.61</v>
      </c>
      <c r="O852" s="213">
        <v>15.400000000000002</v>
      </c>
      <c r="P852" s="213">
        <v>15.561404352458355</v>
      </c>
      <c r="Q852" s="213">
        <v>16.278249378131346</v>
      </c>
      <c r="R852" s="212">
        <v>19</v>
      </c>
      <c r="S852" s="213">
        <v>14</v>
      </c>
      <c r="T852" s="213">
        <v>14.5</v>
      </c>
      <c r="U852" s="212">
        <v>4.5140000000000002</v>
      </c>
      <c r="V852" s="209"/>
      <c r="W852" s="210"/>
      <c r="X852" s="210"/>
      <c r="Y852" s="210"/>
      <c r="Z852" s="210"/>
      <c r="AA852" s="210"/>
      <c r="AB852" s="210"/>
      <c r="AC852" s="210"/>
      <c r="AD852" s="210"/>
      <c r="AE852" s="210"/>
      <c r="AF852" s="210"/>
      <c r="AG852" s="210"/>
      <c r="AH852" s="210"/>
      <c r="AI852" s="210"/>
      <c r="AJ852" s="210"/>
      <c r="AK852" s="210"/>
      <c r="AL852" s="210"/>
      <c r="AM852" s="210"/>
      <c r="AN852" s="210"/>
      <c r="AO852" s="210"/>
      <c r="AP852" s="210"/>
      <c r="AQ852" s="210"/>
      <c r="AR852" s="210"/>
      <c r="AS852" s="210"/>
      <c r="AT852" s="210"/>
      <c r="AU852" s="210"/>
      <c r="AV852" s="210"/>
      <c r="AW852" s="210"/>
      <c r="AX852" s="210"/>
      <c r="AY852" s="210"/>
      <c r="AZ852" s="210"/>
      <c r="BA852" s="210"/>
      <c r="BB852" s="210"/>
      <c r="BC852" s="210"/>
      <c r="BD852" s="210"/>
      <c r="BE852" s="210"/>
      <c r="BF852" s="210"/>
      <c r="BG852" s="210"/>
      <c r="BH852" s="210"/>
      <c r="BI852" s="210"/>
      <c r="BJ852" s="210"/>
      <c r="BK852" s="210"/>
      <c r="BL852" s="210"/>
      <c r="BM852" s="211">
        <v>16</v>
      </c>
    </row>
    <row r="853" spans="1:65">
      <c r="A853" s="29"/>
      <c r="B853" s="19">
        <v>1</v>
      </c>
      <c r="C853" s="9">
        <v>4</v>
      </c>
      <c r="D853" s="213">
        <v>16</v>
      </c>
      <c r="E853" s="213">
        <v>15</v>
      </c>
      <c r="F853" s="213">
        <v>15.5</v>
      </c>
      <c r="G853" s="213">
        <v>13.6</v>
      </c>
      <c r="H853" s="213">
        <v>16</v>
      </c>
      <c r="I853" s="213">
        <v>15.2</v>
      </c>
      <c r="J853" s="213">
        <v>16.399999999999999</v>
      </c>
      <c r="K853" s="213">
        <v>16.399999999999999</v>
      </c>
      <c r="L853" s="213">
        <v>16.600000000000001</v>
      </c>
      <c r="M853" s="213">
        <v>15</v>
      </c>
      <c r="N853" s="213">
        <v>16.55</v>
      </c>
      <c r="O853" s="213">
        <v>15.1</v>
      </c>
      <c r="P853" s="213">
        <v>15.559710466165836</v>
      </c>
      <c r="Q853" s="213">
        <v>16.484150015979992</v>
      </c>
      <c r="R853" s="212">
        <v>20</v>
      </c>
      <c r="S853" s="213">
        <v>14</v>
      </c>
      <c r="T853" s="213">
        <v>13.1</v>
      </c>
      <c r="U853" s="212">
        <v>3.7269999999999999</v>
      </c>
      <c r="V853" s="209"/>
      <c r="W853" s="210"/>
      <c r="X853" s="210"/>
      <c r="Y853" s="210"/>
      <c r="Z853" s="210"/>
      <c r="AA853" s="210"/>
      <c r="AB853" s="210"/>
      <c r="AC853" s="210"/>
      <c r="AD853" s="210"/>
      <c r="AE853" s="210"/>
      <c r="AF853" s="210"/>
      <c r="AG853" s="210"/>
      <c r="AH853" s="210"/>
      <c r="AI853" s="210"/>
      <c r="AJ853" s="210"/>
      <c r="AK853" s="210"/>
      <c r="AL853" s="210"/>
      <c r="AM853" s="210"/>
      <c r="AN853" s="210"/>
      <c r="AO853" s="210"/>
      <c r="AP853" s="210"/>
      <c r="AQ853" s="210"/>
      <c r="AR853" s="210"/>
      <c r="AS853" s="210"/>
      <c r="AT853" s="210"/>
      <c r="AU853" s="210"/>
      <c r="AV853" s="210"/>
      <c r="AW853" s="210"/>
      <c r="AX853" s="210"/>
      <c r="AY853" s="210"/>
      <c r="AZ853" s="210"/>
      <c r="BA853" s="210"/>
      <c r="BB853" s="210"/>
      <c r="BC853" s="210"/>
      <c r="BD853" s="210"/>
      <c r="BE853" s="210"/>
      <c r="BF853" s="210"/>
      <c r="BG853" s="210"/>
      <c r="BH853" s="210"/>
      <c r="BI853" s="210"/>
      <c r="BJ853" s="210"/>
      <c r="BK853" s="210"/>
      <c r="BL853" s="210"/>
      <c r="BM853" s="211">
        <v>15.5502864825604</v>
      </c>
    </row>
    <row r="854" spans="1:65">
      <c r="A854" s="29"/>
      <c r="B854" s="19">
        <v>1</v>
      </c>
      <c r="C854" s="9">
        <v>5</v>
      </c>
      <c r="D854" s="213">
        <v>16</v>
      </c>
      <c r="E854" s="213">
        <v>16</v>
      </c>
      <c r="F854" s="213">
        <v>16.8</v>
      </c>
      <c r="G854" s="213">
        <v>14</v>
      </c>
      <c r="H854" s="213">
        <v>16.100000000000001</v>
      </c>
      <c r="I854" s="213">
        <v>15.6</v>
      </c>
      <c r="J854" s="213">
        <v>16.5</v>
      </c>
      <c r="K854" s="213">
        <v>17.100000000000001</v>
      </c>
      <c r="L854" s="213">
        <v>16.600000000000001</v>
      </c>
      <c r="M854" s="213">
        <v>15</v>
      </c>
      <c r="N854" s="213">
        <v>16.68</v>
      </c>
      <c r="O854" s="213">
        <v>15.299999999999999</v>
      </c>
      <c r="P854" s="213">
        <v>15.595445031641217</v>
      </c>
      <c r="Q854" s="213">
        <v>16.037239427484934</v>
      </c>
      <c r="R854" s="212">
        <v>18</v>
      </c>
      <c r="S854" s="213">
        <v>14</v>
      </c>
      <c r="T854" s="213">
        <v>14</v>
      </c>
      <c r="U854" s="212">
        <v>5.4989999999999997</v>
      </c>
      <c r="V854" s="209"/>
      <c r="W854" s="210"/>
      <c r="X854" s="210"/>
      <c r="Y854" s="210"/>
      <c r="Z854" s="210"/>
      <c r="AA854" s="210"/>
      <c r="AB854" s="210"/>
      <c r="AC854" s="210"/>
      <c r="AD854" s="210"/>
      <c r="AE854" s="210"/>
      <c r="AF854" s="210"/>
      <c r="AG854" s="210"/>
      <c r="AH854" s="210"/>
      <c r="AI854" s="210"/>
      <c r="AJ854" s="210"/>
      <c r="AK854" s="210"/>
      <c r="AL854" s="210"/>
      <c r="AM854" s="210"/>
      <c r="AN854" s="210"/>
      <c r="AO854" s="210"/>
      <c r="AP854" s="210"/>
      <c r="AQ854" s="210"/>
      <c r="AR854" s="210"/>
      <c r="AS854" s="210"/>
      <c r="AT854" s="210"/>
      <c r="AU854" s="210"/>
      <c r="AV854" s="210"/>
      <c r="AW854" s="210"/>
      <c r="AX854" s="210"/>
      <c r="AY854" s="210"/>
      <c r="AZ854" s="210"/>
      <c r="BA854" s="210"/>
      <c r="BB854" s="210"/>
      <c r="BC854" s="210"/>
      <c r="BD854" s="210"/>
      <c r="BE854" s="210"/>
      <c r="BF854" s="210"/>
      <c r="BG854" s="210"/>
      <c r="BH854" s="210"/>
      <c r="BI854" s="210"/>
      <c r="BJ854" s="210"/>
      <c r="BK854" s="210"/>
      <c r="BL854" s="210"/>
      <c r="BM854" s="211">
        <v>172</v>
      </c>
    </row>
    <row r="855" spans="1:65">
      <c r="A855" s="29"/>
      <c r="B855" s="19">
        <v>1</v>
      </c>
      <c r="C855" s="9">
        <v>6</v>
      </c>
      <c r="D855" s="213">
        <v>16</v>
      </c>
      <c r="E855" s="213">
        <v>15</v>
      </c>
      <c r="F855" s="213">
        <v>14.9</v>
      </c>
      <c r="G855" s="213">
        <v>13.8</v>
      </c>
      <c r="H855" s="213">
        <v>16</v>
      </c>
      <c r="I855" s="213">
        <v>16</v>
      </c>
      <c r="J855" s="213">
        <v>15.400000000000002</v>
      </c>
      <c r="K855" s="213">
        <v>16.600000000000001</v>
      </c>
      <c r="L855" s="213">
        <v>17</v>
      </c>
      <c r="M855" s="213">
        <v>15</v>
      </c>
      <c r="N855" s="213">
        <v>16.41</v>
      </c>
      <c r="O855" s="213">
        <v>15</v>
      </c>
      <c r="P855" s="213">
        <v>15.820794622878939</v>
      </c>
      <c r="Q855" s="213">
        <v>16.631469566840515</v>
      </c>
      <c r="R855" s="212">
        <v>18</v>
      </c>
      <c r="S855" s="213">
        <v>14</v>
      </c>
      <c r="T855" s="213">
        <v>12.9</v>
      </c>
      <c r="U855" s="212">
        <v>4.3970000000000002</v>
      </c>
      <c r="V855" s="209"/>
      <c r="W855" s="210"/>
      <c r="X855" s="210"/>
      <c r="Y855" s="210"/>
      <c r="Z855" s="210"/>
      <c r="AA855" s="210"/>
      <c r="AB855" s="210"/>
      <c r="AC855" s="210"/>
      <c r="AD855" s="210"/>
      <c r="AE855" s="210"/>
      <c r="AF855" s="210"/>
      <c r="AG855" s="210"/>
      <c r="AH855" s="210"/>
      <c r="AI855" s="210"/>
      <c r="AJ855" s="210"/>
      <c r="AK855" s="210"/>
      <c r="AL855" s="210"/>
      <c r="AM855" s="210"/>
      <c r="AN855" s="210"/>
      <c r="AO855" s="210"/>
      <c r="AP855" s="210"/>
      <c r="AQ855" s="210"/>
      <c r="AR855" s="210"/>
      <c r="AS855" s="210"/>
      <c r="AT855" s="210"/>
      <c r="AU855" s="210"/>
      <c r="AV855" s="210"/>
      <c r="AW855" s="210"/>
      <c r="AX855" s="210"/>
      <c r="AY855" s="210"/>
      <c r="AZ855" s="210"/>
      <c r="BA855" s="210"/>
      <c r="BB855" s="210"/>
      <c r="BC855" s="210"/>
      <c r="BD855" s="210"/>
      <c r="BE855" s="210"/>
      <c r="BF855" s="210"/>
      <c r="BG855" s="210"/>
      <c r="BH855" s="210"/>
      <c r="BI855" s="210"/>
      <c r="BJ855" s="210"/>
      <c r="BK855" s="210"/>
      <c r="BL855" s="210"/>
      <c r="BM855" s="214"/>
    </row>
    <row r="856" spans="1:65">
      <c r="A856" s="29"/>
      <c r="B856" s="20" t="s">
        <v>257</v>
      </c>
      <c r="C856" s="12"/>
      <c r="D856" s="215">
        <v>15.833333333333334</v>
      </c>
      <c r="E856" s="215">
        <v>15.333333333333334</v>
      </c>
      <c r="F856" s="215">
        <v>15.9</v>
      </c>
      <c r="G856" s="215">
        <v>13.933333333333335</v>
      </c>
      <c r="H856" s="215">
        <v>16.066666666666666</v>
      </c>
      <c r="I856" s="215">
        <v>15.616666666666665</v>
      </c>
      <c r="J856" s="215">
        <v>15.683333333333332</v>
      </c>
      <c r="K856" s="215">
        <v>16.5</v>
      </c>
      <c r="L856" s="215">
        <v>17.016666666666666</v>
      </c>
      <c r="M856" s="215">
        <v>15.166666666666666</v>
      </c>
      <c r="N856" s="215">
        <v>16.501666666666665</v>
      </c>
      <c r="O856" s="215">
        <v>15.200000000000001</v>
      </c>
      <c r="P856" s="215">
        <v>15.866520756614962</v>
      </c>
      <c r="Q856" s="215">
        <v>16.519729631018109</v>
      </c>
      <c r="R856" s="215">
        <v>19.166666666666668</v>
      </c>
      <c r="S856" s="215">
        <v>14</v>
      </c>
      <c r="T856" s="215">
        <v>13.666666666666666</v>
      </c>
      <c r="U856" s="215">
        <v>4.8223333333333329</v>
      </c>
      <c r="V856" s="209"/>
      <c r="W856" s="210"/>
      <c r="X856" s="210"/>
      <c r="Y856" s="210"/>
      <c r="Z856" s="210"/>
      <c r="AA856" s="210"/>
      <c r="AB856" s="210"/>
      <c r="AC856" s="210"/>
      <c r="AD856" s="210"/>
      <c r="AE856" s="210"/>
      <c r="AF856" s="210"/>
      <c r="AG856" s="210"/>
      <c r="AH856" s="210"/>
      <c r="AI856" s="210"/>
      <c r="AJ856" s="210"/>
      <c r="AK856" s="210"/>
      <c r="AL856" s="210"/>
      <c r="AM856" s="210"/>
      <c r="AN856" s="210"/>
      <c r="AO856" s="210"/>
      <c r="AP856" s="210"/>
      <c r="AQ856" s="210"/>
      <c r="AR856" s="210"/>
      <c r="AS856" s="210"/>
      <c r="AT856" s="210"/>
      <c r="AU856" s="210"/>
      <c r="AV856" s="210"/>
      <c r="AW856" s="210"/>
      <c r="AX856" s="210"/>
      <c r="AY856" s="210"/>
      <c r="AZ856" s="210"/>
      <c r="BA856" s="210"/>
      <c r="BB856" s="210"/>
      <c r="BC856" s="210"/>
      <c r="BD856" s="210"/>
      <c r="BE856" s="210"/>
      <c r="BF856" s="210"/>
      <c r="BG856" s="210"/>
      <c r="BH856" s="210"/>
      <c r="BI856" s="210"/>
      <c r="BJ856" s="210"/>
      <c r="BK856" s="210"/>
      <c r="BL856" s="210"/>
      <c r="BM856" s="214"/>
    </row>
    <row r="857" spans="1:65">
      <c r="A857" s="29"/>
      <c r="B857" s="3" t="s">
        <v>258</v>
      </c>
      <c r="C857" s="28"/>
      <c r="D857" s="213">
        <v>16</v>
      </c>
      <c r="E857" s="213">
        <v>15</v>
      </c>
      <c r="F857" s="213">
        <v>16</v>
      </c>
      <c r="G857" s="213">
        <v>13.9</v>
      </c>
      <c r="H857" s="213">
        <v>16.05</v>
      </c>
      <c r="I857" s="213">
        <v>15.8</v>
      </c>
      <c r="J857" s="213">
        <v>15.750000000000002</v>
      </c>
      <c r="K857" s="213">
        <v>16.5</v>
      </c>
      <c r="L857" s="213">
        <v>17</v>
      </c>
      <c r="M857" s="213">
        <v>15</v>
      </c>
      <c r="N857" s="213">
        <v>16.495000000000001</v>
      </c>
      <c r="O857" s="213">
        <v>15.2</v>
      </c>
      <c r="P857" s="213">
        <v>15.708119827260077</v>
      </c>
      <c r="Q857" s="213">
        <v>16.557809791410254</v>
      </c>
      <c r="R857" s="213">
        <v>19</v>
      </c>
      <c r="S857" s="213">
        <v>14</v>
      </c>
      <c r="T857" s="213">
        <v>13.75</v>
      </c>
      <c r="U857" s="213">
        <v>4.7055000000000007</v>
      </c>
      <c r="V857" s="209"/>
      <c r="W857" s="210"/>
      <c r="X857" s="210"/>
      <c r="Y857" s="210"/>
      <c r="Z857" s="210"/>
      <c r="AA857" s="210"/>
      <c r="AB857" s="210"/>
      <c r="AC857" s="210"/>
      <c r="AD857" s="210"/>
      <c r="AE857" s="210"/>
      <c r="AF857" s="210"/>
      <c r="AG857" s="210"/>
      <c r="AH857" s="210"/>
      <c r="AI857" s="210"/>
      <c r="AJ857" s="210"/>
      <c r="AK857" s="210"/>
      <c r="AL857" s="210"/>
      <c r="AM857" s="210"/>
      <c r="AN857" s="210"/>
      <c r="AO857" s="210"/>
      <c r="AP857" s="210"/>
      <c r="AQ857" s="210"/>
      <c r="AR857" s="210"/>
      <c r="AS857" s="210"/>
      <c r="AT857" s="210"/>
      <c r="AU857" s="210"/>
      <c r="AV857" s="210"/>
      <c r="AW857" s="210"/>
      <c r="AX857" s="210"/>
      <c r="AY857" s="210"/>
      <c r="AZ857" s="210"/>
      <c r="BA857" s="210"/>
      <c r="BB857" s="210"/>
      <c r="BC857" s="210"/>
      <c r="BD857" s="210"/>
      <c r="BE857" s="210"/>
      <c r="BF857" s="210"/>
      <c r="BG857" s="210"/>
      <c r="BH857" s="210"/>
      <c r="BI857" s="210"/>
      <c r="BJ857" s="210"/>
      <c r="BK857" s="210"/>
      <c r="BL857" s="210"/>
      <c r="BM857" s="214"/>
    </row>
    <row r="858" spans="1:65">
      <c r="A858" s="29"/>
      <c r="B858" s="3" t="s">
        <v>259</v>
      </c>
      <c r="C858" s="28"/>
      <c r="D858" s="23">
        <v>0.40824829046386302</v>
      </c>
      <c r="E858" s="23">
        <v>0.51639777949432231</v>
      </c>
      <c r="F858" s="23">
        <v>0.64807406984078608</v>
      </c>
      <c r="G858" s="23">
        <v>0.34448028487370175</v>
      </c>
      <c r="H858" s="23">
        <v>8.1649658092772609E-2</v>
      </c>
      <c r="I858" s="23">
        <v>0.57416606192517761</v>
      </c>
      <c r="J858" s="23">
        <v>0.75210814825174299</v>
      </c>
      <c r="K858" s="23">
        <v>0.38470768123342736</v>
      </c>
      <c r="L858" s="23">
        <v>0.44007575105505015</v>
      </c>
      <c r="M858" s="23">
        <v>0.40824829046386302</v>
      </c>
      <c r="N858" s="23">
        <v>0.13496913227351864</v>
      </c>
      <c r="O858" s="23">
        <v>0.18973665961010358</v>
      </c>
      <c r="P858" s="23">
        <v>0.40456345251289155</v>
      </c>
      <c r="Q858" s="23">
        <v>0.33372617997455739</v>
      </c>
      <c r="R858" s="23">
        <v>1.1690451944500122</v>
      </c>
      <c r="S858" s="23">
        <v>0</v>
      </c>
      <c r="T858" s="23">
        <v>0.60882400303097983</v>
      </c>
      <c r="U858" s="23">
        <v>0.7874708036915854</v>
      </c>
      <c r="V858" s="149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5"/>
    </row>
    <row r="859" spans="1:65">
      <c r="A859" s="29"/>
      <c r="B859" s="3" t="s">
        <v>86</v>
      </c>
      <c r="C859" s="28"/>
      <c r="D859" s="13">
        <v>2.57841025556124E-2</v>
      </c>
      <c r="E859" s="13">
        <v>3.3678116053977539E-2</v>
      </c>
      <c r="F859" s="13">
        <v>4.0759375461684656E-2</v>
      </c>
      <c r="G859" s="13">
        <v>2.4723465421557539E-2</v>
      </c>
      <c r="H859" s="13">
        <v>5.0819289269360543E-3</v>
      </c>
      <c r="I859" s="13">
        <v>3.6766236622743496E-2</v>
      </c>
      <c r="J859" s="13">
        <v>4.7955886179707315E-2</v>
      </c>
      <c r="K859" s="13">
        <v>2.3315617044450142E-2</v>
      </c>
      <c r="L859" s="13">
        <v>2.5861454518416267E-2</v>
      </c>
      <c r="M859" s="13">
        <v>2.6917469700914045E-2</v>
      </c>
      <c r="N859" s="13">
        <v>8.1791212366539943E-3</v>
      </c>
      <c r="O859" s="13">
        <v>1.2482674974348918E-2</v>
      </c>
      <c r="P859" s="13">
        <v>2.549793106621839E-2</v>
      </c>
      <c r="Q859" s="13">
        <v>2.0201673237311323E-2</v>
      </c>
      <c r="R859" s="13">
        <v>6.0993662319131066E-2</v>
      </c>
      <c r="S859" s="13">
        <v>0</v>
      </c>
      <c r="T859" s="13">
        <v>4.4548097782754627E-2</v>
      </c>
      <c r="U859" s="13">
        <v>0.1632966344836356</v>
      </c>
      <c r="V859" s="149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55"/>
    </row>
    <row r="860" spans="1:65">
      <c r="A860" s="29"/>
      <c r="B860" s="3" t="s">
        <v>260</v>
      </c>
      <c r="C860" s="28"/>
      <c r="D860" s="13">
        <v>1.8202034482796892E-2</v>
      </c>
      <c r="E860" s="13">
        <v>-1.3951713974554636E-2</v>
      </c>
      <c r="F860" s="13">
        <v>2.2489200943776932E-2</v>
      </c>
      <c r="G860" s="13">
        <v>-0.10398220965513871</v>
      </c>
      <c r="H860" s="13">
        <v>3.3207117096227368E-2</v>
      </c>
      <c r="I860" s="13">
        <v>4.2687434846111483E-3</v>
      </c>
      <c r="J860" s="13">
        <v>8.5559099455911891E-3</v>
      </c>
      <c r="K860" s="13">
        <v>6.1073699092598854E-2</v>
      </c>
      <c r="L860" s="13">
        <v>9.4299239165195115E-2</v>
      </c>
      <c r="M860" s="13">
        <v>-2.4669630127005182E-2</v>
      </c>
      <c r="N860" s="13">
        <v>6.1180878254123217E-2</v>
      </c>
      <c r="O860" s="13">
        <v>-2.2526046896515051E-2</v>
      </c>
      <c r="P860" s="13">
        <v>2.0336234603087089E-2</v>
      </c>
      <c r="Q860" s="13">
        <v>6.2342462278424104E-2</v>
      </c>
      <c r="R860" s="13">
        <v>0.23256035753180671</v>
      </c>
      <c r="S860" s="13">
        <v>-9.9695043194158672E-2</v>
      </c>
      <c r="T860" s="13">
        <v>-0.12113087549905965</v>
      </c>
      <c r="U860" s="13">
        <v>-0.68988781404499755</v>
      </c>
      <c r="V860" s="149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55"/>
    </row>
    <row r="861" spans="1:65">
      <c r="A861" s="29"/>
      <c r="B861" s="45" t="s">
        <v>261</v>
      </c>
      <c r="C861" s="46"/>
      <c r="D861" s="44">
        <v>0.08</v>
      </c>
      <c r="E861" s="44">
        <v>0.43</v>
      </c>
      <c r="F861" s="44">
        <v>0.14000000000000001</v>
      </c>
      <c r="G861" s="44">
        <v>1.85</v>
      </c>
      <c r="H861" s="44">
        <v>0.31</v>
      </c>
      <c r="I861" s="44">
        <v>0.14000000000000001</v>
      </c>
      <c r="J861" s="44">
        <v>0.08</v>
      </c>
      <c r="K861" s="44">
        <v>0.75</v>
      </c>
      <c r="L861" s="44">
        <v>1.27</v>
      </c>
      <c r="M861" s="44">
        <v>0.6</v>
      </c>
      <c r="N861" s="44">
        <v>0.75</v>
      </c>
      <c r="O861" s="44">
        <v>0.56000000000000005</v>
      </c>
      <c r="P861" s="44">
        <v>0.11</v>
      </c>
      <c r="Q861" s="44">
        <v>0.77</v>
      </c>
      <c r="R861" s="44">
        <v>3.45</v>
      </c>
      <c r="S861" s="44">
        <v>1.78</v>
      </c>
      <c r="T861" s="44">
        <v>2.12</v>
      </c>
      <c r="U861" s="44">
        <v>11.06</v>
      </c>
      <c r="V861" s="149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5"/>
    </row>
    <row r="862" spans="1:65">
      <c r="B862" s="3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BM862" s="55"/>
    </row>
    <row r="863" spans="1:65" ht="15">
      <c r="B863" s="8" t="s">
        <v>596</v>
      </c>
      <c r="BM863" s="27" t="s">
        <v>66</v>
      </c>
    </row>
    <row r="864" spans="1:65" ht="15">
      <c r="A864" s="24" t="s">
        <v>12</v>
      </c>
      <c r="B864" s="18" t="s">
        <v>111</v>
      </c>
      <c r="C864" s="15" t="s">
        <v>112</v>
      </c>
      <c r="D864" s="16" t="s">
        <v>222</v>
      </c>
      <c r="E864" s="17" t="s">
        <v>222</v>
      </c>
      <c r="F864" s="17" t="s">
        <v>222</v>
      </c>
      <c r="G864" s="17" t="s">
        <v>222</v>
      </c>
      <c r="H864" s="17" t="s">
        <v>222</v>
      </c>
      <c r="I864" s="17" t="s">
        <v>222</v>
      </c>
      <c r="J864" s="149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7">
        <v>1</v>
      </c>
    </row>
    <row r="865" spans="1:65">
      <c r="A865" s="29"/>
      <c r="B865" s="19" t="s">
        <v>223</v>
      </c>
      <c r="C865" s="9" t="s">
        <v>223</v>
      </c>
      <c r="D865" s="147" t="s">
        <v>226</v>
      </c>
      <c r="E865" s="148" t="s">
        <v>227</v>
      </c>
      <c r="F865" s="148" t="s">
        <v>228</v>
      </c>
      <c r="G865" s="148" t="s">
        <v>229</v>
      </c>
      <c r="H865" s="148" t="s">
        <v>237</v>
      </c>
      <c r="I865" s="148" t="s">
        <v>240</v>
      </c>
      <c r="J865" s="149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7" t="s">
        <v>3</v>
      </c>
    </row>
    <row r="866" spans="1:65">
      <c r="A866" s="29"/>
      <c r="B866" s="19"/>
      <c r="C866" s="9"/>
      <c r="D866" s="10" t="s">
        <v>265</v>
      </c>
      <c r="E866" s="11" t="s">
        <v>265</v>
      </c>
      <c r="F866" s="11" t="s">
        <v>265</v>
      </c>
      <c r="G866" s="11" t="s">
        <v>309</v>
      </c>
      <c r="H866" s="11" t="s">
        <v>265</v>
      </c>
      <c r="I866" s="11" t="s">
        <v>265</v>
      </c>
      <c r="J866" s="149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7">
        <v>2</v>
      </c>
    </row>
    <row r="867" spans="1:65">
      <c r="A867" s="29"/>
      <c r="B867" s="19"/>
      <c r="C867" s="9"/>
      <c r="D867" s="25" t="s">
        <v>312</v>
      </c>
      <c r="E867" s="25" t="s">
        <v>313</v>
      </c>
      <c r="F867" s="25" t="s">
        <v>314</v>
      </c>
      <c r="G867" s="25" t="s">
        <v>312</v>
      </c>
      <c r="H867" s="25" t="s">
        <v>116</v>
      </c>
      <c r="I867" s="25" t="s">
        <v>313</v>
      </c>
      <c r="J867" s="149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7">
        <v>2</v>
      </c>
    </row>
    <row r="868" spans="1:65">
      <c r="A868" s="29"/>
      <c r="B868" s="18">
        <v>1</v>
      </c>
      <c r="C868" s="14">
        <v>1</v>
      </c>
      <c r="D868" s="21">
        <v>3.87</v>
      </c>
      <c r="E868" s="21">
        <v>3.3083379468594254</v>
      </c>
      <c r="F868" s="21">
        <v>3.0262596043849999</v>
      </c>
      <c r="G868" s="21">
        <v>3.4</v>
      </c>
      <c r="H868" s="21">
        <v>3.2509999999999999</v>
      </c>
      <c r="I868" s="21">
        <v>2.6312227781872295</v>
      </c>
      <c r="J868" s="149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7">
        <v>1</v>
      </c>
    </row>
    <row r="869" spans="1:65">
      <c r="A869" s="29"/>
      <c r="B869" s="19">
        <v>1</v>
      </c>
      <c r="C869" s="9">
        <v>2</v>
      </c>
      <c r="D869" s="11">
        <v>3.53</v>
      </c>
      <c r="E869" s="11">
        <v>3.4507722805071257</v>
      </c>
      <c r="F869" s="11">
        <v>2.9703061744493602</v>
      </c>
      <c r="G869" s="11">
        <v>3.3</v>
      </c>
      <c r="H869" s="11">
        <v>3.1339999999999999</v>
      </c>
      <c r="I869" s="11">
        <v>2.6418586856397206</v>
      </c>
      <c r="J869" s="149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7" t="e">
        <v>#N/A</v>
      </c>
    </row>
    <row r="870" spans="1:65">
      <c r="A870" s="29"/>
      <c r="B870" s="19">
        <v>1</v>
      </c>
      <c r="C870" s="9">
        <v>3</v>
      </c>
      <c r="D870" s="11">
        <v>3.58</v>
      </c>
      <c r="E870" s="11">
        <v>3.4077666550711156</v>
      </c>
      <c r="F870" s="11">
        <v>2.97086232966431</v>
      </c>
      <c r="G870" s="11">
        <v>2.9</v>
      </c>
      <c r="H870" s="11">
        <v>3.2080000000000002</v>
      </c>
      <c r="I870" s="11">
        <v>2.6414631093896914</v>
      </c>
      <c r="J870" s="149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7">
        <v>16</v>
      </c>
    </row>
    <row r="871" spans="1:65">
      <c r="A871" s="29"/>
      <c r="B871" s="19">
        <v>1</v>
      </c>
      <c r="C871" s="9">
        <v>4</v>
      </c>
      <c r="D871" s="11">
        <v>3.82</v>
      </c>
      <c r="E871" s="11">
        <v>3.2648037316483354</v>
      </c>
      <c r="F871" s="11">
        <v>2.9402420146324699</v>
      </c>
      <c r="G871" s="11">
        <v>3.2</v>
      </c>
      <c r="H871" s="11">
        <v>2.8170000000000002</v>
      </c>
      <c r="I871" s="11">
        <v>2.646790954602066</v>
      </c>
      <c r="J871" s="149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7">
        <v>3.1548773089704127</v>
      </c>
    </row>
    <row r="872" spans="1:65">
      <c r="A872" s="29"/>
      <c r="B872" s="19">
        <v>1</v>
      </c>
      <c r="C872" s="9">
        <v>5</v>
      </c>
      <c r="D872" s="11">
        <v>3.53</v>
      </c>
      <c r="E872" s="11">
        <v>3.1349182792316155</v>
      </c>
      <c r="F872" s="11">
        <v>3.0355681514508701</v>
      </c>
      <c r="G872" s="11">
        <v>3.5</v>
      </c>
      <c r="H872" s="11">
        <v>3.2589999999999999</v>
      </c>
      <c r="I872" s="11">
        <v>2.7511370007510791</v>
      </c>
      <c r="J872" s="149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7">
        <v>173</v>
      </c>
    </row>
    <row r="873" spans="1:65">
      <c r="A873" s="29"/>
      <c r="B873" s="19">
        <v>1</v>
      </c>
      <c r="C873" s="9">
        <v>6</v>
      </c>
      <c r="D873" s="11">
        <v>3.42</v>
      </c>
      <c r="E873" s="11">
        <v>3.3291924206700498</v>
      </c>
      <c r="F873" s="11">
        <v>2.9294984567012401</v>
      </c>
      <c r="G873" s="11">
        <v>3.1</v>
      </c>
      <c r="H873" s="11">
        <v>3.2109999999999999</v>
      </c>
      <c r="I873" s="11">
        <v>2.4645825490941355</v>
      </c>
      <c r="J873" s="149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55"/>
    </row>
    <row r="874" spans="1:65">
      <c r="A874" s="29"/>
      <c r="B874" s="20" t="s">
        <v>257</v>
      </c>
      <c r="C874" s="12"/>
      <c r="D874" s="22">
        <v>3.625</v>
      </c>
      <c r="E874" s="22">
        <v>3.3159652189979449</v>
      </c>
      <c r="F874" s="22">
        <v>2.9787894552138749</v>
      </c>
      <c r="G874" s="22">
        <v>3.2333333333333338</v>
      </c>
      <c r="H874" s="22">
        <v>3.1466666666666665</v>
      </c>
      <c r="I874" s="22">
        <v>2.6295091796106536</v>
      </c>
      <c r="J874" s="149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55"/>
    </row>
    <row r="875" spans="1:65">
      <c r="A875" s="29"/>
      <c r="B875" s="3" t="s">
        <v>258</v>
      </c>
      <c r="C875" s="28"/>
      <c r="D875" s="11">
        <v>3.5549999999999997</v>
      </c>
      <c r="E875" s="11">
        <v>3.3187651837647376</v>
      </c>
      <c r="F875" s="11">
        <v>2.9705842520568351</v>
      </c>
      <c r="G875" s="11">
        <v>3.25</v>
      </c>
      <c r="H875" s="11">
        <v>3.2095000000000002</v>
      </c>
      <c r="I875" s="11">
        <v>2.641660897514706</v>
      </c>
      <c r="J875" s="149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5"/>
    </row>
    <row r="876" spans="1:65">
      <c r="A876" s="29"/>
      <c r="B876" s="3" t="s">
        <v>259</v>
      </c>
      <c r="C876" s="28"/>
      <c r="D876" s="23">
        <v>0.17896927110540517</v>
      </c>
      <c r="E876" s="23">
        <v>0.11156081196259129</v>
      </c>
      <c r="F876" s="23">
        <v>4.3652144255373053E-2</v>
      </c>
      <c r="G876" s="23">
        <v>0.21602468994692867</v>
      </c>
      <c r="H876" s="23">
        <v>0.16747855584123789</v>
      </c>
      <c r="I876" s="23">
        <v>9.2294228673475559E-2</v>
      </c>
      <c r="J876" s="149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5"/>
    </row>
    <row r="877" spans="1:65">
      <c r="A877" s="29"/>
      <c r="B877" s="3" t="s">
        <v>86</v>
      </c>
      <c r="C877" s="28"/>
      <c r="D877" s="13">
        <v>4.9370833408387632E-2</v>
      </c>
      <c r="E877" s="13">
        <v>3.364354104905358E-2</v>
      </c>
      <c r="F877" s="13">
        <v>1.4654323479951643E-2</v>
      </c>
      <c r="G877" s="13">
        <v>6.6811759777400614E-2</v>
      </c>
      <c r="H877" s="13">
        <v>5.3224117322427295E-2</v>
      </c>
      <c r="I877" s="13">
        <v>3.5099412996588739E-2</v>
      </c>
      <c r="J877" s="149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5"/>
    </row>
    <row r="878" spans="1:65">
      <c r="A878" s="29"/>
      <c r="B878" s="3" t="s">
        <v>260</v>
      </c>
      <c r="C878" s="28"/>
      <c r="D878" s="13">
        <v>0.14901457172133603</v>
      </c>
      <c r="E878" s="13">
        <v>5.1059960262005433E-2</v>
      </c>
      <c r="F878" s="13">
        <v>-5.581448548121315E-2</v>
      </c>
      <c r="G878" s="13">
        <v>2.4868169719260758E-2</v>
      </c>
      <c r="H878" s="13">
        <v>-2.6025234897092409E-3</v>
      </c>
      <c r="I878" s="13">
        <v>-0.16652569273168083</v>
      </c>
      <c r="J878" s="149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5"/>
    </row>
    <row r="879" spans="1:65">
      <c r="A879" s="29"/>
      <c r="B879" s="45" t="s">
        <v>261</v>
      </c>
      <c r="C879" s="46"/>
      <c r="D879" s="44">
        <v>1.74</v>
      </c>
      <c r="E879" s="44">
        <v>0.5</v>
      </c>
      <c r="F879" s="44">
        <v>0.84</v>
      </c>
      <c r="G879" s="44">
        <v>0.17</v>
      </c>
      <c r="H879" s="44">
        <v>0.17</v>
      </c>
      <c r="I879" s="44">
        <v>2.2400000000000002</v>
      </c>
      <c r="J879" s="149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5"/>
    </row>
    <row r="880" spans="1:65">
      <c r="B880" s="30"/>
      <c r="C880" s="20"/>
      <c r="D880" s="20"/>
      <c r="E880" s="20"/>
      <c r="F880" s="20"/>
      <c r="G880" s="20"/>
      <c r="H880" s="20"/>
      <c r="I880" s="20"/>
      <c r="BM880" s="55"/>
    </row>
    <row r="881" spans="1:65" ht="15">
      <c r="B881" s="8" t="s">
        <v>597</v>
      </c>
      <c r="BM881" s="27" t="s">
        <v>66</v>
      </c>
    </row>
    <row r="882" spans="1:65" ht="15">
      <c r="A882" s="24" t="s">
        <v>15</v>
      </c>
      <c r="B882" s="18" t="s">
        <v>111</v>
      </c>
      <c r="C882" s="15" t="s">
        <v>112</v>
      </c>
      <c r="D882" s="16" t="s">
        <v>222</v>
      </c>
      <c r="E882" s="17" t="s">
        <v>222</v>
      </c>
      <c r="F882" s="17" t="s">
        <v>222</v>
      </c>
      <c r="G882" s="17" t="s">
        <v>222</v>
      </c>
      <c r="H882" s="17" t="s">
        <v>222</v>
      </c>
      <c r="I882" s="17" t="s">
        <v>222</v>
      </c>
      <c r="J882" s="17" t="s">
        <v>222</v>
      </c>
      <c r="K882" s="17" t="s">
        <v>222</v>
      </c>
      <c r="L882" s="17" t="s">
        <v>222</v>
      </c>
      <c r="M882" s="17" t="s">
        <v>222</v>
      </c>
      <c r="N882" s="17" t="s">
        <v>222</v>
      </c>
      <c r="O882" s="17" t="s">
        <v>222</v>
      </c>
      <c r="P882" s="17" t="s">
        <v>222</v>
      </c>
      <c r="Q882" s="17" t="s">
        <v>222</v>
      </c>
      <c r="R882" s="17" t="s">
        <v>222</v>
      </c>
      <c r="S882" s="17" t="s">
        <v>222</v>
      </c>
      <c r="T882" s="149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7">
        <v>1</v>
      </c>
    </row>
    <row r="883" spans="1:65">
      <c r="A883" s="29"/>
      <c r="B883" s="19" t="s">
        <v>223</v>
      </c>
      <c r="C883" s="9" t="s">
        <v>223</v>
      </c>
      <c r="D883" s="147" t="s">
        <v>225</v>
      </c>
      <c r="E883" s="148" t="s">
        <v>226</v>
      </c>
      <c r="F883" s="148" t="s">
        <v>227</v>
      </c>
      <c r="G883" s="148" t="s">
        <v>229</v>
      </c>
      <c r="H883" s="148" t="s">
        <v>233</v>
      </c>
      <c r="I883" s="148" t="s">
        <v>234</v>
      </c>
      <c r="J883" s="148" t="s">
        <v>235</v>
      </c>
      <c r="K883" s="148" t="s">
        <v>236</v>
      </c>
      <c r="L883" s="148" t="s">
        <v>263</v>
      </c>
      <c r="M883" s="148" t="s">
        <v>237</v>
      </c>
      <c r="N883" s="148" t="s">
        <v>240</v>
      </c>
      <c r="O883" s="148" t="s">
        <v>242</v>
      </c>
      <c r="P883" s="148" t="s">
        <v>243</v>
      </c>
      <c r="Q883" s="148" t="s">
        <v>244</v>
      </c>
      <c r="R883" s="148" t="s">
        <v>245</v>
      </c>
      <c r="S883" s="148" t="s">
        <v>248</v>
      </c>
      <c r="T883" s="149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7" t="s">
        <v>3</v>
      </c>
    </row>
    <row r="884" spans="1:65">
      <c r="A884" s="29"/>
      <c r="B884" s="19"/>
      <c r="C884" s="9"/>
      <c r="D884" s="10" t="s">
        <v>309</v>
      </c>
      <c r="E884" s="11" t="s">
        <v>265</v>
      </c>
      <c r="F884" s="11" t="s">
        <v>310</v>
      </c>
      <c r="G884" s="11" t="s">
        <v>309</v>
      </c>
      <c r="H884" s="11" t="s">
        <v>265</v>
      </c>
      <c r="I884" s="11" t="s">
        <v>265</v>
      </c>
      <c r="J884" s="11" t="s">
        <v>265</v>
      </c>
      <c r="K884" s="11" t="s">
        <v>265</v>
      </c>
      <c r="L884" s="11" t="s">
        <v>265</v>
      </c>
      <c r="M884" s="11" t="s">
        <v>265</v>
      </c>
      <c r="N884" s="11" t="s">
        <v>265</v>
      </c>
      <c r="O884" s="11" t="s">
        <v>309</v>
      </c>
      <c r="P884" s="11" t="s">
        <v>309</v>
      </c>
      <c r="Q884" s="11" t="s">
        <v>265</v>
      </c>
      <c r="R884" s="11" t="s">
        <v>309</v>
      </c>
      <c r="S884" s="11" t="s">
        <v>310</v>
      </c>
      <c r="T884" s="149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7">
        <v>2</v>
      </c>
    </row>
    <row r="885" spans="1:65">
      <c r="A885" s="29"/>
      <c r="B885" s="19"/>
      <c r="C885" s="9"/>
      <c r="D885" s="25" t="s">
        <v>311</v>
      </c>
      <c r="E885" s="25" t="s">
        <v>312</v>
      </c>
      <c r="F885" s="25" t="s">
        <v>313</v>
      </c>
      <c r="G885" s="25" t="s">
        <v>312</v>
      </c>
      <c r="H885" s="25" t="s">
        <v>312</v>
      </c>
      <c r="I885" s="25" t="s">
        <v>312</v>
      </c>
      <c r="J885" s="25" t="s">
        <v>312</v>
      </c>
      <c r="K885" s="25" t="s">
        <v>312</v>
      </c>
      <c r="L885" s="25" t="s">
        <v>312</v>
      </c>
      <c r="M885" s="25" t="s">
        <v>116</v>
      </c>
      <c r="N885" s="25" t="s">
        <v>313</v>
      </c>
      <c r="O885" s="25" t="s">
        <v>311</v>
      </c>
      <c r="P885" s="25" t="s">
        <v>314</v>
      </c>
      <c r="Q885" s="25" t="s">
        <v>314</v>
      </c>
      <c r="R885" s="25" t="s">
        <v>314</v>
      </c>
      <c r="S885" s="25" t="s">
        <v>313</v>
      </c>
      <c r="T885" s="149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7">
        <v>3</v>
      </c>
    </row>
    <row r="886" spans="1:65">
      <c r="A886" s="29"/>
      <c r="B886" s="18">
        <v>1</v>
      </c>
      <c r="C886" s="14">
        <v>1</v>
      </c>
      <c r="D886" s="21">
        <v>2</v>
      </c>
      <c r="E886" s="21">
        <v>1.56</v>
      </c>
      <c r="F886" s="21">
        <v>1.7600333333333331</v>
      </c>
      <c r="G886" s="21">
        <v>2.0699999999999998</v>
      </c>
      <c r="H886" s="21">
        <v>1.9</v>
      </c>
      <c r="I886" s="21">
        <v>2</v>
      </c>
      <c r="J886" s="21">
        <v>1.7</v>
      </c>
      <c r="K886" s="21">
        <v>1.8</v>
      </c>
      <c r="L886" s="21">
        <v>1.9</v>
      </c>
      <c r="M886" s="21">
        <v>2.08</v>
      </c>
      <c r="N886" s="143" t="s">
        <v>289</v>
      </c>
      <c r="O886" s="21">
        <v>2.1054194628306746</v>
      </c>
      <c r="P886" s="21">
        <v>1.8</v>
      </c>
      <c r="Q886" s="21">
        <v>2.1</v>
      </c>
      <c r="R886" s="21">
        <v>1.9</v>
      </c>
      <c r="S886" s="143">
        <v>3.0569999999999999</v>
      </c>
      <c r="T886" s="149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7">
        <v>1</v>
      </c>
    </row>
    <row r="887" spans="1:65">
      <c r="A887" s="29"/>
      <c r="B887" s="19">
        <v>1</v>
      </c>
      <c r="C887" s="9">
        <v>2</v>
      </c>
      <c r="D887" s="11">
        <v>2.1</v>
      </c>
      <c r="E887" s="11">
        <v>1.57</v>
      </c>
      <c r="F887" s="11">
        <v>1.7743333333333331</v>
      </c>
      <c r="G887" s="11">
        <v>2.11</v>
      </c>
      <c r="H887" s="11">
        <v>1.8</v>
      </c>
      <c r="I887" s="11">
        <v>2</v>
      </c>
      <c r="J887" s="11">
        <v>1.8</v>
      </c>
      <c r="K887" s="11">
        <v>1.8</v>
      </c>
      <c r="L887" s="11">
        <v>1.8</v>
      </c>
      <c r="M887" s="11">
        <v>2.0099999999999998</v>
      </c>
      <c r="N887" s="144" t="s">
        <v>289</v>
      </c>
      <c r="O887" s="11">
        <v>2.0564820030746978</v>
      </c>
      <c r="P887" s="11">
        <v>1.9</v>
      </c>
      <c r="Q887" s="11">
        <v>2.1</v>
      </c>
      <c r="R887" s="11">
        <v>1.9</v>
      </c>
      <c r="S887" s="144">
        <v>2.7650000000000001</v>
      </c>
      <c r="T887" s="149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7" t="e">
        <v>#N/A</v>
      </c>
    </row>
    <row r="888" spans="1:65">
      <c r="A888" s="29"/>
      <c r="B888" s="19">
        <v>1</v>
      </c>
      <c r="C888" s="9">
        <v>3</v>
      </c>
      <c r="D888" s="11">
        <v>2.1</v>
      </c>
      <c r="E888" s="11">
        <v>1.59</v>
      </c>
      <c r="F888" s="11">
        <v>1.68563333333333</v>
      </c>
      <c r="G888" s="11">
        <v>2.08</v>
      </c>
      <c r="H888" s="11">
        <v>2</v>
      </c>
      <c r="I888" s="11">
        <v>2</v>
      </c>
      <c r="J888" s="11">
        <v>1.7</v>
      </c>
      <c r="K888" s="11">
        <v>1.8</v>
      </c>
      <c r="L888" s="11">
        <v>1.8</v>
      </c>
      <c r="M888" s="11">
        <v>2.04</v>
      </c>
      <c r="N888" s="144" t="s">
        <v>289</v>
      </c>
      <c r="O888" s="11">
        <v>2.1756073211114746</v>
      </c>
      <c r="P888" s="11">
        <v>1.9</v>
      </c>
      <c r="Q888" s="11">
        <v>2</v>
      </c>
      <c r="R888" s="11">
        <v>2</v>
      </c>
      <c r="S888" s="144">
        <v>3.6240000000000001</v>
      </c>
      <c r="T888" s="149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7">
        <v>16</v>
      </c>
    </row>
    <row r="889" spans="1:65">
      <c r="A889" s="29"/>
      <c r="B889" s="19">
        <v>1</v>
      </c>
      <c r="C889" s="9">
        <v>4</v>
      </c>
      <c r="D889" s="11">
        <v>2</v>
      </c>
      <c r="E889" s="11">
        <v>1.56</v>
      </c>
      <c r="F889" s="11">
        <v>1.5051333333333332</v>
      </c>
      <c r="G889" s="11">
        <v>2.1</v>
      </c>
      <c r="H889" s="11">
        <v>1.8</v>
      </c>
      <c r="I889" s="11">
        <v>2.1</v>
      </c>
      <c r="J889" s="11">
        <v>1.9</v>
      </c>
      <c r="K889" s="11">
        <v>1.8</v>
      </c>
      <c r="L889" s="11">
        <v>1.8</v>
      </c>
      <c r="M889" s="11">
        <v>1.85</v>
      </c>
      <c r="N889" s="144" t="s">
        <v>289</v>
      </c>
      <c r="O889" s="11">
        <v>2.1427231523821586</v>
      </c>
      <c r="P889" s="11">
        <v>1.9</v>
      </c>
      <c r="Q889" s="11">
        <v>2.1</v>
      </c>
      <c r="R889" s="11">
        <v>1.9</v>
      </c>
      <c r="S889" s="144">
        <v>3.4729999999999999</v>
      </c>
      <c r="T889" s="149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7">
        <v>1.9013692161170908</v>
      </c>
    </row>
    <row r="890" spans="1:65">
      <c r="A890" s="29"/>
      <c r="B890" s="19">
        <v>1</v>
      </c>
      <c r="C890" s="9">
        <v>5</v>
      </c>
      <c r="D890" s="11">
        <v>2.1</v>
      </c>
      <c r="E890" s="11">
        <v>1.59</v>
      </c>
      <c r="F890" s="11">
        <v>1.5796333333333299</v>
      </c>
      <c r="G890" s="11">
        <v>2.21</v>
      </c>
      <c r="H890" s="11">
        <v>1.8</v>
      </c>
      <c r="I890" s="11">
        <v>2</v>
      </c>
      <c r="J890" s="11">
        <v>2</v>
      </c>
      <c r="K890" s="11">
        <v>1.8</v>
      </c>
      <c r="L890" s="11">
        <v>1.7</v>
      </c>
      <c r="M890" s="11">
        <v>2.0299999999999998</v>
      </c>
      <c r="N890" s="144" t="s">
        <v>289</v>
      </c>
      <c r="O890" s="11">
        <v>2.2073162022060928</v>
      </c>
      <c r="P890" s="11">
        <v>1.8</v>
      </c>
      <c r="Q890" s="11">
        <v>2</v>
      </c>
      <c r="R890" s="11">
        <v>1.9</v>
      </c>
      <c r="S890" s="144">
        <v>2.93</v>
      </c>
      <c r="T890" s="149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7">
        <v>174</v>
      </c>
    </row>
    <row r="891" spans="1:65">
      <c r="A891" s="29"/>
      <c r="B891" s="19">
        <v>1</v>
      </c>
      <c r="C891" s="9">
        <v>6</v>
      </c>
      <c r="D891" s="11">
        <v>2</v>
      </c>
      <c r="E891" s="11">
        <v>1.59</v>
      </c>
      <c r="F891" s="11">
        <v>1.5670333333333299</v>
      </c>
      <c r="G891" s="11">
        <v>1.99</v>
      </c>
      <c r="H891" s="11">
        <v>1.8</v>
      </c>
      <c r="I891" s="11">
        <v>2</v>
      </c>
      <c r="J891" s="11">
        <v>1.8</v>
      </c>
      <c r="K891" s="11">
        <v>1.8</v>
      </c>
      <c r="L891" s="11">
        <v>1.8</v>
      </c>
      <c r="M891" s="11">
        <v>2.06</v>
      </c>
      <c r="N891" s="144" t="s">
        <v>289</v>
      </c>
      <c r="O891" s="11">
        <v>2.0656660122305253</v>
      </c>
      <c r="P891" s="11">
        <v>1.8</v>
      </c>
      <c r="Q891" s="11">
        <v>2.1</v>
      </c>
      <c r="R891" s="11">
        <v>1.9</v>
      </c>
      <c r="S891" s="144">
        <v>3.3889999999999998</v>
      </c>
      <c r="T891" s="149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5"/>
    </row>
    <row r="892" spans="1:65">
      <c r="A892" s="29"/>
      <c r="B892" s="20" t="s">
        <v>257</v>
      </c>
      <c r="C892" s="12"/>
      <c r="D892" s="22">
        <v>2.0499999999999998</v>
      </c>
      <c r="E892" s="22">
        <v>1.5766666666666664</v>
      </c>
      <c r="F892" s="22">
        <v>1.645299999999998</v>
      </c>
      <c r="G892" s="22">
        <v>2.0933333333333333</v>
      </c>
      <c r="H892" s="22">
        <v>1.8500000000000003</v>
      </c>
      <c r="I892" s="22">
        <v>2.0166666666666666</v>
      </c>
      <c r="J892" s="22">
        <v>1.8166666666666667</v>
      </c>
      <c r="K892" s="22">
        <v>1.8</v>
      </c>
      <c r="L892" s="22">
        <v>1.8</v>
      </c>
      <c r="M892" s="22">
        <v>2.0116666666666667</v>
      </c>
      <c r="N892" s="22" t="s">
        <v>612</v>
      </c>
      <c r="O892" s="22">
        <v>2.1255356923059368</v>
      </c>
      <c r="P892" s="22">
        <v>1.8500000000000003</v>
      </c>
      <c r="Q892" s="22">
        <v>2.0666666666666669</v>
      </c>
      <c r="R892" s="22">
        <v>1.9166666666666667</v>
      </c>
      <c r="S892" s="22">
        <v>3.2063333333333333</v>
      </c>
      <c r="T892" s="149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5"/>
    </row>
    <row r="893" spans="1:65">
      <c r="A893" s="29"/>
      <c r="B893" s="3" t="s">
        <v>258</v>
      </c>
      <c r="C893" s="28"/>
      <c r="D893" s="11">
        <v>2.0499999999999998</v>
      </c>
      <c r="E893" s="11">
        <v>1.58</v>
      </c>
      <c r="F893" s="11">
        <v>1.6326333333333301</v>
      </c>
      <c r="G893" s="11">
        <v>2.09</v>
      </c>
      <c r="H893" s="11">
        <v>1.8</v>
      </c>
      <c r="I893" s="11">
        <v>2</v>
      </c>
      <c r="J893" s="11">
        <v>1.8</v>
      </c>
      <c r="K893" s="11">
        <v>1.8</v>
      </c>
      <c r="L893" s="11">
        <v>1.8</v>
      </c>
      <c r="M893" s="11">
        <v>2.0350000000000001</v>
      </c>
      <c r="N893" s="11" t="s">
        <v>612</v>
      </c>
      <c r="O893" s="11">
        <v>2.1240713076064166</v>
      </c>
      <c r="P893" s="11">
        <v>1.85</v>
      </c>
      <c r="Q893" s="11">
        <v>2.1</v>
      </c>
      <c r="R893" s="11">
        <v>1.9</v>
      </c>
      <c r="S893" s="11">
        <v>3.2229999999999999</v>
      </c>
      <c r="T893" s="149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5"/>
    </row>
    <row r="894" spans="1:65">
      <c r="A894" s="29"/>
      <c r="B894" s="3" t="s">
        <v>259</v>
      </c>
      <c r="C894" s="28"/>
      <c r="D894" s="23">
        <v>5.4772255750516662E-2</v>
      </c>
      <c r="E894" s="23">
        <v>1.5055453054181633E-2</v>
      </c>
      <c r="F894" s="23">
        <v>0.11092753790951457</v>
      </c>
      <c r="G894" s="23">
        <v>7.1180521680208733E-2</v>
      </c>
      <c r="H894" s="23">
        <v>8.3666002653407526E-2</v>
      </c>
      <c r="I894" s="23">
        <v>4.0824829046386339E-2</v>
      </c>
      <c r="J894" s="23">
        <v>0.11690451944500123</v>
      </c>
      <c r="K894" s="23">
        <v>0</v>
      </c>
      <c r="L894" s="23">
        <v>6.3245553203367569E-2</v>
      </c>
      <c r="M894" s="23">
        <v>8.280499179799887E-2</v>
      </c>
      <c r="N894" s="23" t="s">
        <v>612</v>
      </c>
      <c r="O894" s="23">
        <v>6.0412054876024329E-2</v>
      </c>
      <c r="P894" s="23">
        <v>5.4772255750516544E-2</v>
      </c>
      <c r="Q894" s="23">
        <v>5.1639777949432274E-2</v>
      </c>
      <c r="R894" s="23">
        <v>4.0824829046386332E-2</v>
      </c>
      <c r="S894" s="23">
        <v>0.33833691295314883</v>
      </c>
      <c r="T894" s="199"/>
      <c r="U894" s="200"/>
      <c r="V894" s="200"/>
      <c r="W894" s="200"/>
      <c r="X894" s="200"/>
      <c r="Y894" s="200"/>
      <c r="Z894" s="200"/>
      <c r="AA894" s="200"/>
      <c r="AB894" s="200"/>
      <c r="AC894" s="200"/>
      <c r="AD894" s="200"/>
      <c r="AE894" s="200"/>
      <c r="AF894" s="200"/>
      <c r="AG894" s="200"/>
      <c r="AH894" s="200"/>
      <c r="AI894" s="200"/>
      <c r="AJ894" s="200"/>
      <c r="AK894" s="200"/>
      <c r="AL894" s="200"/>
      <c r="AM894" s="200"/>
      <c r="AN894" s="200"/>
      <c r="AO894" s="200"/>
      <c r="AP894" s="200"/>
      <c r="AQ894" s="200"/>
      <c r="AR894" s="200"/>
      <c r="AS894" s="200"/>
      <c r="AT894" s="200"/>
      <c r="AU894" s="200"/>
      <c r="AV894" s="200"/>
      <c r="AW894" s="200"/>
      <c r="AX894" s="200"/>
      <c r="AY894" s="200"/>
      <c r="AZ894" s="200"/>
      <c r="BA894" s="200"/>
      <c r="BB894" s="200"/>
      <c r="BC894" s="200"/>
      <c r="BD894" s="200"/>
      <c r="BE894" s="200"/>
      <c r="BF894" s="200"/>
      <c r="BG894" s="200"/>
      <c r="BH894" s="200"/>
      <c r="BI894" s="200"/>
      <c r="BJ894" s="200"/>
      <c r="BK894" s="200"/>
      <c r="BL894" s="200"/>
      <c r="BM894" s="56"/>
    </row>
    <row r="895" spans="1:65">
      <c r="A895" s="29"/>
      <c r="B895" s="3" t="s">
        <v>86</v>
      </c>
      <c r="C895" s="28"/>
      <c r="D895" s="13">
        <v>2.6718173536837399E-2</v>
      </c>
      <c r="E895" s="13">
        <v>9.5489131421870842E-3</v>
      </c>
      <c r="F895" s="13">
        <v>6.7420858147155358E-2</v>
      </c>
      <c r="G895" s="13">
        <v>3.4003433923666594E-2</v>
      </c>
      <c r="H895" s="13">
        <v>4.5224866299139195E-2</v>
      </c>
      <c r="I895" s="13">
        <v>2.0243716882505623E-2</v>
      </c>
      <c r="J895" s="13">
        <v>6.4351111621101589E-2</v>
      </c>
      <c r="K895" s="13">
        <v>0</v>
      </c>
      <c r="L895" s="13">
        <v>3.5136418446315314E-2</v>
      </c>
      <c r="M895" s="13">
        <v>4.116238200397624E-2</v>
      </c>
      <c r="N895" s="13" t="s">
        <v>612</v>
      </c>
      <c r="O895" s="13">
        <v>2.8422037369076079E-2</v>
      </c>
      <c r="P895" s="13">
        <v>2.9606624730008937E-2</v>
      </c>
      <c r="Q895" s="13">
        <v>2.4986989330370451E-2</v>
      </c>
      <c r="R895" s="13">
        <v>2.1299910806810259E-2</v>
      </c>
      <c r="S895" s="13">
        <v>0.10552144077964928</v>
      </c>
      <c r="T895" s="149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5"/>
    </row>
    <row r="896" spans="1:65">
      <c r="A896" s="29"/>
      <c r="B896" s="3" t="s">
        <v>260</v>
      </c>
      <c r="C896" s="28"/>
      <c r="D896" s="13">
        <v>7.8170395640693835E-2</v>
      </c>
      <c r="E896" s="13">
        <v>-0.17077301278366142</v>
      </c>
      <c r="F896" s="13">
        <v>-0.13467621856213086</v>
      </c>
      <c r="G896" s="13">
        <v>0.10096098936968434</v>
      </c>
      <c r="H896" s="13">
        <v>-2.7016960031568615E-2</v>
      </c>
      <c r="I896" s="13">
        <v>6.0639169695316797E-2</v>
      </c>
      <c r="J896" s="13">
        <v>-4.4548185976945986E-2</v>
      </c>
      <c r="K896" s="13">
        <v>-5.3313798949634505E-2</v>
      </c>
      <c r="L896" s="13">
        <v>-5.3313798949634505E-2</v>
      </c>
      <c r="M896" s="13">
        <v>5.8009485803510286E-2</v>
      </c>
      <c r="N896" s="13" t="s">
        <v>612</v>
      </c>
      <c r="O896" s="13">
        <v>0.11789739430336987</v>
      </c>
      <c r="P896" s="13">
        <v>-2.7016960031568615E-2</v>
      </c>
      <c r="Q896" s="13">
        <v>8.6936008613382798E-2</v>
      </c>
      <c r="R896" s="13">
        <v>8.0454918591854607E-3</v>
      </c>
      <c r="S896" s="13">
        <v>0.68632862368582703</v>
      </c>
      <c r="T896" s="149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55"/>
    </row>
    <row r="897" spans="1:65">
      <c r="A897" s="29"/>
      <c r="B897" s="45" t="s">
        <v>261</v>
      </c>
      <c r="C897" s="46"/>
      <c r="D897" s="44">
        <v>0.75</v>
      </c>
      <c r="E897" s="44">
        <v>1.38</v>
      </c>
      <c r="F897" s="44">
        <v>1.07</v>
      </c>
      <c r="G897" s="44">
        <v>0.94</v>
      </c>
      <c r="H897" s="44">
        <v>0.15</v>
      </c>
      <c r="I897" s="44">
        <v>0.6</v>
      </c>
      <c r="J897" s="44">
        <v>0.3</v>
      </c>
      <c r="K897" s="44">
        <v>0.37</v>
      </c>
      <c r="L897" s="44">
        <v>0.37</v>
      </c>
      <c r="M897" s="44">
        <v>0.57999999999999996</v>
      </c>
      <c r="N897" s="44">
        <v>2.85</v>
      </c>
      <c r="O897" s="44">
        <v>1.0900000000000001</v>
      </c>
      <c r="P897" s="44">
        <v>0.15</v>
      </c>
      <c r="Q897" s="44">
        <v>0.82</v>
      </c>
      <c r="R897" s="44">
        <v>0.15</v>
      </c>
      <c r="S897" s="44">
        <v>5.95</v>
      </c>
      <c r="T897" s="149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5"/>
    </row>
    <row r="898" spans="1:65">
      <c r="B898" s="3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BM898" s="55"/>
    </row>
    <row r="899" spans="1:65" ht="15">
      <c r="B899" s="8" t="s">
        <v>598</v>
      </c>
      <c r="BM899" s="27" t="s">
        <v>66</v>
      </c>
    </row>
    <row r="900" spans="1:65" ht="15">
      <c r="A900" s="24" t="s">
        <v>18</v>
      </c>
      <c r="B900" s="18" t="s">
        <v>111</v>
      </c>
      <c r="C900" s="15" t="s">
        <v>112</v>
      </c>
      <c r="D900" s="16" t="s">
        <v>222</v>
      </c>
      <c r="E900" s="17" t="s">
        <v>222</v>
      </c>
      <c r="F900" s="17" t="s">
        <v>222</v>
      </c>
      <c r="G900" s="17" t="s">
        <v>222</v>
      </c>
      <c r="H900" s="17" t="s">
        <v>222</v>
      </c>
      <c r="I900" s="17" t="s">
        <v>222</v>
      </c>
      <c r="J900" s="17" t="s">
        <v>222</v>
      </c>
      <c r="K900" s="17" t="s">
        <v>222</v>
      </c>
      <c r="L900" s="17" t="s">
        <v>222</v>
      </c>
      <c r="M900" s="17" t="s">
        <v>222</v>
      </c>
      <c r="N900" s="17" t="s">
        <v>222</v>
      </c>
      <c r="O900" s="17" t="s">
        <v>222</v>
      </c>
      <c r="P900" s="17" t="s">
        <v>222</v>
      </c>
      <c r="Q900" s="17" t="s">
        <v>222</v>
      </c>
      <c r="R900" s="17" t="s">
        <v>222</v>
      </c>
      <c r="S900" s="17" t="s">
        <v>222</v>
      </c>
      <c r="T900" s="17" t="s">
        <v>222</v>
      </c>
      <c r="U900" s="17" t="s">
        <v>222</v>
      </c>
      <c r="V900" s="17" t="s">
        <v>222</v>
      </c>
      <c r="W900" s="149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7">
        <v>1</v>
      </c>
    </row>
    <row r="901" spans="1:65">
      <c r="A901" s="29"/>
      <c r="B901" s="19" t="s">
        <v>223</v>
      </c>
      <c r="C901" s="9" t="s">
        <v>223</v>
      </c>
      <c r="D901" s="147" t="s">
        <v>225</v>
      </c>
      <c r="E901" s="148" t="s">
        <v>226</v>
      </c>
      <c r="F901" s="148" t="s">
        <v>227</v>
      </c>
      <c r="G901" s="148" t="s">
        <v>229</v>
      </c>
      <c r="H901" s="148" t="s">
        <v>230</v>
      </c>
      <c r="I901" s="148" t="s">
        <v>231</v>
      </c>
      <c r="J901" s="148" t="s">
        <v>233</v>
      </c>
      <c r="K901" s="148" t="s">
        <v>234</v>
      </c>
      <c r="L901" s="148" t="s">
        <v>235</v>
      </c>
      <c r="M901" s="148" t="s">
        <v>236</v>
      </c>
      <c r="N901" s="148" t="s">
        <v>263</v>
      </c>
      <c r="O901" s="148" t="s">
        <v>237</v>
      </c>
      <c r="P901" s="148" t="s">
        <v>239</v>
      </c>
      <c r="Q901" s="148" t="s">
        <v>240</v>
      </c>
      <c r="R901" s="148" t="s">
        <v>242</v>
      </c>
      <c r="S901" s="148" t="s">
        <v>243</v>
      </c>
      <c r="T901" s="148" t="s">
        <v>244</v>
      </c>
      <c r="U901" s="148" t="s">
        <v>245</v>
      </c>
      <c r="V901" s="148" t="s">
        <v>248</v>
      </c>
      <c r="W901" s="149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7" t="s">
        <v>3</v>
      </c>
    </row>
    <row r="902" spans="1:65">
      <c r="A902" s="29"/>
      <c r="B902" s="19"/>
      <c r="C902" s="9"/>
      <c r="D902" s="10" t="s">
        <v>309</v>
      </c>
      <c r="E902" s="11" t="s">
        <v>309</v>
      </c>
      <c r="F902" s="11" t="s">
        <v>310</v>
      </c>
      <c r="G902" s="11" t="s">
        <v>309</v>
      </c>
      <c r="H902" s="11" t="s">
        <v>265</v>
      </c>
      <c r="I902" s="11" t="s">
        <v>310</v>
      </c>
      <c r="J902" s="11" t="s">
        <v>265</v>
      </c>
      <c r="K902" s="11" t="s">
        <v>265</v>
      </c>
      <c r="L902" s="11" t="s">
        <v>265</v>
      </c>
      <c r="M902" s="11" t="s">
        <v>265</v>
      </c>
      <c r="N902" s="11" t="s">
        <v>265</v>
      </c>
      <c r="O902" s="11" t="s">
        <v>265</v>
      </c>
      <c r="P902" s="11" t="s">
        <v>265</v>
      </c>
      <c r="Q902" s="11" t="s">
        <v>265</v>
      </c>
      <c r="R902" s="11" t="s">
        <v>309</v>
      </c>
      <c r="S902" s="11" t="s">
        <v>309</v>
      </c>
      <c r="T902" s="11" t="s">
        <v>310</v>
      </c>
      <c r="U902" s="11" t="s">
        <v>309</v>
      </c>
      <c r="V902" s="11" t="s">
        <v>310</v>
      </c>
      <c r="W902" s="149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7">
        <v>1</v>
      </c>
    </row>
    <row r="903" spans="1:65">
      <c r="A903" s="29"/>
      <c r="B903" s="19"/>
      <c r="C903" s="9"/>
      <c r="D903" s="25" t="s">
        <v>311</v>
      </c>
      <c r="E903" s="25" t="s">
        <v>312</v>
      </c>
      <c r="F903" s="25" t="s">
        <v>313</v>
      </c>
      <c r="G903" s="25" t="s">
        <v>312</v>
      </c>
      <c r="H903" s="25" t="s">
        <v>312</v>
      </c>
      <c r="I903" s="25" t="s">
        <v>311</v>
      </c>
      <c r="J903" s="25" t="s">
        <v>312</v>
      </c>
      <c r="K903" s="25" t="s">
        <v>312</v>
      </c>
      <c r="L903" s="25" t="s">
        <v>312</v>
      </c>
      <c r="M903" s="25" t="s">
        <v>312</v>
      </c>
      <c r="N903" s="25" t="s">
        <v>312</v>
      </c>
      <c r="O903" s="25" t="s">
        <v>116</v>
      </c>
      <c r="P903" s="25" t="s">
        <v>115</v>
      </c>
      <c r="Q903" s="25" t="s">
        <v>313</v>
      </c>
      <c r="R903" s="25" t="s">
        <v>311</v>
      </c>
      <c r="S903" s="25" t="s">
        <v>314</v>
      </c>
      <c r="T903" s="25" t="s">
        <v>314</v>
      </c>
      <c r="U903" s="25" t="s">
        <v>314</v>
      </c>
      <c r="V903" s="25" t="s">
        <v>313</v>
      </c>
      <c r="W903" s="149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7">
        <v>2</v>
      </c>
    </row>
    <row r="904" spans="1:65">
      <c r="A904" s="29"/>
      <c r="B904" s="18">
        <v>1</v>
      </c>
      <c r="C904" s="14">
        <v>1</v>
      </c>
      <c r="D904" s="208">
        <v>17.2</v>
      </c>
      <c r="E904" s="208">
        <v>17</v>
      </c>
      <c r="F904" s="208">
        <v>15.75726666666667</v>
      </c>
      <c r="G904" s="208">
        <v>16.3</v>
      </c>
      <c r="H904" s="208">
        <v>16.2</v>
      </c>
      <c r="I904" s="208">
        <v>17</v>
      </c>
      <c r="J904" s="208">
        <v>18.8</v>
      </c>
      <c r="K904" s="208">
        <v>17.399999999999999</v>
      </c>
      <c r="L904" s="208">
        <v>14.4</v>
      </c>
      <c r="M904" s="208">
        <v>16.600000000000001</v>
      </c>
      <c r="N904" s="208">
        <v>17.5</v>
      </c>
      <c r="O904" s="208">
        <v>16.5</v>
      </c>
      <c r="P904" s="208">
        <v>15.6</v>
      </c>
      <c r="Q904" s="208">
        <v>17.149594550925542</v>
      </c>
      <c r="R904" s="208">
        <v>15.629517050426264</v>
      </c>
      <c r="S904" s="208">
        <v>15.6</v>
      </c>
      <c r="T904" s="208">
        <v>18</v>
      </c>
      <c r="U904" s="208">
        <v>16</v>
      </c>
      <c r="V904" s="207">
        <v>25.498000000000001</v>
      </c>
      <c r="W904" s="209"/>
      <c r="X904" s="210"/>
      <c r="Y904" s="210"/>
      <c r="Z904" s="210"/>
      <c r="AA904" s="210"/>
      <c r="AB904" s="210"/>
      <c r="AC904" s="210"/>
      <c r="AD904" s="210"/>
      <c r="AE904" s="210"/>
      <c r="AF904" s="210"/>
      <c r="AG904" s="210"/>
      <c r="AH904" s="210"/>
      <c r="AI904" s="210"/>
      <c r="AJ904" s="210"/>
      <c r="AK904" s="210"/>
      <c r="AL904" s="210"/>
      <c r="AM904" s="210"/>
      <c r="AN904" s="210"/>
      <c r="AO904" s="210"/>
      <c r="AP904" s="210"/>
      <c r="AQ904" s="210"/>
      <c r="AR904" s="210"/>
      <c r="AS904" s="210"/>
      <c r="AT904" s="210"/>
      <c r="AU904" s="210"/>
      <c r="AV904" s="210"/>
      <c r="AW904" s="210"/>
      <c r="AX904" s="210"/>
      <c r="AY904" s="210"/>
      <c r="AZ904" s="210"/>
      <c r="BA904" s="210"/>
      <c r="BB904" s="210"/>
      <c r="BC904" s="210"/>
      <c r="BD904" s="210"/>
      <c r="BE904" s="210"/>
      <c r="BF904" s="210"/>
      <c r="BG904" s="210"/>
      <c r="BH904" s="210"/>
      <c r="BI904" s="210"/>
      <c r="BJ904" s="210"/>
      <c r="BK904" s="210"/>
      <c r="BL904" s="210"/>
      <c r="BM904" s="211">
        <v>1</v>
      </c>
    </row>
    <row r="905" spans="1:65">
      <c r="A905" s="29"/>
      <c r="B905" s="19">
        <v>1</v>
      </c>
      <c r="C905" s="9">
        <v>2</v>
      </c>
      <c r="D905" s="213">
        <v>17.3</v>
      </c>
      <c r="E905" s="213">
        <v>17</v>
      </c>
      <c r="F905" s="213">
        <v>16.431666666666665</v>
      </c>
      <c r="G905" s="213">
        <v>17.3</v>
      </c>
      <c r="H905" s="213">
        <v>16.899999999999999</v>
      </c>
      <c r="I905" s="213">
        <v>17</v>
      </c>
      <c r="J905" s="213">
        <v>18.8</v>
      </c>
      <c r="K905" s="213">
        <v>17.2</v>
      </c>
      <c r="L905" s="213">
        <v>16</v>
      </c>
      <c r="M905" s="213">
        <v>16.600000000000001</v>
      </c>
      <c r="N905" s="213">
        <v>16.600000000000001</v>
      </c>
      <c r="O905" s="213">
        <v>16.510000000000002</v>
      </c>
      <c r="P905" s="213">
        <v>15.8</v>
      </c>
      <c r="Q905" s="213">
        <v>16.948718728284138</v>
      </c>
      <c r="R905" s="213">
        <v>15.464353617347388</v>
      </c>
      <c r="S905" s="213">
        <v>15.8</v>
      </c>
      <c r="T905" s="213">
        <v>18.2</v>
      </c>
      <c r="U905" s="213">
        <v>16</v>
      </c>
      <c r="V905" s="212">
        <v>25.497</v>
      </c>
      <c r="W905" s="209"/>
      <c r="X905" s="210"/>
      <c r="Y905" s="210"/>
      <c r="Z905" s="210"/>
      <c r="AA905" s="210"/>
      <c r="AB905" s="210"/>
      <c r="AC905" s="210"/>
      <c r="AD905" s="210"/>
      <c r="AE905" s="210"/>
      <c r="AF905" s="210"/>
      <c r="AG905" s="210"/>
      <c r="AH905" s="210"/>
      <c r="AI905" s="210"/>
      <c r="AJ905" s="210"/>
      <c r="AK905" s="210"/>
      <c r="AL905" s="210"/>
      <c r="AM905" s="210"/>
      <c r="AN905" s="210"/>
      <c r="AO905" s="210"/>
      <c r="AP905" s="210"/>
      <c r="AQ905" s="210"/>
      <c r="AR905" s="210"/>
      <c r="AS905" s="210"/>
      <c r="AT905" s="210"/>
      <c r="AU905" s="210"/>
      <c r="AV905" s="210"/>
      <c r="AW905" s="210"/>
      <c r="AX905" s="210"/>
      <c r="AY905" s="210"/>
      <c r="AZ905" s="210"/>
      <c r="BA905" s="210"/>
      <c r="BB905" s="210"/>
      <c r="BC905" s="210"/>
      <c r="BD905" s="210"/>
      <c r="BE905" s="210"/>
      <c r="BF905" s="210"/>
      <c r="BG905" s="210"/>
      <c r="BH905" s="210"/>
      <c r="BI905" s="210"/>
      <c r="BJ905" s="210"/>
      <c r="BK905" s="210"/>
      <c r="BL905" s="210"/>
      <c r="BM905" s="211" t="e">
        <v>#N/A</v>
      </c>
    </row>
    <row r="906" spans="1:65">
      <c r="A906" s="29"/>
      <c r="B906" s="19">
        <v>1</v>
      </c>
      <c r="C906" s="9">
        <v>3</v>
      </c>
      <c r="D906" s="213">
        <v>16.7</v>
      </c>
      <c r="E906" s="213">
        <v>17</v>
      </c>
      <c r="F906" s="213">
        <v>15.773566666666698</v>
      </c>
      <c r="G906" s="213">
        <v>16.5</v>
      </c>
      <c r="H906" s="213">
        <v>16.7</v>
      </c>
      <c r="I906" s="213">
        <v>17</v>
      </c>
      <c r="J906" s="213">
        <v>19.399999999999999</v>
      </c>
      <c r="K906" s="213">
        <v>17.399999999999999</v>
      </c>
      <c r="L906" s="213">
        <v>15</v>
      </c>
      <c r="M906" s="213">
        <v>16.8</v>
      </c>
      <c r="N906" s="213">
        <v>16.8</v>
      </c>
      <c r="O906" s="213">
        <v>16.239999999999998</v>
      </c>
      <c r="P906" s="213">
        <v>15.8</v>
      </c>
      <c r="Q906" s="213">
        <v>17.37544135374868</v>
      </c>
      <c r="R906" s="213">
        <v>15.920052872919706</v>
      </c>
      <c r="S906" s="213">
        <v>15.7</v>
      </c>
      <c r="T906" s="213">
        <v>17.5</v>
      </c>
      <c r="U906" s="213">
        <v>16</v>
      </c>
      <c r="V906" s="212">
        <v>24.797999999999998</v>
      </c>
      <c r="W906" s="209"/>
      <c r="X906" s="210"/>
      <c r="Y906" s="210"/>
      <c r="Z906" s="210"/>
      <c r="AA906" s="210"/>
      <c r="AB906" s="210"/>
      <c r="AC906" s="210"/>
      <c r="AD906" s="210"/>
      <c r="AE906" s="210"/>
      <c r="AF906" s="210"/>
      <c r="AG906" s="210"/>
      <c r="AH906" s="210"/>
      <c r="AI906" s="210"/>
      <c r="AJ906" s="210"/>
      <c r="AK906" s="210"/>
      <c r="AL906" s="210"/>
      <c r="AM906" s="210"/>
      <c r="AN906" s="210"/>
      <c r="AO906" s="210"/>
      <c r="AP906" s="210"/>
      <c r="AQ906" s="210"/>
      <c r="AR906" s="210"/>
      <c r="AS906" s="210"/>
      <c r="AT906" s="210"/>
      <c r="AU906" s="210"/>
      <c r="AV906" s="210"/>
      <c r="AW906" s="210"/>
      <c r="AX906" s="210"/>
      <c r="AY906" s="210"/>
      <c r="AZ906" s="210"/>
      <c r="BA906" s="210"/>
      <c r="BB906" s="210"/>
      <c r="BC906" s="210"/>
      <c r="BD906" s="210"/>
      <c r="BE906" s="210"/>
      <c r="BF906" s="210"/>
      <c r="BG906" s="210"/>
      <c r="BH906" s="210"/>
      <c r="BI906" s="210"/>
      <c r="BJ906" s="210"/>
      <c r="BK906" s="210"/>
      <c r="BL906" s="210"/>
      <c r="BM906" s="211">
        <v>16</v>
      </c>
    </row>
    <row r="907" spans="1:65">
      <c r="A907" s="29"/>
      <c r="B907" s="19">
        <v>1</v>
      </c>
      <c r="C907" s="9">
        <v>4</v>
      </c>
      <c r="D907" s="213">
        <v>16.899999999999999</v>
      </c>
      <c r="E907" s="213">
        <v>17</v>
      </c>
      <c r="F907" s="213">
        <v>15.925366666666669</v>
      </c>
      <c r="G907" s="213">
        <v>16.899999999999999</v>
      </c>
      <c r="H907" s="213">
        <v>17</v>
      </c>
      <c r="I907" s="213">
        <v>18</v>
      </c>
      <c r="J907" s="213">
        <v>18.8</v>
      </c>
      <c r="K907" s="213">
        <v>17.8</v>
      </c>
      <c r="L907" s="213">
        <v>16.5</v>
      </c>
      <c r="M907" s="213">
        <v>16.8</v>
      </c>
      <c r="N907" s="213">
        <v>16.3</v>
      </c>
      <c r="O907" s="213">
        <v>15.550000000000002</v>
      </c>
      <c r="P907" s="213">
        <v>15.7</v>
      </c>
      <c r="Q907" s="213">
        <v>16.642997064409833</v>
      </c>
      <c r="R907" s="213">
        <v>15.958452899108744</v>
      </c>
      <c r="S907" s="213">
        <v>16</v>
      </c>
      <c r="T907" s="213">
        <v>18.100000000000001</v>
      </c>
      <c r="U907" s="213">
        <v>16</v>
      </c>
      <c r="V907" s="212">
        <v>24.863</v>
      </c>
      <c r="W907" s="209"/>
      <c r="X907" s="210"/>
      <c r="Y907" s="210"/>
      <c r="Z907" s="210"/>
      <c r="AA907" s="210"/>
      <c r="AB907" s="210"/>
      <c r="AC907" s="210"/>
      <c r="AD907" s="210"/>
      <c r="AE907" s="210"/>
      <c r="AF907" s="210"/>
      <c r="AG907" s="210"/>
      <c r="AH907" s="210"/>
      <c r="AI907" s="210"/>
      <c r="AJ907" s="210"/>
      <c r="AK907" s="210"/>
      <c r="AL907" s="210"/>
      <c r="AM907" s="210"/>
      <c r="AN907" s="210"/>
      <c r="AO907" s="210"/>
      <c r="AP907" s="210"/>
      <c r="AQ907" s="210"/>
      <c r="AR907" s="210"/>
      <c r="AS907" s="210"/>
      <c r="AT907" s="210"/>
      <c r="AU907" s="210"/>
      <c r="AV907" s="210"/>
      <c r="AW907" s="210"/>
      <c r="AX907" s="210"/>
      <c r="AY907" s="210"/>
      <c r="AZ907" s="210"/>
      <c r="BA907" s="210"/>
      <c r="BB907" s="210"/>
      <c r="BC907" s="210"/>
      <c r="BD907" s="210"/>
      <c r="BE907" s="210"/>
      <c r="BF907" s="210"/>
      <c r="BG907" s="210"/>
      <c r="BH907" s="210"/>
      <c r="BI907" s="210"/>
      <c r="BJ907" s="210"/>
      <c r="BK907" s="210"/>
      <c r="BL907" s="210"/>
      <c r="BM907" s="211">
        <v>16.71887130251833</v>
      </c>
    </row>
    <row r="908" spans="1:65">
      <c r="A908" s="29"/>
      <c r="B908" s="19">
        <v>1</v>
      </c>
      <c r="C908" s="9">
        <v>5</v>
      </c>
      <c r="D908" s="213">
        <v>17</v>
      </c>
      <c r="E908" s="213">
        <v>17</v>
      </c>
      <c r="F908" s="213">
        <v>16.027466666666665</v>
      </c>
      <c r="G908" s="213">
        <v>17.899999999999999</v>
      </c>
      <c r="H908" s="213">
        <v>16.899999999999999</v>
      </c>
      <c r="I908" s="213">
        <v>17</v>
      </c>
      <c r="J908" s="213">
        <v>18.7</v>
      </c>
      <c r="K908" s="213">
        <v>17.3</v>
      </c>
      <c r="L908" s="213">
        <v>16.8</v>
      </c>
      <c r="M908" s="213">
        <v>17</v>
      </c>
      <c r="N908" s="213">
        <v>16.100000000000001</v>
      </c>
      <c r="O908" s="213">
        <v>16.739999999999998</v>
      </c>
      <c r="P908" s="213">
        <v>15.6</v>
      </c>
      <c r="Q908" s="213">
        <v>17.779654235307618</v>
      </c>
      <c r="R908" s="213">
        <v>15.578609418327988</v>
      </c>
      <c r="S908" s="213">
        <v>15.9</v>
      </c>
      <c r="T908" s="213">
        <v>17.7</v>
      </c>
      <c r="U908" s="213">
        <v>16</v>
      </c>
      <c r="V908" s="212">
        <v>25.286000000000001</v>
      </c>
      <c r="W908" s="209"/>
      <c r="X908" s="210"/>
      <c r="Y908" s="210"/>
      <c r="Z908" s="210"/>
      <c r="AA908" s="210"/>
      <c r="AB908" s="210"/>
      <c r="AC908" s="210"/>
      <c r="AD908" s="210"/>
      <c r="AE908" s="210"/>
      <c r="AF908" s="210"/>
      <c r="AG908" s="210"/>
      <c r="AH908" s="210"/>
      <c r="AI908" s="210"/>
      <c r="AJ908" s="210"/>
      <c r="AK908" s="210"/>
      <c r="AL908" s="210"/>
      <c r="AM908" s="210"/>
      <c r="AN908" s="210"/>
      <c r="AO908" s="210"/>
      <c r="AP908" s="210"/>
      <c r="AQ908" s="210"/>
      <c r="AR908" s="210"/>
      <c r="AS908" s="210"/>
      <c r="AT908" s="210"/>
      <c r="AU908" s="210"/>
      <c r="AV908" s="210"/>
      <c r="AW908" s="210"/>
      <c r="AX908" s="210"/>
      <c r="AY908" s="210"/>
      <c r="AZ908" s="210"/>
      <c r="BA908" s="210"/>
      <c r="BB908" s="210"/>
      <c r="BC908" s="210"/>
      <c r="BD908" s="210"/>
      <c r="BE908" s="210"/>
      <c r="BF908" s="210"/>
      <c r="BG908" s="210"/>
      <c r="BH908" s="210"/>
      <c r="BI908" s="210"/>
      <c r="BJ908" s="210"/>
      <c r="BK908" s="210"/>
      <c r="BL908" s="210"/>
      <c r="BM908" s="211">
        <v>175</v>
      </c>
    </row>
    <row r="909" spans="1:65">
      <c r="A909" s="29"/>
      <c r="B909" s="19">
        <v>1</v>
      </c>
      <c r="C909" s="9">
        <v>6</v>
      </c>
      <c r="D909" s="213">
        <v>17</v>
      </c>
      <c r="E909" s="213">
        <v>17</v>
      </c>
      <c r="F909" s="213">
        <v>16.0126666666667</v>
      </c>
      <c r="G909" s="213">
        <v>16.8</v>
      </c>
      <c r="H909" s="213">
        <v>16.5</v>
      </c>
      <c r="I909" s="213">
        <v>18</v>
      </c>
      <c r="J909" s="213">
        <v>18.100000000000001</v>
      </c>
      <c r="K909" s="213">
        <v>17.7</v>
      </c>
      <c r="L909" s="213">
        <v>15.6</v>
      </c>
      <c r="M909" s="213">
        <v>17.2</v>
      </c>
      <c r="N909" s="213">
        <v>16.600000000000001</v>
      </c>
      <c r="O909" s="213">
        <v>16.170000000000002</v>
      </c>
      <c r="P909" s="213">
        <v>15.6</v>
      </c>
      <c r="Q909" s="213">
        <v>17.363295539081143</v>
      </c>
      <c r="R909" s="213">
        <v>15.889413342092386</v>
      </c>
      <c r="S909" s="213">
        <v>15.299999999999999</v>
      </c>
      <c r="T909" s="213">
        <v>17.8</v>
      </c>
      <c r="U909" s="213">
        <v>16</v>
      </c>
      <c r="V909" s="212">
        <v>25.46</v>
      </c>
      <c r="W909" s="209"/>
      <c r="X909" s="210"/>
      <c r="Y909" s="210"/>
      <c r="Z909" s="210"/>
      <c r="AA909" s="210"/>
      <c r="AB909" s="210"/>
      <c r="AC909" s="210"/>
      <c r="AD909" s="210"/>
      <c r="AE909" s="210"/>
      <c r="AF909" s="210"/>
      <c r="AG909" s="210"/>
      <c r="AH909" s="210"/>
      <c r="AI909" s="210"/>
      <c r="AJ909" s="210"/>
      <c r="AK909" s="210"/>
      <c r="AL909" s="210"/>
      <c r="AM909" s="210"/>
      <c r="AN909" s="210"/>
      <c r="AO909" s="210"/>
      <c r="AP909" s="210"/>
      <c r="AQ909" s="210"/>
      <c r="AR909" s="210"/>
      <c r="AS909" s="210"/>
      <c r="AT909" s="210"/>
      <c r="AU909" s="210"/>
      <c r="AV909" s="210"/>
      <c r="AW909" s="210"/>
      <c r="AX909" s="210"/>
      <c r="AY909" s="210"/>
      <c r="AZ909" s="210"/>
      <c r="BA909" s="210"/>
      <c r="BB909" s="210"/>
      <c r="BC909" s="210"/>
      <c r="BD909" s="210"/>
      <c r="BE909" s="210"/>
      <c r="BF909" s="210"/>
      <c r="BG909" s="210"/>
      <c r="BH909" s="210"/>
      <c r="BI909" s="210"/>
      <c r="BJ909" s="210"/>
      <c r="BK909" s="210"/>
      <c r="BL909" s="210"/>
      <c r="BM909" s="214"/>
    </row>
    <row r="910" spans="1:65">
      <c r="A910" s="29"/>
      <c r="B910" s="20" t="s">
        <v>257</v>
      </c>
      <c r="C910" s="12"/>
      <c r="D910" s="215">
        <v>17.016666666666666</v>
      </c>
      <c r="E910" s="215">
        <v>17</v>
      </c>
      <c r="F910" s="215">
        <v>15.988000000000012</v>
      </c>
      <c r="G910" s="215">
        <v>16.95</v>
      </c>
      <c r="H910" s="215">
        <v>16.7</v>
      </c>
      <c r="I910" s="215">
        <v>17.333333333333332</v>
      </c>
      <c r="J910" s="215">
        <v>18.766666666666666</v>
      </c>
      <c r="K910" s="215">
        <v>17.466666666666665</v>
      </c>
      <c r="L910" s="215">
        <v>15.716666666666667</v>
      </c>
      <c r="M910" s="215">
        <v>16.833333333333332</v>
      </c>
      <c r="N910" s="215">
        <v>16.650000000000002</v>
      </c>
      <c r="O910" s="215">
        <v>16.285</v>
      </c>
      <c r="P910" s="215">
        <v>15.683333333333332</v>
      </c>
      <c r="Q910" s="215">
        <v>17.209950245292827</v>
      </c>
      <c r="R910" s="215">
        <v>15.740066533370412</v>
      </c>
      <c r="S910" s="215">
        <v>15.716666666666667</v>
      </c>
      <c r="T910" s="215">
        <v>17.883333333333336</v>
      </c>
      <c r="U910" s="215">
        <v>16</v>
      </c>
      <c r="V910" s="215">
        <v>25.233666666666668</v>
      </c>
      <c r="W910" s="209"/>
      <c r="X910" s="210"/>
      <c r="Y910" s="210"/>
      <c r="Z910" s="210"/>
      <c r="AA910" s="210"/>
      <c r="AB910" s="210"/>
      <c r="AC910" s="210"/>
      <c r="AD910" s="210"/>
      <c r="AE910" s="210"/>
      <c r="AF910" s="210"/>
      <c r="AG910" s="210"/>
      <c r="AH910" s="210"/>
      <c r="AI910" s="210"/>
      <c r="AJ910" s="210"/>
      <c r="AK910" s="210"/>
      <c r="AL910" s="210"/>
      <c r="AM910" s="210"/>
      <c r="AN910" s="210"/>
      <c r="AO910" s="210"/>
      <c r="AP910" s="210"/>
      <c r="AQ910" s="210"/>
      <c r="AR910" s="210"/>
      <c r="AS910" s="210"/>
      <c r="AT910" s="210"/>
      <c r="AU910" s="210"/>
      <c r="AV910" s="210"/>
      <c r="AW910" s="210"/>
      <c r="AX910" s="210"/>
      <c r="AY910" s="210"/>
      <c r="AZ910" s="210"/>
      <c r="BA910" s="210"/>
      <c r="BB910" s="210"/>
      <c r="BC910" s="210"/>
      <c r="BD910" s="210"/>
      <c r="BE910" s="210"/>
      <c r="BF910" s="210"/>
      <c r="BG910" s="210"/>
      <c r="BH910" s="210"/>
      <c r="BI910" s="210"/>
      <c r="BJ910" s="210"/>
      <c r="BK910" s="210"/>
      <c r="BL910" s="210"/>
      <c r="BM910" s="214"/>
    </row>
    <row r="911" spans="1:65">
      <c r="A911" s="29"/>
      <c r="B911" s="3" t="s">
        <v>258</v>
      </c>
      <c r="C911" s="28"/>
      <c r="D911" s="213">
        <v>17</v>
      </c>
      <c r="E911" s="213">
        <v>17</v>
      </c>
      <c r="F911" s="213">
        <v>15.969016666666684</v>
      </c>
      <c r="G911" s="213">
        <v>16.850000000000001</v>
      </c>
      <c r="H911" s="213">
        <v>16.799999999999997</v>
      </c>
      <c r="I911" s="213">
        <v>17</v>
      </c>
      <c r="J911" s="213">
        <v>18.8</v>
      </c>
      <c r="K911" s="213">
        <v>17.399999999999999</v>
      </c>
      <c r="L911" s="213">
        <v>15.8</v>
      </c>
      <c r="M911" s="213">
        <v>16.8</v>
      </c>
      <c r="N911" s="213">
        <v>16.600000000000001</v>
      </c>
      <c r="O911" s="213">
        <v>16.369999999999997</v>
      </c>
      <c r="P911" s="213">
        <v>15.649999999999999</v>
      </c>
      <c r="Q911" s="213">
        <v>17.256445045003343</v>
      </c>
      <c r="R911" s="213">
        <v>15.759465196259324</v>
      </c>
      <c r="S911" s="213">
        <v>15.75</v>
      </c>
      <c r="T911" s="213">
        <v>17.899999999999999</v>
      </c>
      <c r="U911" s="213">
        <v>16</v>
      </c>
      <c r="V911" s="213">
        <v>25.373000000000001</v>
      </c>
      <c r="W911" s="209"/>
      <c r="X911" s="210"/>
      <c r="Y911" s="210"/>
      <c r="Z911" s="210"/>
      <c r="AA911" s="210"/>
      <c r="AB911" s="210"/>
      <c r="AC911" s="210"/>
      <c r="AD911" s="210"/>
      <c r="AE911" s="210"/>
      <c r="AF911" s="210"/>
      <c r="AG911" s="210"/>
      <c r="AH911" s="210"/>
      <c r="AI911" s="210"/>
      <c r="AJ911" s="210"/>
      <c r="AK911" s="210"/>
      <c r="AL911" s="210"/>
      <c r="AM911" s="210"/>
      <c r="AN911" s="210"/>
      <c r="AO911" s="210"/>
      <c r="AP911" s="210"/>
      <c r="AQ911" s="210"/>
      <c r="AR911" s="210"/>
      <c r="AS911" s="210"/>
      <c r="AT911" s="210"/>
      <c r="AU911" s="210"/>
      <c r="AV911" s="210"/>
      <c r="AW911" s="210"/>
      <c r="AX911" s="210"/>
      <c r="AY911" s="210"/>
      <c r="AZ911" s="210"/>
      <c r="BA911" s="210"/>
      <c r="BB911" s="210"/>
      <c r="BC911" s="210"/>
      <c r="BD911" s="210"/>
      <c r="BE911" s="210"/>
      <c r="BF911" s="210"/>
      <c r="BG911" s="210"/>
      <c r="BH911" s="210"/>
      <c r="BI911" s="210"/>
      <c r="BJ911" s="210"/>
      <c r="BK911" s="210"/>
      <c r="BL911" s="210"/>
      <c r="BM911" s="214"/>
    </row>
    <row r="912" spans="1:65">
      <c r="A912" s="29"/>
      <c r="B912" s="3" t="s">
        <v>259</v>
      </c>
      <c r="C912" s="28"/>
      <c r="D912" s="23">
        <v>0.21369760566432849</v>
      </c>
      <c r="E912" s="23">
        <v>0</v>
      </c>
      <c r="F912" s="23">
        <v>0.24582458515507283</v>
      </c>
      <c r="G912" s="23">
        <v>0.57879184513951076</v>
      </c>
      <c r="H912" s="23">
        <v>0.30331501776206188</v>
      </c>
      <c r="I912" s="23">
        <v>0.5163977794943222</v>
      </c>
      <c r="J912" s="23">
        <v>0.41311822359545697</v>
      </c>
      <c r="K912" s="23">
        <v>0.23380903889000271</v>
      </c>
      <c r="L912" s="23">
        <v>0.90866202004192242</v>
      </c>
      <c r="M912" s="23">
        <v>0.2338090388900016</v>
      </c>
      <c r="N912" s="23">
        <v>0.48476798574163243</v>
      </c>
      <c r="O912" s="23">
        <v>0.41457206852367545</v>
      </c>
      <c r="P912" s="23">
        <v>9.8319208025018007E-2</v>
      </c>
      <c r="Q912" s="23">
        <v>0.39211869299443181</v>
      </c>
      <c r="R912" s="23">
        <v>0.20818230312836314</v>
      </c>
      <c r="S912" s="23">
        <v>0.24832774042918948</v>
      </c>
      <c r="T912" s="23">
        <v>0.26394443859772221</v>
      </c>
      <c r="U912" s="23">
        <v>0</v>
      </c>
      <c r="V912" s="23">
        <v>0.32260853470834783</v>
      </c>
      <c r="W912" s="149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5"/>
    </row>
    <row r="913" spans="1:65">
      <c r="A913" s="29"/>
      <c r="B913" s="3" t="s">
        <v>86</v>
      </c>
      <c r="C913" s="28"/>
      <c r="D913" s="13">
        <v>1.2558135494475721E-2</v>
      </c>
      <c r="E913" s="13">
        <v>0</v>
      </c>
      <c r="F913" s="13">
        <v>1.5375568248378324E-2</v>
      </c>
      <c r="G913" s="13">
        <v>3.4147011512655506E-2</v>
      </c>
      <c r="H913" s="13">
        <v>1.8162575913895921E-2</v>
      </c>
      <c r="I913" s="13">
        <v>2.9792179586210898E-2</v>
      </c>
      <c r="J913" s="13">
        <v>2.2013404454464848E-2</v>
      </c>
      <c r="K913" s="13">
        <v>1.3386013676908554E-2</v>
      </c>
      <c r="L913" s="13">
        <v>5.7815186853144587E-2</v>
      </c>
      <c r="M913" s="13">
        <v>1.388964587465356E-2</v>
      </c>
      <c r="N913" s="13">
        <v>2.9115194338836779E-2</v>
      </c>
      <c r="O913" s="13">
        <v>2.5457296194269292E-2</v>
      </c>
      <c r="P913" s="13">
        <v>6.2690249537737308E-3</v>
      </c>
      <c r="Q913" s="13">
        <v>2.2784417584337992E-2</v>
      </c>
      <c r="R913" s="13">
        <v>1.3226265764950689E-2</v>
      </c>
      <c r="S913" s="13">
        <v>1.5800280409068258E-2</v>
      </c>
      <c r="T913" s="13">
        <v>1.4759241673684372E-2</v>
      </c>
      <c r="U913" s="13">
        <v>0</v>
      </c>
      <c r="V913" s="13">
        <v>1.2784845697217256E-2</v>
      </c>
      <c r="W913" s="149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5"/>
    </row>
    <row r="914" spans="1:65">
      <c r="A914" s="29"/>
      <c r="B914" s="3" t="s">
        <v>260</v>
      </c>
      <c r="C914" s="28"/>
      <c r="D914" s="13">
        <v>1.7811929929951509E-2</v>
      </c>
      <c r="E914" s="13">
        <v>1.6815052427571642E-2</v>
      </c>
      <c r="F914" s="13">
        <v>-4.371534951693945E-2</v>
      </c>
      <c r="G914" s="13">
        <v>1.3824419920431819E-2</v>
      </c>
      <c r="H914" s="13">
        <v>-1.1287426152678526E-3</v>
      </c>
      <c r="I914" s="13">
        <v>3.6752602475170981E-2</v>
      </c>
      <c r="J914" s="13">
        <v>0.12248406767984865</v>
      </c>
      <c r="K914" s="13">
        <v>4.4727622494210806E-2</v>
      </c>
      <c r="L914" s="13">
        <v>-5.9944515255686115E-2</v>
      </c>
      <c r="M914" s="13">
        <v>6.846277403771861E-3</v>
      </c>
      <c r="N914" s="13">
        <v>-4.1193751224075648E-3</v>
      </c>
      <c r="O914" s="13">
        <v>-2.595099242452914E-2</v>
      </c>
      <c r="P914" s="13">
        <v>-6.1938270260446182E-2</v>
      </c>
      <c r="Q914" s="13">
        <v>2.9372732996666207E-2</v>
      </c>
      <c r="R914" s="13">
        <v>-5.8544907215146935E-2</v>
      </c>
      <c r="S914" s="13">
        <v>-5.9944515255686115E-2</v>
      </c>
      <c r="T914" s="13">
        <v>6.9649560053710369E-2</v>
      </c>
      <c r="U914" s="13">
        <v>-4.2997597715226599E-2</v>
      </c>
      <c r="V914" s="13">
        <v>0.50929247615332573</v>
      </c>
      <c r="W914" s="149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55"/>
    </row>
    <row r="915" spans="1:65">
      <c r="A915" s="29"/>
      <c r="B915" s="45" t="s">
        <v>261</v>
      </c>
      <c r="C915" s="46"/>
      <c r="D915" s="44">
        <v>0.2</v>
      </c>
      <c r="E915" s="44">
        <v>0.18</v>
      </c>
      <c r="F915" s="44">
        <v>0.9</v>
      </c>
      <c r="G915" s="44">
        <v>0.12</v>
      </c>
      <c r="H915" s="44">
        <v>0.14000000000000001</v>
      </c>
      <c r="I915" s="44">
        <v>0.53</v>
      </c>
      <c r="J915" s="44">
        <v>2.06</v>
      </c>
      <c r="K915" s="44">
        <v>0.67</v>
      </c>
      <c r="L915" s="44">
        <v>1.19</v>
      </c>
      <c r="M915" s="44">
        <v>0</v>
      </c>
      <c r="N915" s="44">
        <v>0.2</v>
      </c>
      <c r="O915" s="44">
        <v>0.57999999999999996</v>
      </c>
      <c r="P915" s="44">
        <v>1.22</v>
      </c>
      <c r="Q915" s="44">
        <v>0.4</v>
      </c>
      <c r="R915" s="44">
        <v>1.1599999999999999</v>
      </c>
      <c r="S915" s="44">
        <v>1.19</v>
      </c>
      <c r="T915" s="44">
        <v>1.1200000000000001</v>
      </c>
      <c r="U915" s="44">
        <v>0.89</v>
      </c>
      <c r="V915" s="44">
        <v>8.94</v>
      </c>
      <c r="W915" s="149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5"/>
    </row>
    <row r="916" spans="1:65">
      <c r="B916" s="3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BM916" s="55"/>
    </row>
    <row r="917" spans="1:65" ht="15">
      <c r="B917" s="8" t="s">
        <v>599</v>
      </c>
      <c r="BM917" s="27" t="s">
        <v>66</v>
      </c>
    </row>
    <row r="918" spans="1:65" ht="15">
      <c r="A918" s="24" t="s">
        <v>21</v>
      </c>
      <c r="B918" s="18" t="s">
        <v>111</v>
      </c>
      <c r="C918" s="15" t="s">
        <v>112</v>
      </c>
      <c r="D918" s="16" t="s">
        <v>222</v>
      </c>
      <c r="E918" s="17" t="s">
        <v>222</v>
      </c>
      <c r="F918" s="17" t="s">
        <v>222</v>
      </c>
      <c r="G918" s="17" t="s">
        <v>222</v>
      </c>
      <c r="H918" s="17" t="s">
        <v>222</v>
      </c>
      <c r="I918" s="17" t="s">
        <v>222</v>
      </c>
      <c r="J918" s="17" t="s">
        <v>222</v>
      </c>
      <c r="K918" s="17" t="s">
        <v>222</v>
      </c>
      <c r="L918" s="17" t="s">
        <v>222</v>
      </c>
      <c r="M918" s="17" t="s">
        <v>222</v>
      </c>
      <c r="N918" s="17" t="s">
        <v>222</v>
      </c>
      <c r="O918" s="17" t="s">
        <v>222</v>
      </c>
      <c r="P918" s="17" t="s">
        <v>222</v>
      </c>
      <c r="Q918" s="17" t="s">
        <v>222</v>
      </c>
      <c r="R918" s="149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7">
        <v>1</v>
      </c>
    </row>
    <row r="919" spans="1:65">
      <c r="A919" s="29"/>
      <c r="B919" s="19" t="s">
        <v>223</v>
      </c>
      <c r="C919" s="9" t="s">
        <v>223</v>
      </c>
      <c r="D919" s="147" t="s">
        <v>225</v>
      </c>
      <c r="E919" s="148" t="s">
        <v>226</v>
      </c>
      <c r="F919" s="148" t="s">
        <v>229</v>
      </c>
      <c r="G919" s="148" t="s">
        <v>233</v>
      </c>
      <c r="H919" s="148" t="s">
        <v>234</v>
      </c>
      <c r="I919" s="148" t="s">
        <v>235</v>
      </c>
      <c r="J919" s="148" t="s">
        <v>236</v>
      </c>
      <c r="K919" s="148" t="s">
        <v>263</v>
      </c>
      <c r="L919" s="148" t="s">
        <v>237</v>
      </c>
      <c r="M919" s="148" t="s">
        <v>240</v>
      </c>
      <c r="N919" s="148" t="s">
        <v>242</v>
      </c>
      <c r="O919" s="148" t="s">
        <v>243</v>
      </c>
      <c r="P919" s="148" t="s">
        <v>244</v>
      </c>
      <c r="Q919" s="148" t="s">
        <v>245</v>
      </c>
      <c r="R919" s="149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7" t="s">
        <v>3</v>
      </c>
    </row>
    <row r="920" spans="1:65">
      <c r="A920" s="29"/>
      <c r="B920" s="19"/>
      <c r="C920" s="9"/>
      <c r="D920" s="10" t="s">
        <v>309</v>
      </c>
      <c r="E920" s="11" t="s">
        <v>265</v>
      </c>
      <c r="F920" s="11" t="s">
        <v>309</v>
      </c>
      <c r="G920" s="11" t="s">
        <v>265</v>
      </c>
      <c r="H920" s="11" t="s">
        <v>265</v>
      </c>
      <c r="I920" s="11" t="s">
        <v>265</v>
      </c>
      <c r="J920" s="11" t="s">
        <v>265</v>
      </c>
      <c r="K920" s="11" t="s">
        <v>265</v>
      </c>
      <c r="L920" s="11" t="s">
        <v>265</v>
      </c>
      <c r="M920" s="11" t="s">
        <v>265</v>
      </c>
      <c r="N920" s="11" t="s">
        <v>309</v>
      </c>
      <c r="O920" s="11" t="s">
        <v>309</v>
      </c>
      <c r="P920" s="11" t="s">
        <v>265</v>
      </c>
      <c r="Q920" s="11" t="s">
        <v>309</v>
      </c>
      <c r="R920" s="149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7">
        <v>3</v>
      </c>
    </row>
    <row r="921" spans="1:65">
      <c r="A921" s="29"/>
      <c r="B921" s="19"/>
      <c r="C921" s="9"/>
      <c r="D921" s="25" t="s">
        <v>311</v>
      </c>
      <c r="E921" s="25" t="s">
        <v>312</v>
      </c>
      <c r="F921" s="25" t="s">
        <v>312</v>
      </c>
      <c r="G921" s="25" t="s">
        <v>312</v>
      </c>
      <c r="H921" s="25" t="s">
        <v>312</v>
      </c>
      <c r="I921" s="25" t="s">
        <v>312</v>
      </c>
      <c r="J921" s="25" t="s">
        <v>312</v>
      </c>
      <c r="K921" s="25" t="s">
        <v>312</v>
      </c>
      <c r="L921" s="25" t="s">
        <v>116</v>
      </c>
      <c r="M921" s="25" t="s">
        <v>313</v>
      </c>
      <c r="N921" s="25" t="s">
        <v>311</v>
      </c>
      <c r="O921" s="25" t="s">
        <v>314</v>
      </c>
      <c r="P921" s="25" t="s">
        <v>314</v>
      </c>
      <c r="Q921" s="25" t="s">
        <v>314</v>
      </c>
      <c r="R921" s="149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27">
        <v>3</v>
      </c>
    </row>
    <row r="922" spans="1:65">
      <c r="A922" s="29"/>
      <c r="B922" s="18">
        <v>1</v>
      </c>
      <c r="C922" s="14">
        <v>1</v>
      </c>
      <c r="D922" s="197" t="s">
        <v>206</v>
      </c>
      <c r="E922" s="197">
        <v>0.03</v>
      </c>
      <c r="F922" s="197" t="s">
        <v>206</v>
      </c>
      <c r="G922" s="197">
        <v>0.02</v>
      </c>
      <c r="H922" s="197">
        <v>0.02</v>
      </c>
      <c r="I922" s="197">
        <v>0.02</v>
      </c>
      <c r="J922" s="197">
        <v>0.02</v>
      </c>
      <c r="K922" s="197">
        <v>0.02</v>
      </c>
      <c r="L922" s="197">
        <v>0.01</v>
      </c>
      <c r="M922" s="197" t="s">
        <v>206</v>
      </c>
      <c r="N922" s="197" t="s">
        <v>206</v>
      </c>
      <c r="O922" s="197" t="s">
        <v>206</v>
      </c>
      <c r="P922" s="198" t="s">
        <v>109</v>
      </c>
      <c r="Q922" s="198" t="s">
        <v>108</v>
      </c>
      <c r="R922" s="199"/>
      <c r="S922" s="200"/>
      <c r="T922" s="200"/>
      <c r="U922" s="200"/>
      <c r="V922" s="200"/>
      <c r="W922" s="200"/>
      <c r="X922" s="200"/>
      <c r="Y922" s="200"/>
      <c r="Z922" s="200"/>
      <c r="AA922" s="200"/>
      <c r="AB922" s="200"/>
      <c r="AC922" s="200"/>
      <c r="AD922" s="200"/>
      <c r="AE922" s="200"/>
      <c r="AF922" s="200"/>
      <c r="AG922" s="200"/>
      <c r="AH922" s="200"/>
      <c r="AI922" s="200"/>
      <c r="AJ922" s="200"/>
      <c r="AK922" s="200"/>
      <c r="AL922" s="200"/>
      <c r="AM922" s="200"/>
      <c r="AN922" s="200"/>
      <c r="AO922" s="200"/>
      <c r="AP922" s="200"/>
      <c r="AQ922" s="200"/>
      <c r="AR922" s="200"/>
      <c r="AS922" s="200"/>
      <c r="AT922" s="200"/>
      <c r="AU922" s="200"/>
      <c r="AV922" s="200"/>
      <c r="AW922" s="200"/>
      <c r="AX922" s="200"/>
      <c r="AY922" s="200"/>
      <c r="AZ922" s="200"/>
      <c r="BA922" s="200"/>
      <c r="BB922" s="200"/>
      <c r="BC922" s="200"/>
      <c r="BD922" s="200"/>
      <c r="BE922" s="200"/>
      <c r="BF922" s="200"/>
      <c r="BG922" s="200"/>
      <c r="BH922" s="200"/>
      <c r="BI922" s="200"/>
      <c r="BJ922" s="200"/>
      <c r="BK922" s="200"/>
      <c r="BL922" s="200"/>
      <c r="BM922" s="201">
        <v>1</v>
      </c>
    </row>
    <row r="923" spans="1:65">
      <c r="A923" s="29"/>
      <c r="B923" s="19">
        <v>1</v>
      </c>
      <c r="C923" s="9">
        <v>2</v>
      </c>
      <c r="D923" s="23" t="s">
        <v>206</v>
      </c>
      <c r="E923" s="23">
        <v>0.03</v>
      </c>
      <c r="F923" s="23" t="s">
        <v>206</v>
      </c>
      <c r="G923" s="23">
        <v>0.02</v>
      </c>
      <c r="H923" s="23">
        <v>0.03</v>
      </c>
      <c r="I923" s="23">
        <v>0.02</v>
      </c>
      <c r="J923" s="23">
        <v>0.02</v>
      </c>
      <c r="K923" s="23">
        <v>0.02</v>
      </c>
      <c r="L923" s="23">
        <v>0.02</v>
      </c>
      <c r="M923" s="23" t="s">
        <v>206</v>
      </c>
      <c r="N923" s="23" t="s">
        <v>206</v>
      </c>
      <c r="O923" s="23" t="s">
        <v>206</v>
      </c>
      <c r="P923" s="203" t="s">
        <v>109</v>
      </c>
      <c r="Q923" s="203" t="s">
        <v>108</v>
      </c>
      <c r="R923" s="199"/>
      <c r="S923" s="200"/>
      <c r="T923" s="200"/>
      <c r="U923" s="200"/>
      <c r="V923" s="200"/>
      <c r="W923" s="200"/>
      <c r="X923" s="200"/>
      <c r="Y923" s="200"/>
      <c r="Z923" s="200"/>
      <c r="AA923" s="200"/>
      <c r="AB923" s="200"/>
      <c r="AC923" s="200"/>
      <c r="AD923" s="200"/>
      <c r="AE923" s="200"/>
      <c r="AF923" s="200"/>
      <c r="AG923" s="200"/>
      <c r="AH923" s="200"/>
      <c r="AI923" s="200"/>
      <c r="AJ923" s="200"/>
      <c r="AK923" s="200"/>
      <c r="AL923" s="200"/>
      <c r="AM923" s="200"/>
      <c r="AN923" s="200"/>
      <c r="AO923" s="200"/>
      <c r="AP923" s="200"/>
      <c r="AQ923" s="200"/>
      <c r="AR923" s="200"/>
      <c r="AS923" s="200"/>
      <c r="AT923" s="200"/>
      <c r="AU923" s="200"/>
      <c r="AV923" s="200"/>
      <c r="AW923" s="200"/>
      <c r="AX923" s="200"/>
      <c r="AY923" s="200"/>
      <c r="AZ923" s="200"/>
      <c r="BA923" s="200"/>
      <c r="BB923" s="200"/>
      <c r="BC923" s="200"/>
      <c r="BD923" s="200"/>
      <c r="BE923" s="200"/>
      <c r="BF923" s="200"/>
      <c r="BG923" s="200"/>
      <c r="BH923" s="200"/>
      <c r="BI923" s="200"/>
      <c r="BJ923" s="200"/>
      <c r="BK923" s="200"/>
      <c r="BL923" s="200"/>
      <c r="BM923" s="201" t="e">
        <v>#N/A</v>
      </c>
    </row>
    <row r="924" spans="1:65">
      <c r="A924" s="29"/>
      <c r="B924" s="19">
        <v>1</v>
      </c>
      <c r="C924" s="9">
        <v>3</v>
      </c>
      <c r="D924" s="23" t="s">
        <v>206</v>
      </c>
      <c r="E924" s="23">
        <v>0.03</v>
      </c>
      <c r="F924" s="23" t="s">
        <v>206</v>
      </c>
      <c r="G924" s="23">
        <v>0.02</v>
      </c>
      <c r="H924" s="23">
        <v>0.02</v>
      </c>
      <c r="I924" s="23">
        <v>0.02</v>
      </c>
      <c r="J924" s="23">
        <v>0.02</v>
      </c>
      <c r="K924" s="23">
        <v>0.02</v>
      </c>
      <c r="L924" s="23">
        <v>0.01</v>
      </c>
      <c r="M924" s="23" t="s">
        <v>206</v>
      </c>
      <c r="N924" s="23" t="s">
        <v>206</v>
      </c>
      <c r="O924" s="23" t="s">
        <v>206</v>
      </c>
      <c r="P924" s="203" t="s">
        <v>109</v>
      </c>
      <c r="Q924" s="203" t="s">
        <v>108</v>
      </c>
      <c r="R924" s="199"/>
      <c r="S924" s="200"/>
      <c r="T924" s="200"/>
      <c r="U924" s="200"/>
      <c r="V924" s="200"/>
      <c r="W924" s="200"/>
      <c r="X924" s="200"/>
      <c r="Y924" s="200"/>
      <c r="Z924" s="200"/>
      <c r="AA924" s="200"/>
      <c r="AB924" s="200"/>
      <c r="AC924" s="200"/>
      <c r="AD924" s="200"/>
      <c r="AE924" s="200"/>
      <c r="AF924" s="200"/>
      <c r="AG924" s="200"/>
      <c r="AH924" s="200"/>
      <c r="AI924" s="200"/>
      <c r="AJ924" s="200"/>
      <c r="AK924" s="200"/>
      <c r="AL924" s="200"/>
      <c r="AM924" s="200"/>
      <c r="AN924" s="200"/>
      <c r="AO924" s="200"/>
      <c r="AP924" s="200"/>
      <c r="AQ924" s="200"/>
      <c r="AR924" s="200"/>
      <c r="AS924" s="200"/>
      <c r="AT924" s="200"/>
      <c r="AU924" s="200"/>
      <c r="AV924" s="200"/>
      <c r="AW924" s="200"/>
      <c r="AX924" s="200"/>
      <c r="AY924" s="200"/>
      <c r="AZ924" s="200"/>
      <c r="BA924" s="200"/>
      <c r="BB924" s="200"/>
      <c r="BC924" s="200"/>
      <c r="BD924" s="200"/>
      <c r="BE924" s="200"/>
      <c r="BF924" s="200"/>
      <c r="BG924" s="200"/>
      <c r="BH924" s="200"/>
      <c r="BI924" s="200"/>
      <c r="BJ924" s="200"/>
      <c r="BK924" s="200"/>
      <c r="BL924" s="200"/>
      <c r="BM924" s="201">
        <v>16</v>
      </c>
    </row>
    <row r="925" spans="1:65">
      <c r="A925" s="29"/>
      <c r="B925" s="19">
        <v>1</v>
      </c>
      <c r="C925" s="9">
        <v>4</v>
      </c>
      <c r="D925" s="23" t="s">
        <v>206</v>
      </c>
      <c r="E925" s="23">
        <v>0.03</v>
      </c>
      <c r="F925" s="23" t="s">
        <v>206</v>
      </c>
      <c r="G925" s="23">
        <v>0.02</v>
      </c>
      <c r="H925" s="23">
        <v>0.03</v>
      </c>
      <c r="I925" s="23">
        <v>0.02</v>
      </c>
      <c r="J925" s="23">
        <v>0.02</v>
      </c>
      <c r="K925" s="23">
        <v>0.02</v>
      </c>
      <c r="L925" s="23">
        <v>0.01</v>
      </c>
      <c r="M925" s="23" t="s">
        <v>206</v>
      </c>
      <c r="N925" s="23" t="s">
        <v>206</v>
      </c>
      <c r="O925" s="23" t="s">
        <v>206</v>
      </c>
      <c r="P925" s="203">
        <v>0.01</v>
      </c>
      <c r="Q925" s="203" t="s">
        <v>108</v>
      </c>
      <c r="R925" s="199"/>
      <c r="S925" s="200"/>
      <c r="T925" s="200"/>
      <c r="U925" s="200"/>
      <c r="V925" s="200"/>
      <c r="W925" s="200"/>
      <c r="X925" s="200"/>
      <c r="Y925" s="200"/>
      <c r="Z925" s="200"/>
      <c r="AA925" s="200"/>
      <c r="AB925" s="200"/>
      <c r="AC925" s="200"/>
      <c r="AD925" s="200"/>
      <c r="AE925" s="200"/>
      <c r="AF925" s="200"/>
      <c r="AG925" s="200"/>
      <c r="AH925" s="200"/>
      <c r="AI925" s="200"/>
      <c r="AJ925" s="200"/>
      <c r="AK925" s="200"/>
      <c r="AL925" s="200"/>
      <c r="AM925" s="200"/>
      <c r="AN925" s="200"/>
      <c r="AO925" s="200"/>
      <c r="AP925" s="200"/>
      <c r="AQ925" s="200"/>
      <c r="AR925" s="200"/>
      <c r="AS925" s="200"/>
      <c r="AT925" s="200"/>
      <c r="AU925" s="200"/>
      <c r="AV925" s="200"/>
      <c r="AW925" s="200"/>
      <c r="AX925" s="200"/>
      <c r="AY925" s="200"/>
      <c r="AZ925" s="200"/>
      <c r="BA925" s="200"/>
      <c r="BB925" s="200"/>
      <c r="BC925" s="200"/>
      <c r="BD925" s="200"/>
      <c r="BE925" s="200"/>
      <c r="BF925" s="200"/>
      <c r="BG925" s="200"/>
      <c r="BH925" s="200"/>
      <c r="BI925" s="200"/>
      <c r="BJ925" s="200"/>
      <c r="BK925" s="200"/>
      <c r="BL925" s="200"/>
      <c r="BM925" s="201" t="s">
        <v>206</v>
      </c>
    </row>
    <row r="926" spans="1:65">
      <c r="A926" s="29"/>
      <c r="B926" s="19">
        <v>1</v>
      </c>
      <c r="C926" s="9">
        <v>5</v>
      </c>
      <c r="D926" s="23" t="s">
        <v>206</v>
      </c>
      <c r="E926" s="23">
        <v>0.03</v>
      </c>
      <c r="F926" s="23" t="s">
        <v>206</v>
      </c>
      <c r="G926" s="23">
        <v>0.02</v>
      </c>
      <c r="H926" s="23">
        <v>0.02</v>
      </c>
      <c r="I926" s="23">
        <v>0.02</v>
      </c>
      <c r="J926" s="23">
        <v>0.02</v>
      </c>
      <c r="K926" s="23">
        <v>0.02</v>
      </c>
      <c r="L926" s="23">
        <v>0.02</v>
      </c>
      <c r="M926" s="23" t="s">
        <v>206</v>
      </c>
      <c r="N926" s="23" t="s">
        <v>206</v>
      </c>
      <c r="O926" s="23" t="s">
        <v>206</v>
      </c>
      <c r="P926" s="203" t="s">
        <v>109</v>
      </c>
      <c r="Q926" s="203" t="s">
        <v>108</v>
      </c>
      <c r="R926" s="199"/>
      <c r="S926" s="200"/>
      <c r="T926" s="200"/>
      <c r="U926" s="200"/>
      <c r="V926" s="200"/>
      <c r="W926" s="200"/>
      <c r="X926" s="200"/>
      <c r="Y926" s="200"/>
      <c r="Z926" s="200"/>
      <c r="AA926" s="200"/>
      <c r="AB926" s="200"/>
      <c r="AC926" s="200"/>
      <c r="AD926" s="200"/>
      <c r="AE926" s="200"/>
      <c r="AF926" s="200"/>
      <c r="AG926" s="200"/>
      <c r="AH926" s="200"/>
      <c r="AI926" s="200"/>
      <c r="AJ926" s="200"/>
      <c r="AK926" s="200"/>
      <c r="AL926" s="200"/>
      <c r="AM926" s="200"/>
      <c r="AN926" s="200"/>
      <c r="AO926" s="200"/>
      <c r="AP926" s="200"/>
      <c r="AQ926" s="200"/>
      <c r="AR926" s="200"/>
      <c r="AS926" s="200"/>
      <c r="AT926" s="200"/>
      <c r="AU926" s="200"/>
      <c r="AV926" s="200"/>
      <c r="AW926" s="200"/>
      <c r="AX926" s="200"/>
      <c r="AY926" s="200"/>
      <c r="AZ926" s="200"/>
      <c r="BA926" s="200"/>
      <c r="BB926" s="200"/>
      <c r="BC926" s="200"/>
      <c r="BD926" s="200"/>
      <c r="BE926" s="200"/>
      <c r="BF926" s="200"/>
      <c r="BG926" s="200"/>
      <c r="BH926" s="200"/>
      <c r="BI926" s="200"/>
      <c r="BJ926" s="200"/>
      <c r="BK926" s="200"/>
      <c r="BL926" s="200"/>
      <c r="BM926" s="201">
        <v>176</v>
      </c>
    </row>
    <row r="927" spans="1:65">
      <c r="A927" s="29"/>
      <c r="B927" s="19">
        <v>1</v>
      </c>
      <c r="C927" s="9">
        <v>6</v>
      </c>
      <c r="D927" s="23" t="s">
        <v>206</v>
      </c>
      <c r="E927" s="23">
        <v>0.03</v>
      </c>
      <c r="F927" s="23" t="s">
        <v>206</v>
      </c>
      <c r="G927" s="23">
        <v>0.02</v>
      </c>
      <c r="H927" s="23">
        <v>0.03</v>
      </c>
      <c r="I927" s="23">
        <v>0.02</v>
      </c>
      <c r="J927" s="23">
        <v>0.02</v>
      </c>
      <c r="K927" s="23">
        <v>0.02</v>
      </c>
      <c r="L927" s="23">
        <v>0.02</v>
      </c>
      <c r="M927" s="23" t="s">
        <v>206</v>
      </c>
      <c r="N927" s="23" t="s">
        <v>206</v>
      </c>
      <c r="O927" s="23" t="s">
        <v>206</v>
      </c>
      <c r="P927" s="203" t="s">
        <v>109</v>
      </c>
      <c r="Q927" s="203" t="s">
        <v>108</v>
      </c>
      <c r="R927" s="199"/>
      <c r="S927" s="200"/>
      <c r="T927" s="200"/>
      <c r="U927" s="200"/>
      <c r="V927" s="200"/>
      <c r="W927" s="200"/>
      <c r="X927" s="200"/>
      <c r="Y927" s="200"/>
      <c r="Z927" s="200"/>
      <c r="AA927" s="200"/>
      <c r="AB927" s="200"/>
      <c r="AC927" s="200"/>
      <c r="AD927" s="200"/>
      <c r="AE927" s="200"/>
      <c r="AF927" s="200"/>
      <c r="AG927" s="200"/>
      <c r="AH927" s="200"/>
      <c r="AI927" s="200"/>
      <c r="AJ927" s="200"/>
      <c r="AK927" s="200"/>
      <c r="AL927" s="200"/>
      <c r="AM927" s="200"/>
      <c r="AN927" s="200"/>
      <c r="AO927" s="200"/>
      <c r="AP927" s="200"/>
      <c r="AQ927" s="200"/>
      <c r="AR927" s="200"/>
      <c r="AS927" s="200"/>
      <c r="AT927" s="200"/>
      <c r="AU927" s="200"/>
      <c r="AV927" s="200"/>
      <c r="AW927" s="200"/>
      <c r="AX927" s="200"/>
      <c r="AY927" s="200"/>
      <c r="AZ927" s="200"/>
      <c r="BA927" s="200"/>
      <c r="BB927" s="200"/>
      <c r="BC927" s="200"/>
      <c r="BD927" s="200"/>
      <c r="BE927" s="200"/>
      <c r="BF927" s="200"/>
      <c r="BG927" s="200"/>
      <c r="BH927" s="200"/>
      <c r="BI927" s="200"/>
      <c r="BJ927" s="200"/>
      <c r="BK927" s="200"/>
      <c r="BL927" s="200"/>
      <c r="BM927" s="56"/>
    </row>
    <row r="928" spans="1:65">
      <c r="A928" s="29"/>
      <c r="B928" s="20" t="s">
        <v>257</v>
      </c>
      <c r="C928" s="12"/>
      <c r="D928" s="205" t="s">
        <v>612</v>
      </c>
      <c r="E928" s="205">
        <v>0.03</v>
      </c>
      <c r="F928" s="205" t="s">
        <v>612</v>
      </c>
      <c r="G928" s="205">
        <v>0.02</v>
      </c>
      <c r="H928" s="205">
        <v>2.5000000000000005E-2</v>
      </c>
      <c r="I928" s="205">
        <v>0.02</v>
      </c>
      <c r="J928" s="205">
        <v>0.02</v>
      </c>
      <c r="K928" s="205">
        <v>0.02</v>
      </c>
      <c r="L928" s="205">
        <v>1.5000000000000001E-2</v>
      </c>
      <c r="M928" s="205" t="s">
        <v>612</v>
      </c>
      <c r="N928" s="205" t="s">
        <v>612</v>
      </c>
      <c r="O928" s="205" t="s">
        <v>612</v>
      </c>
      <c r="P928" s="205">
        <v>0.01</v>
      </c>
      <c r="Q928" s="205" t="s">
        <v>612</v>
      </c>
      <c r="R928" s="199"/>
      <c r="S928" s="200"/>
      <c r="T928" s="200"/>
      <c r="U928" s="200"/>
      <c r="V928" s="200"/>
      <c r="W928" s="200"/>
      <c r="X928" s="200"/>
      <c r="Y928" s="200"/>
      <c r="Z928" s="200"/>
      <c r="AA928" s="200"/>
      <c r="AB928" s="200"/>
      <c r="AC928" s="200"/>
      <c r="AD928" s="200"/>
      <c r="AE928" s="200"/>
      <c r="AF928" s="200"/>
      <c r="AG928" s="200"/>
      <c r="AH928" s="200"/>
      <c r="AI928" s="200"/>
      <c r="AJ928" s="200"/>
      <c r="AK928" s="200"/>
      <c r="AL928" s="200"/>
      <c r="AM928" s="200"/>
      <c r="AN928" s="200"/>
      <c r="AO928" s="200"/>
      <c r="AP928" s="200"/>
      <c r="AQ928" s="200"/>
      <c r="AR928" s="200"/>
      <c r="AS928" s="200"/>
      <c r="AT928" s="200"/>
      <c r="AU928" s="200"/>
      <c r="AV928" s="200"/>
      <c r="AW928" s="200"/>
      <c r="AX928" s="200"/>
      <c r="AY928" s="200"/>
      <c r="AZ928" s="200"/>
      <c r="BA928" s="200"/>
      <c r="BB928" s="200"/>
      <c r="BC928" s="200"/>
      <c r="BD928" s="200"/>
      <c r="BE928" s="200"/>
      <c r="BF928" s="200"/>
      <c r="BG928" s="200"/>
      <c r="BH928" s="200"/>
      <c r="BI928" s="200"/>
      <c r="BJ928" s="200"/>
      <c r="BK928" s="200"/>
      <c r="BL928" s="200"/>
      <c r="BM928" s="56"/>
    </row>
    <row r="929" spans="1:65">
      <c r="A929" s="29"/>
      <c r="B929" s="3" t="s">
        <v>258</v>
      </c>
      <c r="C929" s="28"/>
      <c r="D929" s="23" t="s">
        <v>612</v>
      </c>
      <c r="E929" s="23">
        <v>0.03</v>
      </c>
      <c r="F929" s="23" t="s">
        <v>612</v>
      </c>
      <c r="G929" s="23">
        <v>0.02</v>
      </c>
      <c r="H929" s="23">
        <v>2.5000000000000001E-2</v>
      </c>
      <c r="I929" s="23">
        <v>0.02</v>
      </c>
      <c r="J929" s="23">
        <v>0.02</v>
      </c>
      <c r="K929" s="23">
        <v>0.02</v>
      </c>
      <c r="L929" s="23">
        <v>1.4999999999999999E-2</v>
      </c>
      <c r="M929" s="23" t="s">
        <v>612</v>
      </c>
      <c r="N929" s="23" t="s">
        <v>612</v>
      </c>
      <c r="O929" s="23" t="s">
        <v>612</v>
      </c>
      <c r="P929" s="23">
        <v>0.01</v>
      </c>
      <c r="Q929" s="23" t="s">
        <v>612</v>
      </c>
      <c r="R929" s="199"/>
      <c r="S929" s="200"/>
      <c r="T929" s="200"/>
      <c r="U929" s="200"/>
      <c r="V929" s="200"/>
      <c r="W929" s="200"/>
      <c r="X929" s="200"/>
      <c r="Y929" s="200"/>
      <c r="Z929" s="200"/>
      <c r="AA929" s="200"/>
      <c r="AB929" s="200"/>
      <c r="AC929" s="200"/>
      <c r="AD929" s="200"/>
      <c r="AE929" s="200"/>
      <c r="AF929" s="200"/>
      <c r="AG929" s="200"/>
      <c r="AH929" s="200"/>
      <c r="AI929" s="200"/>
      <c r="AJ929" s="200"/>
      <c r="AK929" s="200"/>
      <c r="AL929" s="200"/>
      <c r="AM929" s="200"/>
      <c r="AN929" s="200"/>
      <c r="AO929" s="200"/>
      <c r="AP929" s="200"/>
      <c r="AQ929" s="200"/>
      <c r="AR929" s="200"/>
      <c r="AS929" s="200"/>
      <c r="AT929" s="200"/>
      <c r="AU929" s="200"/>
      <c r="AV929" s="200"/>
      <c r="AW929" s="200"/>
      <c r="AX929" s="200"/>
      <c r="AY929" s="200"/>
      <c r="AZ929" s="200"/>
      <c r="BA929" s="200"/>
      <c r="BB929" s="200"/>
      <c r="BC929" s="200"/>
      <c r="BD929" s="200"/>
      <c r="BE929" s="200"/>
      <c r="BF929" s="200"/>
      <c r="BG929" s="200"/>
      <c r="BH929" s="200"/>
      <c r="BI929" s="200"/>
      <c r="BJ929" s="200"/>
      <c r="BK929" s="200"/>
      <c r="BL929" s="200"/>
      <c r="BM929" s="56"/>
    </row>
    <row r="930" spans="1:65">
      <c r="A930" s="29"/>
      <c r="B930" s="3" t="s">
        <v>259</v>
      </c>
      <c r="C930" s="28"/>
      <c r="D930" s="23" t="s">
        <v>612</v>
      </c>
      <c r="E930" s="23">
        <v>0</v>
      </c>
      <c r="F930" s="23" t="s">
        <v>612</v>
      </c>
      <c r="G930" s="23">
        <v>0</v>
      </c>
      <c r="H930" s="23">
        <v>5.477225575051637E-3</v>
      </c>
      <c r="I930" s="23">
        <v>0</v>
      </c>
      <c r="J930" s="23">
        <v>0</v>
      </c>
      <c r="K930" s="23">
        <v>0</v>
      </c>
      <c r="L930" s="23">
        <v>5.477225575051657E-3</v>
      </c>
      <c r="M930" s="23" t="s">
        <v>612</v>
      </c>
      <c r="N930" s="23" t="s">
        <v>612</v>
      </c>
      <c r="O930" s="23" t="s">
        <v>612</v>
      </c>
      <c r="P930" s="23" t="s">
        <v>612</v>
      </c>
      <c r="Q930" s="23" t="s">
        <v>612</v>
      </c>
      <c r="R930" s="199"/>
      <c r="S930" s="200"/>
      <c r="T930" s="200"/>
      <c r="U930" s="200"/>
      <c r="V930" s="200"/>
      <c r="W930" s="200"/>
      <c r="X930" s="200"/>
      <c r="Y930" s="200"/>
      <c r="Z930" s="200"/>
      <c r="AA930" s="200"/>
      <c r="AB930" s="200"/>
      <c r="AC930" s="200"/>
      <c r="AD930" s="200"/>
      <c r="AE930" s="200"/>
      <c r="AF930" s="200"/>
      <c r="AG930" s="200"/>
      <c r="AH930" s="200"/>
      <c r="AI930" s="200"/>
      <c r="AJ930" s="200"/>
      <c r="AK930" s="200"/>
      <c r="AL930" s="200"/>
      <c r="AM930" s="200"/>
      <c r="AN930" s="200"/>
      <c r="AO930" s="200"/>
      <c r="AP930" s="200"/>
      <c r="AQ930" s="200"/>
      <c r="AR930" s="200"/>
      <c r="AS930" s="200"/>
      <c r="AT930" s="200"/>
      <c r="AU930" s="200"/>
      <c r="AV930" s="200"/>
      <c r="AW930" s="200"/>
      <c r="AX930" s="200"/>
      <c r="AY930" s="200"/>
      <c r="AZ930" s="200"/>
      <c r="BA930" s="200"/>
      <c r="BB930" s="200"/>
      <c r="BC930" s="200"/>
      <c r="BD930" s="200"/>
      <c r="BE930" s="200"/>
      <c r="BF930" s="200"/>
      <c r="BG930" s="200"/>
      <c r="BH930" s="200"/>
      <c r="BI930" s="200"/>
      <c r="BJ930" s="200"/>
      <c r="BK930" s="200"/>
      <c r="BL930" s="200"/>
      <c r="BM930" s="56"/>
    </row>
    <row r="931" spans="1:65">
      <c r="A931" s="29"/>
      <c r="B931" s="3" t="s">
        <v>86</v>
      </c>
      <c r="C931" s="28"/>
      <c r="D931" s="13" t="s">
        <v>612</v>
      </c>
      <c r="E931" s="13">
        <v>0</v>
      </c>
      <c r="F931" s="13" t="s">
        <v>612</v>
      </c>
      <c r="G931" s="13">
        <v>0</v>
      </c>
      <c r="H931" s="13">
        <v>0.21908902300206543</v>
      </c>
      <c r="I931" s="13">
        <v>0</v>
      </c>
      <c r="J931" s="13">
        <v>0</v>
      </c>
      <c r="K931" s="13">
        <v>0</v>
      </c>
      <c r="L931" s="13">
        <v>0.36514837167011044</v>
      </c>
      <c r="M931" s="13" t="s">
        <v>612</v>
      </c>
      <c r="N931" s="13" t="s">
        <v>612</v>
      </c>
      <c r="O931" s="13" t="s">
        <v>612</v>
      </c>
      <c r="P931" s="13" t="s">
        <v>612</v>
      </c>
      <c r="Q931" s="13" t="s">
        <v>612</v>
      </c>
      <c r="R931" s="149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5"/>
    </row>
    <row r="932" spans="1:65">
      <c r="A932" s="29"/>
      <c r="B932" s="3" t="s">
        <v>260</v>
      </c>
      <c r="C932" s="28"/>
      <c r="D932" s="13" t="s">
        <v>612</v>
      </c>
      <c r="E932" s="13" t="s">
        <v>612</v>
      </c>
      <c r="F932" s="13" t="s">
        <v>612</v>
      </c>
      <c r="G932" s="13" t="s">
        <v>612</v>
      </c>
      <c r="H932" s="13" t="s">
        <v>612</v>
      </c>
      <c r="I932" s="13" t="s">
        <v>612</v>
      </c>
      <c r="J932" s="13" t="s">
        <v>612</v>
      </c>
      <c r="K932" s="13" t="s">
        <v>612</v>
      </c>
      <c r="L932" s="13" t="s">
        <v>612</v>
      </c>
      <c r="M932" s="13" t="s">
        <v>612</v>
      </c>
      <c r="N932" s="13" t="s">
        <v>612</v>
      </c>
      <c r="O932" s="13" t="s">
        <v>612</v>
      </c>
      <c r="P932" s="13" t="s">
        <v>612</v>
      </c>
      <c r="Q932" s="13" t="s">
        <v>612</v>
      </c>
      <c r="R932" s="149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55"/>
    </row>
    <row r="933" spans="1:65">
      <c r="A933" s="29"/>
      <c r="B933" s="45" t="s">
        <v>261</v>
      </c>
      <c r="C933" s="46"/>
      <c r="D933" s="44">
        <v>0</v>
      </c>
      <c r="E933" s="44">
        <v>0.67</v>
      </c>
      <c r="F933" s="44">
        <v>0</v>
      </c>
      <c r="G933" s="44">
        <v>0.67</v>
      </c>
      <c r="H933" s="44">
        <v>0</v>
      </c>
      <c r="I933" s="44">
        <v>0.67</v>
      </c>
      <c r="J933" s="44">
        <v>0.67</v>
      </c>
      <c r="K933" s="44">
        <v>0.67</v>
      </c>
      <c r="L933" s="44">
        <v>1.35</v>
      </c>
      <c r="M933" s="44">
        <v>0</v>
      </c>
      <c r="N933" s="44">
        <v>0</v>
      </c>
      <c r="O933" s="44">
        <v>0</v>
      </c>
      <c r="P933" s="44">
        <v>2.58</v>
      </c>
      <c r="Q933" s="44">
        <v>3.37</v>
      </c>
      <c r="R933" s="149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5"/>
    </row>
    <row r="934" spans="1:65">
      <c r="B934" s="3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BM934" s="55"/>
    </row>
    <row r="935" spans="1:65" ht="15">
      <c r="B935" s="8" t="s">
        <v>600</v>
      </c>
      <c r="BM935" s="27" t="s">
        <v>66</v>
      </c>
    </row>
    <row r="936" spans="1:65" ht="15">
      <c r="A936" s="24" t="s">
        <v>24</v>
      </c>
      <c r="B936" s="18" t="s">
        <v>111</v>
      </c>
      <c r="C936" s="15" t="s">
        <v>112</v>
      </c>
      <c r="D936" s="16" t="s">
        <v>222</v>
      </c>
      <c r="E936" s="17" t="s">
        <v>222</v>
      </c>
      <c r="F936" s="17" t="s">
        <v>222</v>
      </c>
      <c r="G936" s="17" t="s">
        <v>222</v>
      </c>
      <c r="H936" s="17" t="s">
        <v>222</v>
      </c>
      <c r="I936" s="17" t="s">
        <v>222</v>
      </c>
      <c r="J936" s="17" t="s">
        <v>222</v>
      </c>
      <c r="K936" s="149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7">
        <v>1</v>
      </c>
    </row>
    <row r="937" spans="1:65">
      <c r="A937" s="29"/>
      <c r="B937" s="19" t="s">
        <v>223</v>
      </c>
      <c r="C937" s="9" t="s">
        <v>223</v>
      </c>
      <c r="D937" s="147" t="s">
        <v>226</v>
      </c>
      <c r="E937" s="148" t="s">
        <v>227</v>
      </c>
      <c r="F937" s="148" t="s">
        <v>229</v>
      </c>
      <c r="G937" s="148" t="s">
        <v>237</v>
      </c>
      <c r="H937" s="148" t="s">
        <v>240</v>
      </c>
      <c r="I937" s="148" t="s">
        <v>243</v>
      </c>
      <c r="J937" s="148" t="s">
        <v>244</v>
      </c>
      <c r="K937" s="149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7" t="s">
        <v>3</v>
      </c>
    </row>
    <row r="938" spans="1:65">
      <c r="A938" s="29"/>
      <c r="B938" s="19"/>
      <c r="C938" s="9"/>
      <c r="D938" s="10" t="s">
        <v>265</v>
      </c>
      <c r="E938" s="11" t="s">
        <v>265</v>
      </c>
      <c r="F938" s="11" t="s">
        <v>309</v>
      </c>
      <c r="G938" s="11" t="s">
        <v>265</v>
      </c>
      <c r="H938" s="11" t="s">
        <v>265</v>
      </c>
      <c r="I938" s="11" t="s">
        <v>309</v>
      </c>
      <c r="J938" s="11" t="s">
        <v>265</v>
      </c>
      <c r="K938" s="149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7">
        <v>2</v>
      </c>
    </row>
    <row r="939" spans="1:65">
      <c r="A939" s="29"/>
      <c r="B939" s="19"/>
      <c r="C939" s="9"/>
      <c r="D939" s="25" t="s">
        <v>312</v>
      </c>
      <c r="E939" s="25" t="s">
        <v>313</v>
      </c>
      <c r="F939" s="25" t="s">
        <v>312</v>
      </c>
      <c r="G939" s="25" t="s">
        <v>116</v>
      </c>
      <c r="H939" s="25" t="s">
        <v>313</v>
      </c>
      <c r="I939" s="25" t="s">
        <v>314</v>
      </c>
      <c r="J939" s="25" t="s">
        <v>314</v>
      </c>
      <c r="K939" s="149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7">
        <v>3</v>
      </c>
    </row>
    <row r="940" spans="1:65">
      <c r="A940" s="29"/>
      <c r="B940" s="18">
        <v>1</v>
      </c>
      <c r="C940" s="14">
        <v>1</v>
      </c>
      <c r="D940" s="21">
        <v>0.35</v>
      </c>
      <c r="E940" s="21">
        <v>0.33025695147908835</v>
      </c>
      <c r="F940" s="143">
        <v>0.4</v>
      </c>
      <c r="G940" s="21">
        <v>0.35099999999999998</v>
      </c>
      <c r="H940" s="21">
        <v>0.2987963465942598</v>
      </c>
      <c r="I940" s="21">
        <v>0.28000000000000003</v>
      </c>
      <c r="J940" s="21">
        <v>0.33</v>
      </c>
      <c r="K940" s="149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27">
        <v>1</v>
      </c>
    </row>
    <row r="941" spans="1:65">
      <c r="A941" s="29"/>
      <c r="B941" s="19">
        <v>1</v>
      </c>
      <c r="C941" s="9">
        <v>2</v>
      </c>
      <c r="D941" s="11">
        <v>0.37</v>
      </c>
      <c r="E941" s="11">
        <v>0.33441148022783335</v>
      </c>
      <c r="F941" s="144">
        <v>0.4</v>
      </c>
      <c r="G941" s="11">
        <v>0.33800000000000002</v>
      </c>
      <c r="H941" s="11">
        <v>0.2907093590225982</v>
      </c>
      <c r="I941" s="11">
        <v>0.28000000000000003</v>
      </c>
      <c r="J941" s="11">
        <v>0.32</v>
      </c>
      <c r="K941" s="149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27" t="e">
        <v>#N/A</v>
      </c>
    </row>
    <row r="942" spans="1:65">
      <c r="A942" s="29"/>
      <c r="B942" s="19">
        <v>1</v>
      </c>
      <c r="C942" s="9">
        <v>3</v>
      </c>
      <c r="D942" s="11">
        <v>0.37</v>
      </c>
      <c r="E942" s="11">
        <v>0.33314150745064236</v>
      </c>
      <c r="F942" s="144">
        <v>0.4</v>
      </c>
      <c r="G942" s="11">
        <v>0.34399999999999997</v>
      </c>
      <c r="H942" s="11">
        <v>0.29614894695095645</v>
      </c>
      <c r="I942" s="11">
        <v>0.28000000000000003</v>
      </c>
      <c r="J942" s="11">
        <v>0.31</v>
      </c>
      <c r="K942" s="149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7">
        <v>16</v>
      </c>
    </row>
    <row r="943" spans="1:65">
      <c r="A943" s="29"/>
      <c r="B943" s="19">
        <v>1</v>
      </c>
      <c r="C943" s="9">
        <v>4</v>
      </c>
      <c r="D943" s="11">
        <v>0.35</v>
      </c>
      <c r="E943" s="11">
        <v>0.33314482447206639</v>
      </c>
      <c r="F943" s="144">
        <v>0.4</v>
      </c>
      <c r="G943" s="11">
        <v>0.29299999999999998</v>
      </c>
      <c r="H943" s="11">
        <v>0.29323364340631669</v>
      </c>
      <c r="I943" s="11">
        <v>0.28000000000000003</v>
      </c>
      <c r="J943" s="11">
        <v>0.32</v>
      </c>
      <c r="K943" s="149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7">
        <v>0.32064559778252671</v>
      </c>
    </row>
    <row r="944" spans="1:65">
      <c r="A944" s="29"/>
      <c r="B944" s="19">
        <v>1</v>
      </c>
      <c r="C944" s="9">
        <v>5</v>
      </c>
      <c r="D944" s="11">
        <v>0.35</v>
      </c>
      <c r="E944" s="11">
        <v>0.31604759800104032</v>
      </c>
      <c r="F944" s="144">
        <v>0.4</v>
      </c>
      <c r="G944" s="11">
        <v>0.34499999999999997</v>
      </c>
      <c r="H944" s="11">
        <v>0.31685869629733132</v>
      </c>
      <c r="I944" s="11">
        <v>0.28000000000000003</v>
      </c>
      <c r="J944" s="11">
        <v>0.32</v>
      </c>
      <c r="K944" s="149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7">
        <v>177</v>
      </c>
    </row>
    <row r="945" spans="1:65">
      <c r="A945" s="29"/>
      <c r="B945" s="19">
        <v>1</v>
      </c>
      <c r="C945" s="9">
        <v>6</v>
      </c>
      <c r="D945" s="11">
        <v>0.38</v>
      </c>
      <c r="E945" s="11">
        <v>0.34414193994895798</v>
      </c>
      <c r="F945" s="144">
        <v>0.4</v>
      </c>
      <c r="G945" s="11">
        <v>0.33300000000000002</v>
      </c>
      <c r="H945" s="11">
        <v>0.29235022631987095</v>
      </c>
      <c r="I945" s="11">
        <v>0.27</v>
      </c>
      <c r="J945" s="11">
        <v>0.32</v>
      </c>
      <c r="K945" s="149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5"/>
    </row>
    <row r="946" spans="1:65">
      <c r="A946" s="29"/>
      <c r="B946" s="20" t="s">
        <v>257</v>
      </c>
      <c r="C946" s="12"/>
      <c r="D946" s="22">
        <v>0.36166666666666664</v>
      </c>
      <c r="E946" s="22">
        <v>0.33185738359660483</v>
      </c>
      <c r="F946" s="22">
        <v>0.39999999999999997</v>
      </c>
      <c r="G946" s="22">
        <v>0.33400000000000002</v>
      </c>
      <c r="H946" s="22">
        <v>0.29801620309855553</v>
      </c>
      <c r="I946" s="22">
        <v>0.27833333333333338</v>
      </c>
      <c r="J946" s="22">
        <v>0.32</v>
      </c>
      <c r="K946" s="149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5"/>
    </row>
    <row r="947" spans="1:65">
      <c r="A947" s="29"/>
      <c r="B947" s="3" t="s">
        <v>258</v>
      </c>
      <c r="C947" s="28"/>
      <c r="D947" s="11">
        <v>0.36</v>
      </c>
      <c r="E947" s="11">
        <v>0.3331431659613544</v>
      </c>
      <c r="F947" s="11">
        <v>0.4</v>
      </c>
      <c r="G947" s="11">
        <v>0.34099999999999997</v>
      </c>
      <c r="H947" s="11">
        <v>0.29469129517863657</v>
      </c>
      <c r="I947" s="11">
        <v>0.28000000000000003</v>
      </c>
      <c r="J947" s="11">
        <v>0.32</v>
      </c>
      <c r="K947" s="149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5"/>
    </row>
    <row r="948" spans="1:65">
      <c r="A948" s="29"/>
      <c r="B948" s="3" t="s">
        <v>259</v>
      </c>
      <c r="C948" s="28"/>
      <c r="D948" s="23">
        <v>1.3291601358251269E-2</v>
      </c>
      <c r="E948" s="23">
        <v>9.0912146162832139E-3</v>
      </c>
      <c r="F948" s="23">
        <v>6.0809419444881171E-17</v>
      </c>
      <c r="G948" s="23">
        <v>2.1014280858501915E-2</v>
      </c>
      <c r="H948" s="23">
        <v>9.669549728475689E-3</v>
      </c>
      <c r="I948" s="23">
        <v>4.0824829046386332E-3</v>
      </c>
      <c r="J948" s="23">
        <v>6.324555320336764E-3</v>
      </c>
      <c r="K948" s="199"/>
      <c r="L948" s="200"/>
      <c r="M948" s="200"/>
      <c r="N948" s="200"/>
      <c r="O948" s="200"/>
      <c r="P948" s="200"/>
      <c r="Q948" s="200"/>
      <c r="R948" s="200"/>
      <c r="S948" s="200"/>
      <c r="T948" s="200"/>
      <c r="U948" s="200"/>
      <c r="V948" s="200"/>
      <c r="W948" s="200"/>
      <c r="X948" s="200"/>
      <c r="Y948" s="200"/>
      <c r="Z948" s="200"/>
      <c r="AA948" s="200"/>
      <c r="AB948" s="200"/>
      <c r="AC948" s="200"/>
      <c r="AD948" s="200"/>
      <c r="AE948" s="200"/>
      <c r="AF948" s="200"/>
      <c r="AG948" s="200"/>
      <c r="AH948" s="200"/>
      <c r="AI948" s="200"/>
      <c r="AJ948" s="200"/>
      <c r="AK948" s="200"/>
      <c r="AL948" s="200"/>
      <c r="AM948" s="200"/>
      <c r="AN948" s="200"/>
      <c r="AO948" s="200"/>
      <c r="AP948" s="200"/>
      <c r="AQ948" s="200"/>
      <c r="AR948" s="200"/>
      <c r="AS948" s="200"/>
      <c r="AT948" s="200"/>
      <c r="AU948" s="200"/>
      <c r="AV948" s="200"/>
      <c r="AW948" s="200"/>
      <c r="AX948" s="200"/>
      <c r="AY948" s="200"/>
      <c r="AZ948" s="200"/>
      <c r="BA948" s="200"/>
      <c r="BB948" s="200"/>
      <c r="BC948" s="200"/>
      <c r="BD948" s="200"/>
      <c r="BE948" s="200"/>
      <c r="BF948" s="200"/>
      <c r="BG948" s="200"/>
      <c r="BH948" s="200"/>
      <c r="BI948" s="200"/>
      <c r="BJ948" s="200"/>
      <c r="BK948" s="200"/>
      <c r="BL948" s="200"/>
      <c r="BM948" s="56"/>
    </row>
    <row r="949" spans="1:65">
      <c r="A949" s="29"/>
      <c r="B949" s="3" t="s">
        <v>86</v>
      </c>
      <c r="C949" s="28"/>
      <c r="D949" s="13">
        <v>3.6750971497468948E-2</v>
      </c>
      <c r="E949" s="13">
        <v>2.739494453236033E-2</v>
      </c>
      <c r="F949" s="13">
        <v>1.5202354861220294E-16</v>
      </c>
      <c r="G949" s="13">
        <v>6.291700855838897E-2</v>
      </c>
      <c r="H949" s="13">
        <v>3.2446389249774846E-2</v>
      </c>
      <c r="I949" s="13">
        <v>1.4667603250198681E-2</v>
      </c>
      <c r="J949" s="13">
        <v>1.9764235376052389E-2</v>
      </c>
      <c r="K949" s="149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5"/>
    </row>
    <row r="950" spans="1:65">
      <c r="A950" s="29"/>
      <c r="B950" s="3" t="s">
        <v>260</v>
      </c>
      <c r="C950" s="28"/>
      <c r="D950" s="13">
        <v>0.12793273685285977</v>
      </c>
      <c r="E950" s="13">
        <v>3.4966286428427251E-2</v>
      </c>
      <c r="F950" s="13">
        <v>0.24748321126583583</v>
      </c>
      <c r="G950" s="13">
        <v>4.1648481406973081E-2</v>
      </c>
      <c r="H950" s="13">
        <v>-7.0574474873406068E-2</v>
      </c>
      <c r="I950" s="13">
        <v>-0.1319595988275224</v>
      </c>
      <c r="J950" s="13">
        <v>-2.0134309873313105E-3</v>
      </c>
      <c r="K950" s="149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55"/>
    </row>
    <row r="951" spans="1:65">
      <c r="A951" s="29"/>
      <c r="B951" s="45" t="s">
        <v>261</v>
      </c>
      <c r="C951" s="46"/>
      <c r="D951" s="44">
        <v>1.34</v>
      </c>
      <c r="E951" s="44">
        <v>0.22</v>
      </c>
      <c r="F951" s="44" t="s">
        <v>262</v>
      </c>
      <c r="G951" s="44">
        <v>0.3</v>
      </c>
      <c r="H951" s="44">
        <v>1.05</v>
      </c>
      <c r="I951" s="44">
        <v>1.78</v>
      </c>
      <c r="J951" s="44">
        <v>0.22</v>
      </c>
      <c r="K951" s="149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5"/>
    </row>
    <row r="952" spans="1:65">
      <c r="B952" s="30" t="s">
        <v>301</v>
      </c>
      <c r="C952" s="20"/>
      <c r="D952" s="20"/>
      <c r="E952" s="20"/>
      <c r="F952" s="20"/>
      <c r="G952" s="20"/>
      <c r="H952" s="20"/>
      <c r="I952" s="20"/>
      <c r="J952" s="20"/>
      <c r="BM952" s="55"/>
    </row>
    <row r="953" spans="1:65">
      <c r="BM953" s="55"/>
    </row>
    <row r="954" spans="1:65" ht="15">
      <c r="B954" s="8" t="s">
        <v>540</v>
      </c>
      <c r="BM954" s="27" t="s">
        <v>66</v>
      </c>
    </row>
    <row r="955" spans="1:65" ht="15">
      <c r="A955" s="24" t="s">
        <v>27</v>
      </c>
      <c r="B955" s="18" t="s">
        <v>111</v>
      </c>
      <c r="C955" s="15" t="s">
        <v>112</v>
      </c>
      <c r="D955" s="16" t="s">
        <v>222</v>
      </c>
      <c r="E955" s="17" t="s">
        <v>222</v>
      </c>
      <c r="F955" s="17" t="s">
        <v>222</v>
      </c>
      <c r="G955" s="17" t="s">
        <v>222</v>
      </c>
      <c r="H955" s="17" t="s">
        <v>222</v>
      </c>
      <c r="I955" s="17" t="s">
        <v>222</v>
      </c>
      <c r="J955" s="17" t="s">
        <v>222</v>
      </c>
      <c r="K955" s="17" t="s">
        <v>222</v>
      </c>
      <c r="L955" s="17" t="s">
        <v>222</v>
      </c>
      <c r="M955" s="17" t="s">
        <v>222</v>
      </c>
      <c r="N955" s="17" t="s">
        <v>222</v>
      </c>
      <c r="O955" s="17" t="s">
        <v>222</v>
      </c>
      <c r="P955" s="17" t="s">
        <v>222</v>
      </c>
      <c r="Q955" s="17" t="s">
        <v>222</v>
      </c>
      <c r="R955" s="17" t="s">
        <v>222</v>
      </c>
      <c r="S955" s="17" t="s">
        <v>222</v>
      </c>
      <c r="T955" s="17" t="s">
        <v>222</v>
      </c>
      <c r="U955" s="17" t="s">
        <v>222</v>
      </c>
      <c r="V955" s="17" t="s">
        <v>222</v>
      </c>
      <c r="W955" s="149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7">
        <v>1</v>
      </c>
    </row>
    <row r="956" spans="1:65">
      <c r="A956" s="29"/>
      <c r="B956" s="19" t="s">
        <v>223</v>
      </c>
      <c r="C956" s="9" t="s">
        <v>223</v>
      </c>
      <c r="D956" s="147" t="s">
        <v>225</v>
      </c>
      <c r="E956" s="148" t="s">
        <v>226</v>
      </c>
      <c r="F956" s="148" t="s">
        <v>229</v>
      </c>
      <c r="G956" s="148" t="s">
        <v>230</v>
      </c>
      <c r="H956" s="148" t="s">
        <v>231</v>
      </c>
      <c r="I956" s="148" t="s">
        <v>233</v>
      </c>
      <c r="J956" s="148" t="s">
        <v>234</v>
      </c>
      <c r="K956" s="148" t="s">
        <v>235</v>
      </c>
      <c r="L956" s="148" t="s">
        <v>236</v>
      </c>
      <c r="M956" s="148" t="s">
        <v>263</v>
      </c>
      <c r="N956" s="148" t="s">
        <v>237</v>
      </c>
      <c r="O956" s="148" t="s">
        <v>238</v>
      </c>
      <c r="P956" s="148" t="s">
        <v>239</v>
      </c>
      <c r="Q956" s="148" t="s">
        <v>240</v>
      </c>
      <c r="R956" s="148" t="s">
        <v>242</v>
      </c>
      <c r="S956" s="148" t="s">
        <v>243</v>
      </c>
      <c r="T956" s="148" t="s">
        <v>244</v>
      </c>
      <c r="U956" s="148" t="s">
        <v>245</v>
      </c>
      <c r="V956" s="148" t="s">
        <v>248</v>
      </c>
      <c r="W956" s="149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7" t="s">
        <v>3</v>
      </c>
    </row>
    <row r="957" spans="1:65">
      <c r="A957" s="29"/>
      <c r="B957" s="19"/>
      <c r="C957" s="9"/>
      <c r="D957" s="10" t="s">
        <v>309</v>
      </c>
      <c r="E957" s="11" t="s">
        <v>265</v>
      </c>
      <c r="F957" s="11" t="s">
        <v>309</v>
      </c>
      <c r="G957" s="11" t="s">
        <v>265</v>
      </c>
      <c r="H957" s="11" t="s">
        <v>310</v>
      </c>
      <c r="I957" s="11" t="s">
        <v>265</v>
      </c>
      <c r="J957" s="11" t="s">
        <v>265</v>
      </c>
      <c r="K957" s="11" t="s">
        <v>265</v>
      </c>
      <c r="L957" s="11" t="s">
        <v>265</v>
      </c>
      <c r="M957" s="11" t="s">
        <v>265</v>
      </c>
      <c r="N957" s="11" t="s">
        <v>265</v>
      </c>
      <c r="O957" s="11" t="s">
        <v>309</v>
      </c>
      <c r="P957" s="11" t="s">
        <v>265</v>
      </c>
      <c r="Q957" s="11" t="s">
        <v>265</v>
      </c>
      <c r="R957" s="11" t="s">
        <v>309</v>
      </c>
      <c r="S957" s="11" t="s">
        <v>309</v>
      </c>
      <c r="T957" s="11" t="s">
        <v>265</v>
      </c>
      <c r="U957" s="11" t="s">
        <v>309</v>
      </c>
      <c r="V957" s="11" t="s">
        <v>310</v>
      </c>
      <c r="W957" s="149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7">
        <v>2</v>
      </c>
    </row>
    <row r="958" spans="1:65">
      <c r="A958" s="29"/>
      <c r="B958" s="19"/>
      <c r="C958" s="9"/>
      <c r="D958" s="25" t="s">
        <v>311</v>
      </c>
      <c r="E958" s="25" t="s">
        <v>312</v>
      </c>
      <c r="F958" s="25" t="s">
        <v>312</v>
      </c>
      <c r="G958" s="25" t="s">
        <v>312</v>
      </c>
      <c r="H958" s="25" t="s">
        <v>311</v>
      </c>
      <c r="I958" s="25" t="s">
        <v>312</v>
      </c>
      <c r="J958" s="25" t="s">
        <v>312</v>
      </c>
      <c r="K958" s="25" t="s">
        <v>312</v>
      </c>
      <c r="L958" s="25" t="s">
        <v>312</v>
      </c>
      <c r="M958" s="25" t="s">
        <v>312</v>
      </c>
      <c r="N958" s="25" t="s">
        <v>116</v>
      </c>
      <c r="O958" s="25" t="s">
        <v>312</v>
      </c>
      <c r="P958" s="25" t="s">
        <v>115</v>
      </c>
      <c r="Q958" s="25" t="s">
        <v>313</v>
      </c>
      <c r="R958" s="25" t="s">
        <v>311</v>
      </c>
      <c r="S958" s="25" t="s">
        <v>314</v>
      </c>
      <c r="T958" s="25" t="s">
        <v>314</v>
      </c>
      <c r="U958" s="25" t="s">
        <v>314</v>
      </c>
      <c r="V958" s="25" t="s">
        <v>313</v>
      </c>
      <c r="W958" s="149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7">
        <v>3</v>
      </c>
    </row>
    <row r="959" spans="1:65">
      <c r="A959" s="29"/>
      <c r="B959" s="18">
        <v>1</v>
      </c>
      <c r="C959" s="14">
        <v>1</v>
      </c>
      <c r="D959" s="21">
        <v>1.52</v>
      </c>
      <c r="E959" s="143">
        <v>0.53</v>
      </c>
      <c r="F959" s="21">
        <v>1.73</v>
      </c>
      <c r="G959" s="21">
        <v>1.67</v>
      </c>
      <c r="H959" s="143">
        <v>3</v>
      </c>
      <c r="I959" s="21">
        <v>1.75</v>
      </c>
      <c r="J959" s="21">
        <v>1.75</v>
      </c>
      <c r="K959" s="21">
        <v>1.53</v>
      </c>
      <c r="L959" s="21">
        <v>1.63</v>
      </c>
      <c r="M959" s="21">
        <v>1.8</v>
      </c>
      <c r="N959" s="21">
        <v>1.6</v>
      </c>
      <c r="O959" s="21">
        <v>1.51</v>
      </c>
      <c r="P959" s="21">
        <v>1.67</v>
      </c>
      <c r="Q959" s="143" t="s">
        <v>107</v>
      </c>
      <c r="R959" s="21">
        <v>1.5802440126470394</v>
      </c>
      <c r="S959" s="21">
        <v>1.5</v>
      </c>
      <c r="T959" s="21">
        <v>1.74</v>
      </c>
      <c r="U959" s="21">
        <v>1.5</v>
      </c>
      <c r="V959" s="143">
        <v>4.5999999999999999E-2</v>
      </c>
      <c r="W959" s="149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7">
        <v>1</v>
      </c>
    </row>
    <row r="960" spans="1:65">
      <c r="A960" s="29"/>
      <c r="B960" s="19">
        <v>1</v>
      </c>
      <c r="C960" s="9">
        <v>2</v>
      </c>
      <c r="D960" s="11">
        <v>1.46</v>
      </c>
      <c r="E960" s="144">
        <v>0.56000000000000005</v>
      </c>
      <c r="F960" s="11">
        <v>1.6</v>
      </c>
      <c r="G960" s="11">
        <v>1.63</v>
      </c>
      <c r="H960" s="144">
        <v>3</v>
      </c>
      <c r="I960" s="11">
        <v>1.72</v>
      </c>
      <c r="J960" s="11">
        <v>1.76</v>
      </c>
      <c r="K960" s="11">
        <v>1.65</v>
      </c>
      <c r="L960" s="11">
        <v>1.62</v>
      </c>
      <c r="M960" s="11">
        <v>1.7</v>
      </c>
      <c r="N960" s="11">
        <v>1.7</v>
      </c>
      <c r="O960" s="11">
        <v>1.49</v>
      </c>
      <c r="P960" s="11">
        <v>1.65</v>
      </c>
      <c r="Q960" s="144" t="s">
        <v>107</v>
      </c>
      <c r="R960" s="11">
        <v>1.5471046872495813</v>
      </c>
      <c r="S960" s="11">
        <v>1.44</v>
      </c>
      <c r="T960" s="11">
        <v>1.74</v>
      </c>
      <c r="U960" s="11">
        <v>1.7</v>
      </c>
      <c r="V960" s="144">
        <v>4.3999999999999997E-2</v>
      </c>
      <c r="W960" s="149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7" t="e">
        <v>#N/A</v>
      </c>
    </row>
    <row r="961" spans="1:65">
      <c r="A961" s="29"/>
      <c r="B961" s="19">
        <v>1</v>
      </c>
      <c r="C961" s="9">
        <v>3</v>
      </c>
      <c r="D961" s="11">
        <v>1.55</v>
      </c>
      <c r="E961" s="144">
        <v>0.53</v>
      </c>
      <c r="F961" s="11">
        <v>1.71</v>
      </c>
      <c r="G961" s="11">
        <v>1.66</v>
      </c>
      <c r="H961" s="144">
        <v>2</v>
      </c>
      <c r="I961" s="11">
        <v>1.71</v>
      </c>
      <c r="J961" s="11">
        <v>1.8</v>
      </c>
      <c r="K961" s="11">
        <v>1.54</v>
      </c>
      <c r="L961" s="11">
        <v>1.67</v>
      </c>
      <c r="M961" s="11">
        <v>1.7</v>
      </c>
      <c r="N961" s="11">
        <v>1.8</v>
      </c>
      <c r="O961" s="11">
        <v>1.56</v>
      </c>
      <c r="P961" s="11">
        <v>1.66</v>
      </c>
      <c r="Q961" s="144" t="s">
        <v>107</v>
      </c>
      <c r="R961" s="11">
        <v>1.4315902295164329</v>
      </c>
      <c r="S961" s="11">
        <v>1.55</v>
      </c>
      <c r="T961" s="11">
        <v>1.71</v>
      </c>
      <c r="U961" s="11">
        <v>1.7</v>
      </c>
      <c r="V961" s="144">
        <v>5.7000000000000002E-2</v>
      </c>
      <c r="W961" s="149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7">
        <v>16</v>
      </c>
    </row>
    <row r="962" spans="1:65">
      <c r="A962" s="29"/>
      <c r="B962" s="19">
        <v>1</v>
      </c>
      <c r="C962" s="9">
        <v>4</v>
      </c>
      <c r="D962" s="11">
        <v>1.51</v>
      </c>
      <c r="E962" s="144">
        <v>0.57999999999999996</v>
      </c>
      <c r="F962" s="11">
        <v>1.57</v>
      </c>
      <c r="G962" s="11">
        <v>1.56</v>
      </c>
      <c r="H962" s="144">
        <v>3</v>
      </c>
      <c r="I962" s="11">
        <v>1.66</v>
      </c>
      <c r="J962" s="11">
        <v>1.74</v>
      </c>
      <c r="K962" s="11">
        <v>1.65</v>
      </c>
      <c r="L962" s="11">
        <v>1.68</v>
      </c>
      <c r="M962" s="11">
        <v>1.6</v>
      </c>
      <c r="N962" s="11">
        <v>1.6</v>
      </c>
      <c r="O962" s="11">
        <v>1.58</v>
      </c>
      <c r="P962" s="11">
        <v>1.65</v>
      </c>
      <c r="Q962" s="144" t="s">
        <v>107</v>
      </c>
      <c r="R962" s="11">
        <v>1.4564516565357182</v>
      </c>
      <c r="S962" s="11">
        <v>1.47</v>
      </c>
      <c r="T962" s="11">
        <v>1.7</v>
      </c>
      <c r="U962" s="11">
        <v>1.6</v>
      </c>
      <c r="V962" s="144">
        <v>7.3999999999999996E-2</v>
      </c>
      <c r="W962" s="149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7">
        <v>1.6263767341129935</v>
      </c>
    </row>
    <row r="963" spans="1:65">
      <c r="A963" s="29"/>
      <c r="B963" s="19">
        <v>1</v>
      </c>
      <c r="C963" s="9">
        <v>5</v>
      </c>
      <c r="D963" s="11">
        <v>1.55</v>
      </c>
      <c r="E963" s="144">
        <v>0.57999999999999996</v>
      </c>
      <c r="F963" s="11">
        <v>1.66</v>
      </c>
      <c r="G963" s="11">
        <v>1.6</v>
      </c>
      <c r="H963" s="144">
        <v>3</v>
      </c>
      <c r="I963" s="11">
        <v>1.73</v>
      </c>
      <c r="J963" s="11">
        <v>1.6</v>
      </c>
      <c r="K963" s="11">
        <v>1.7</v>
      </c>
      <c r="L963" s="11">
        <v>1.76</v>
      </c>
      <c r="M963" s="11">
        <v>1.58</v>
      </c>
      <c r="N963" s="11">
        <v>1.8</v>
      </c>
      <c r="O963" s="11">
        <v>1.57</v>
      </c>
      <c r="P963" s="11">
        <v>1.63</v>
      </c>
      <c r="Q963" s="144" t="s">
        <v>107</v>
      </c>
      <c r="R963" s="11">
        <v>1.5883128500929116</v>
      </c>
      <c r="S963" s="11">
        <v>1.41</v>
      </c>
      <c r="T963" s="11">
        <v>1.71</v>
      </c>
      <c r="U963" s="11">
        <v>1.6</v>
      </c>
      <c r="V963" s="144">
        <v>7.6999999999999999E-2</v>
      </c>
      <c r="W963" s="149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7">
        <v>178</v>
      </c>
    </row>
    <row r="964" spans="1:65">
      <c r="A964" s="29"/>
      <c r="B964" s="19">
        <v>1</v>
      </c>
      <c r="C964" s="9">
        <v>6</v>
      </c>
      <c r="D964" s="11">
        <v>1.53</v>
      </c>
      <c r="E964" s="144">
        <v>0.52</v>
      </c>
      <c r="F964" s="11">
        <v>1.51</v>
      </c>
      <c r="G964" s="11">
        <v>1.63</v>
      </c>
      <c r="H964" s="144">
        <v>3</v>
      </c>
      <c r="I964" s="11">
        <v>1.63</v>
      </c>
      <c r="J964" s="11">
        <v>1.77</v>
      </c>
      <c r="K964" s="11">
        <v>1.66</v>
      </c>
      <c r="L964" s="11">
        <v>1.62</v>
      </c>
      <c r="M964" s="11">
        <v>1.71</v>
      </c>
      <c r="N964" s="11">
        <v>1.7</v>
      </c>
      <c r="O964" s="11">
        <v>1.6</v>
      </c>
      <c r="P964" s="11">
        <v>1.65</v>
      </c>
      <c r="Q964" s="144" t="s">
        <v>107</v>
      </c>
      <c r="R964" s="11">
        <v>1.5502026341277495</v>
      </c>
      <c r="S964" s="11">
        <v>1.39</v>
      </c>
      <c r="T964" s="11">
        <v>1.67</v>
      </c>
      <c r="U964" s="11">
        <v>1.6</v>
      </c>
      <c r="V964" s="144">
        <v>3.9E-2</v>
      </c>
      <c r="W964" s="149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5"/>
    </row>
    <row r="965" spans="1:65">
      <c r="A965" s="29"/>
      <c r="B965" s="20" t="s">
        <v>257</v>
      </c>
      <c r="C965" s="12"/>
      <c r="D965" s="22">
        <v>1.5199999999999998</v>
      </c>
      <c r="E965" s="22">
        <v>0.55000000000000004</v>
      </c>
      <c r="F965" s="22">
        <v>1.63</v>
      </c>
      <c r="G965" s="22">
        <v>1.625</v>
      </c>
      <c r="H965" s="22">
        <v>2.8333333333333335</v>
      </c>
      <c r="I965" s="22">
        <v>1.7</v>
      </c>
      <c r="J965" s="22">
        <v>1.7366666666666666</v>
      </c>
      <c r="K965" s="22">
        <v>1.6216666666666664</v>
      </c>
      <c r="L965" s="22">
        <v>1.6633333333333333</v>
      </c>
      <c r="M965" s="22">
        <v>1.6816666666666666</v>
      </c>
      <c r="N965" s="22">
        <v>1.7</v>
      </c>
      <c r="O965" s="22">
        <v>1.5516666666666667</v>
      </c>
      <c r="P965" s="22">
        <v>1.6516666666666664</v>
      </c>
      <c r="Q965" s="22" t="s">
        <v>612</v>
      </c>
      <c r="R965" s="22">
        <v>1.5256510116949056</v>
      </c>
      <c r="S965" s="22">
        <v>1.46</v>
      </c>
      <c r="T965" s="22">
        <v>1.7116666666666667</v>
      </c>
      <c r="U965" s="22">
        <v>1.6166666666666665</v>
      </c>
      <c r="V965" s="22">
        <v>5.6166666666666663E-2</v>
      </c>
      <c r="W965" s="149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5"/>
    </row>
    <row r="966" spans="1:65">
      <c r="A966" s="29"/>
      <c r="B966" s="3" t="s">
        <v>258</v>
      </c>
      <c r="C966" s="28"/>
      <c r="D966" s="11">
        <v>1.5249999999999999</v>
      </c>
      <c r="E966" s="11">
        <v>0.54500000000000004</v>
      </c>
      <c r="F966" s="11">
        <v>1.63</v>
      </c>
      <c r="G966" s="11">
        <v>1.63</v>
      </c>
      <c r="H966" s="11">
        <v>3</v>
      </c>
      <c r="I966" s="11">
        <v>1.7149999999999999</v>
      </c>
      <c r="J966" s="11">
        <v>1.7549999999999999</v>
      </c>
      <c r="K966" s="11">
        <v>1.65</v>
      </c>
      <c r="L966" s="11">
        <v>1.65</v>
      </c>
      <c r="M966" s="11">
        <v>1.7</v>
      </c>
      <c r="N966" s="11">
        <v>1.7</v>
      </c>
      <c r="O966" s="11">
        <v>1.5649999999999999</v>
      </c>
      <c r="P966" s="11">
        <v>1.65</v>
      </c>
      <c r="Q966" s="11" t="s">
        <v>612</v>
      </c>
      <c r="R966" s="11">
        <v>1.5486536606886654</v>
      </c>
      <c r="S966" s="11">
        <v>1.4550000000000001</v>
      </c>
      <c r="T966" s="11">
        <v>1.71</v>
      </c>
      <c r="U966" s="11">
        <v>1.6</v>
      </c>
      <c r="V966" s="11">
        <v>5.1500000000000004E-2</v>
      </c>
      <c r="W966" s="149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5"/>
    </row>
    <row r="967" spans="1:65">
      <c r="A967" s="29"/>
      <c r="B967" s="3" t="s">
        <v>259</v>
      </c>
      <c r="C967" s="28"/>
      <c r="D967" s="23">
        <v>3.3466401061363053E-2</v>
      </c>
      <c r="E967" s="23">
        <v>2.6832815729997451E-2</v>
      </c>
      <c r="F967" s="23">
        <v>8.5088189544730547E-2</v>
      </c>
      <c r="G967" s="23">
        <v>4.0373258476372638E-2</v>
      </c>
      <c r="H967" s="23">
        <v>0.40824829046386357</v>
      </c>
      <c r="I967" s="23">
        <v>4.5607017003965557E-2</v>
      </c>
      <c r="J967" s="23">
        <v>7.0047602861673025E-2</v>
      </c>
      <c r="K967" s="23">
        <v>6.9689788826388765E-2</v>
      </c>
      <c r="L967" s="23">
        <v>5.3913510984415255E-2</v>
      </c>
      <c r="M967" s="23">
        <v>8.060190237622597E-2</v>
      </c>
      <c r="N967" s="23">
        <v>8.9442719099991574E-2</v>
      </c>
      <c r="O967" s="23">
        <v>4.2622372841814776E-2</v>
      </c>
      <c r="P967" s="23">
        <v>1.3291601358251271E-2</v>
      </c>
      <c r="Q967" s="23" t="s">
        <v>612</v>
      </c>
      <c r="R967" s="23">
        <v>6.5735721798336033E-2</v>
      </c>
      <c r="S967" s="23">
        <v>5.9329587896765359E-2</v>
      </c>
      <c r="T967" s="23">
        <v>2.6394443859772233E-2</v>
      </c>
      <c r="U967" s="23">
        <v>7.527726527090807E-2</v>
      </c>
      <c r="V967" s="23">
        <v>1.6117278513032771E-2</v>
      </c>
      <c r="W967" s="199"/>
      <c r="X967" s="200"/>
      <c r="Y967" s="200"/>
      <c r="Z967" s="200"/>
      <c r="AA967" s="200"/>
      <c r="AB967" s="200"/>
      <c r="AC967" s="200"/>
      <c r="AD967" s="200"/>
      <c r="AE967" s="200"/>
      <c r="AF967" s="200"/>
      <c r="AG967" s="200"/>
      <c r="AH967" s="200"/>
      <c r="AI967" s="200"/>
      <c r="AJ967" s="200"/>
      <c r="AK967" s="200"/>
      <c r="AL967" s="200"/>
      <c r="AM967" s="200"/>
      <c r="AN967" s="200"/>
      <c r="AO967" s="200"/>
      <c r="AP967" s="200"/>
      <c r="AQ967" s="200"/>
      <c r="AR967" s="200"/>
      <c r="AS967" s="200"/>
      <c r="AT967" s="200"/>
      <c r="AU967" s="200"/>
      <c r="AV967" s="200"/>
      <c r="AW967" s="200"/>
      <c r="AX967" s="200"/>
      <c r="AY967" s="200"/>
      <c r="AZ967" s="200"/>
      <c r="BA967" s="200"/>
      <c r="BB967" s="200"/>
      <c r="BC967" s="200"/>
      <c r="BD967" s="200"/>
      <c r="BE967" s="200"/>
      <c r="BF967" s="200"/>
      <c r="BG967" s="200"/>
      <c r="BH967" s="200"/>
      <c r="BI967" s="200"/>
      <c r="BJ967" s="200"/>
      <c r="BK967" s="200"/>
      <c r="BL967" s="200"/>
      <c r="BM967" s="56"/>
    </row>
    <row r="968" spans="1:65">
      <c r="A968" s="29"/>
      <c r="B968" s="3" t="s">
        <v>86</v>
      </c>
      <c r="C968" s="28"/>
      <c r="D968" s="13">
        <v>2.2017369119317801E-2</v>
      </c>
      <c r="E968" s="13">
        <v>4.8786937690904454E-2</v>
      </c>
      <c r="F968" s="13">
        <v>5.2201343278975798E-2</v>
      </c>
      <c r="G968" s="13">
        <v>2.4845082139306238E-2</v>
      </c>
      <c r="H968" s="13">
        <v>0.14408763192842242</v>
      </c>
      <c r="I968" s="13">
        <v>2.682765706115621E-2</v>
      </c>
      <c r="J968" s="13">
        <v>4.0334512204418249E-2</v>
      </c>
      <c r="K968" s="13">
        <v>4.2974176049160602E-2</v>
      </c>
      <c r="L968" s="13">
        <v>3.2412932455560275E-2</v>
      </c>
      <c r="M968" s="13">
        <v>4.7929773464554591E-2</v>
      </c>
      <c r="N968" s="13">
        <v>5.2613364176465637E-2</v>
      </c>
      <c r="O968" s="13">
        <v>2.7468768748752807E-2</v>
      </c>
      <c r="P968" s="13">
        <v>8.0473873006566745E-3</v>
      </c>
      <c r="Q968" s="13" t="s">
        <v>612</v>
      </c>
      <c r="R968" s="13">
        <v>4.3086997809091108E-2</v>
      </c>
      <c r="S968" s="13">
        <v>4.0636704038880381E-2</v>
      </c>
      <c r="T968" s="13">
        <v>1.5420317736965276E-2</v>
      </c>
      <c r="U968" s="13">
        <v>4.6563256868602937E-2</v>
      </c>
      <c r="V968" s="13">
        <v>0.28695451358515323</v>
      </c>
      <c r="W968" s="149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55"/>
    </row>
    <row r="969" spans="1:65">
      <c r="A969" s="29"/>
      <c r="B969" s="3" t="s">
        <v>260</v>
      </c>
      <c r="C969" s="28"/>
      <c r="D969" s="13">
        <v>-6.5407191262490838E-2</v>
      </c>
      <c r="E969" s="13">
        <v>-0.6618249705226118</v>
      </c>
      <c r="F969" s="13">
        <v>2.2278146329868243E-3</v>
      </c>
      <c r="G969" s="13">
        <v>-8.4650381680750897E-4</v>
      </c>
      <c r="H969" s="13">
        <v>0.74211378821684848</v>
      </c>
      <c r="I969" s="13">
        <v>4.5268272930109044E-2</v>
      </c>
      <c r="J969" s="13">
        <v>6.7813274895268227E-2</v>
      </c>
      <c r="K969" s="13">
        <v>-2.8960494500039902E-3</v>
      </c>
      <c r="L969" s="13">
        <v>2.272327096494986E-2</v>
      </c>
      <c r="M969" s="13">
        <v>3.3995771947529452E-2</v>
      </c>
      <c r="N969" s="13">
        <v>4.5268272930109044E-2</v>
      </c>
      <c r="O969" s="13">
        <v>-4.5936507747125876E-2</v>
      </c>
      <c r="P969" s="13">
        <v>1.5549861248762786E-2</v>
      </c>
      <c r="Q969" s="13" t="s">
        <v>612</v>
      </c>
      <c r="R969" s="13">
        <v>-6.1932589359760204E-2</v>
      </c>
      <c r="S969" s="13">
        <v>-0.10229901266002395</v>
      </c>
      <c r="T969" s="13">
        <v>5.2441682646296117E-2</v>
      </c>
      <c r="U969" s="13">
        <v>-5.9703678997983234E-3</v>
      </c>
      <c r="V969" s="13">
        <v>-0.96546515608064243</v>
      </c>
      <c r="W969" s="149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5"/>
    </row>
    <row r="970" spans="1:65">
      <c r="A970" s="29"/>
      <c r="B970" s="45" t="s">
        <v>261</v>
      </c>
      <c r="C970" s="46"/>
      <c r="D970" s="44">
        <v>0.98</v>
      </c>
      <c r="E970" s="44">
        <v>9.8000000000000007</v>
      </c>
      <c r="F970" s="44">
        <v>0.02</v>
      </c>
      <c r="G970" s="44">
        <v>0.02</v>
      </c>
      <c r="H970" s="44" t="s">
        <v>262</v>
      </c>
      <c r="I970" s="44">
        <v>0.66</v>
      </c>
      <c r="J970" s="44">
        <v>0.99</v>
      </c>
      <c r="K970" s="44">
        <v>0.05</v>
      </c>
      <c r="L970" s="44">
        <v>0.33</v>
      </c>
      <c r="M970" s="44">
        <v>0.49</v>
      </c>
      <c r="N970" s="44">
        <v>0.66</v>
      </c>
      <c r="O970" s="44">
        <v>0.69</v>
      </c>
      <c r="P970" s="44">
        <v>0.22</v>
      </c>
      <c r="Q970" s="44">
        <v>7.93</v>
      </c>
      <c r="R970" s="44">
        <v>0.93</v>
      </c>
      <c r="S970" s="44">
        <v>1.52</v>
      </c>
      <c r="T970" s="44">
        <v>0.77</v>
      </c>
      <c r="U970" s="44">
        <v>0.1</v>
      </c>
      <c r="V970" s="44">
        <v>14.29</v>
      </c>
      <c r="W970" s="149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5"/>
    </row>
    <row r="971" spans="1:65">
      <c r="B971" s="30" t="s">
        <v>317</v>
      </c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BM971" s="55"/>
    </row>
    <row r="972" spans="1:65">
      <c r="BM972" s="55"/>
    </row>
    <row r="973" spans="1:65" ht="15">
      <c r="B973" s="8" t="s">
        <v>601</v>
      </c>
      <c r="BM973" s="27" t="s">
        <v>66</v>
      </c>
    </row>
    <row r="974" spans="1:65" ht="15">
      <c r="A974" s="24" t="s">
        <v>30</v>
      </c>
      <c r="B974" s="18" t="s">
        <v>111</v>
      </c>
      <c r="C974" s="15" t="s">
        <v>112</v>
      </c>
      <c r="D974" s="16" t="s">
        <v>222</v>
      </c>
      <c r="E974" s="17" t="s">
        <v>222</v>
      </c>
      <c r="F974" s="17" t="s">
        <v>222</v>
      </c>
      <c r="G974" s="17" t="s">
        <v>222</v>
      </c>
      <c r="H974" s="17" t="s">
        <v>222</v>
      </c>
      <c r="I974" s="17" t="s">
        <v>222</v>
      </c>
      <c r="J974" s="17" t="s">
        <v>222</v>
      </c>
      <c r="K974" s="17" t="s">
        <v>222</v>
      </c>
      <c r="L974" s="17" t="s">
        <v>222</v>
      </c>
      <c r="M974" s="17" t="s">
        <v>222</v>
      </c>
      <c r="N974" s="17" t="s">
        <v>222</v>
      </c>
      <c r="O974" s="17" t="s">
        <v>222</v>
      </c>
      <c r="P974" s="17" t="s">
        <v>222</v>
      </c>
      <c r="Q974" s="17" t="s">
        <v>222</v>
      </c>
      <c r="R974" s="17" t="s">
        <v>222</v>
      </c>
      <c r="S974" s="17" t="s">
        <v>222</v>
      </c>
      <c r="T974" s="17" t="s">
        <v>222</v>
      </c>
      <c r="U974" s="17" t="s">
        <v>222</v>
      </c>
      <c r="V974" s="149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7">
        <v>1</v>
      </c>
    </row>
    <row r="975" spans="1:65">
      <c r="A975" s="29"/>
      <c r="B975" s="19" t="s">
        <v>223</v>
      </c>
      <c r="C975" s="9" t="s">
        <v>223</v>
      </c>
      <c r="D975" s="147" t="s">
        <v>225</v>
      </c>
      <c r="E975" s="148" t="s">
        <v>226</v>
      </c>
      <c r="F975" s="148" t="s">
        <v>227</v>
      </c>
      <c r="G975" s="148" t="s">
        <v>229</v>
      </c>
      <c r="H975" s="148" t="s">
        <v>230</v>
      </c>
      <c r="I975" s="148" t="s">
        <v>233</v>
      </c>
      <c r="J975" s="148" t="s">
        <v>234</v>
      </c>
      <c r="K975" s="148" t="s">
        <v>235</v>
      </c>
      <c r="L975" s="148" t="s">
        <v>236</v>
      </c>
      <c r="M975" s="148" t="s">
        <v>263</v>
      </c>
      <c r="N975" s="148" t="s">
        <v>237</v>
      </c>
      <c r="O975" s="148" t="s">
        <v>239</v>
      </c>
      <c r="P975" s="148" t="s">
        <v>240</v>
      </c>
      <c r="Q975" s="148" t="s">
        <v>242</v>
      </c>
      <c r="R975" s="148" t="s">
        <v>243</v>
      </c>
      <c r="S975" s="148" t="s">
        <v>244</v>
      </c>
      <c r="T975" s="148" t="s">
        <v>245</v>
      </c>
      <c r="U975" s="148" t="s">
        <v>248</v>
      </c>
      <c r="V975" s="149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7" t="s">
        <v>3</v>
      </c>
    </row>
    <row r="976" spans="1:65">
      <c r="A976" s="29"/>
      <c r="B976" s="19"/>
      <c r="C976" s="9"/>
      <c r="D976" s="10" t="s">
        <v>309</v>
      </c>
      <c r="E976" s="11" t="s">
        <v>265</v>
      </c>
      <c r="F976" s="11" t="s">
        <v>265</v>
      </c>
      <c r="G976" s="11" t="s">
        <v>309</v>
      </c>
      <c r="H976" s="11" t="s">
        <v>265</v>
      </c>
      <c r="I976" s="11" t="s">
        <v>265</v>
      </c>
      <c r="J976" s="11" t="s">
        <v>265</v>
      </c>
      <c r="K976" s="11" t="s">
        <v>265</v>
      </c>
      <c r="L976" s="11" t="s">
        <v>265</v>
      </c>
      <c r="M976" s="11" t="s">
        <v>265</v>
      </c>
      <c r="N976" s="11" t="s">
        <v>265</v>
      </c>
      <c r="O976" s="11" t="s">
        <v>265</v>
      </c>
      <c r="P976" s="11" t="s">
        <v>265</v>
      </c>
      <c r="Q976" s="11" t="s">
        <v>309</v>
      </c>
      <c r="R976" s="11" t="s">
        <v>309</v>
      </c>
      <c r="S976" s="11" t="s">
        <v>265</v>
      </c>
      <c r="T976" s="11" t="s">
        <v>309</v>
      </c>
      <c r="U976" s="11" t="s">
        <v>310</v>
      </c>
      <c r="V976" s="149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7">
        <v>2</v>
      </c>
    </row>
    <row r="977" spans="1:65">
      <c r="A977" s="29"/>
      <c r="B977" s="19"/>
      <c r="C977" s="9"/>
      <c r="D977" s="25" t="s">
        <v>311</v>
      </c>
      <c r="E977" s="25" t="s">
        <v>312</v>
      </c>
      <c r="F977" s="25" t="s">
        <v>313</v>
      </c>
      <c r="G977" s="25" t="s">
        <v>312</v>
      </c>
      <c r="H977" s="25" t="s">
        <v>312</v>
      </c>
      <c r="I977" s="25" t="s">
        <v>312</v>
      </c>
      <c r="J977" s="25" t="s">
        <v>312</v>
      </c>
      <c r="K977" s="25" t="s">
        <v>312</v>
      </c>
      <c r="L977" s="25" t="s">
        <v>312</v>
      </c>
      <c r="M977" s="25" t="s">
        <v>312</v>
      </c>
      <c r="N977" s="25" t="s">
        <v>116</v>
      </c>
      <c r="O977" s="25" t="s">
        <v>115</v>
      </c>
      <c r="P977" s="25" t="s">
        <v>313</v>
      </c>
      <c r="Q977" s="25" t="s">
        <v>311</v>
      </c>
      <c r="R977" s="25" t="s">
        <v>314</v>
      </c>
      <c r="S977" s="25" t="s">
        <v>314</v>
      </c>
      <c r="T977" s="25" t="s">
        <v>314</v>
      </c>
      <c r="U977" s="25" t="s">
        <v>313</v>
      </c>
      <c r="V977" s="149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7">
        <v>3</v>
      </c>
    </row>
    <row r="978" spans="1:65">
      <c r="A978" s="29"/>
      <c r="B978" s="18">
        <v>1</v>
      </c>
      <c r="C978" s="14">
        <v>1</v>
      </c>
      <c r="D978" s="21">
        <v>6.26</v>
      </c>
      <c r="E978" s="21">
        <v>5.8</v>
      </c>
      <c r="F978" s="21">
        <v>5.9225493082481311</v>
      </c>
      <c r="G978" s="21">
        <v>6.2</v>
      </c>
      <c r="H978" s="21">
        <v>5.0999999999999996</v>
      </c>
      <c r="I978" s="21">
        <v>5.7</v>
      </c>
      <c r="J978" s="21">
        <v>5.6</v>
      </c>
      <c r="K978" s="21">
        <v>5.2</v>
      </c>
      <c r="L978" s="21">
        <v>5.6</v>
      </c>
      <c r="M978" s="21">
        <v>6.3</v>
      </c>
      <c r="N978" s="21">
        <v>6.1</v>
      </c>
      <c r="O978" s="21">
        <v>5.7</v>
      </c>
      <c r="P978" s="21">
        <v>5.4625725070476943</v>
      </c>
      <c r="Q978" s="21">
        <v>5.9052813265233022</v>
      </c>
      <c r="R978" s="21">
        <v>5.3</v>
      </c>
      <c r="S978" s="21">
        <v>5.43</v>
      </c>
      <c r="T978" s="143">
        <v>4.4000000000000004</v>
      </c>
      <c r="U978" s="143">
        <v>7.5048162310000004</v>
      </c>
      <c r="V978" s="149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7">
        <v>1</v>
      </c>
    </row>
    <row r="979" spans="1:65">
      <c r="A979" s="29"/>
      <c r="B979" s="19">
        <v>1</v>
      </c>
      <c r="C979" s="9">
        <v>2</v>
      </c>
      <c r="D979" s="11">
        <v>6.22</v>
      </c>
      <c r="E979" s="11">
        <v>5.97</v>
      </c>
      <c r="F979" s="11">
        <v>5.9109943549653003</v>
      </c>
      <c r="G979" s="11">
        <v>6.4</v>
      </c>
      <c r="H979" s="11">
        <v>5.4</v>
      </c>
      <c r="I979" s="11">
        <v>5.7</v>
      </c>
      <c r="J979" s="11">
        <v>5.5</v>
      </c>
      <c r="K979" s="11">
        <v>5.7</v>
      </c>
      <c r="L979" s="11">
        <v>5.6</v>
      </c>
      <c r="M979" s="11">
        <v>6</v>
      </c>
      <c r="N979" s="11">
        <v>5.98</v>
      </c>
      <c r="O979" s="11">
        <v>5.7</v>
      </c>
      <c r="P979" s="11">
        <v>5.3560427920520048</v>
      </c>
      <c r="Q979" s="11">
        <v>6.2923748057775191</v>
      </c>
      <c r="R979" s="11">
        <v>5.3</v>
      </c>
      <c r="S979" s="11">
        <v>5.54</v>
      </c>
      <c r="T979" s="144">
        <v>4.5999999999999996</v>
      </c>
      <c r="U979" s="144">
        <v>7.0288549519999997</v>
      </c>
      <c r="V979" s="149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7" t="e">
        <v>#N/A</v>
      </c>
    </row>
    <row r="980" spans="1:65">
      <c r="A980" s="29"/>
      <c r="B980" s="19">
        <v>1</v>
      </c>
      <c r="C980" s="9">
        <v>3</v>
      </c>
      <c r="D980" s="11">
        <v>6.32</v>
      </c>
      <c r="E980" s="11">
        <v>5.72</v>
      </c>
      <c r="F980" s="11">
        <v>5.8515854295240208</v>
      </c>
      <c r="G980" s="11">
        <v>6</v>
      </c>
      <c r="H980" s="11">
        <v>5.5</v>
      </c>
      <c r="I980" s="11">
        <v>5.5</v>
      </c>
      <c r="J980" s="11">
        <v>5.7</v>
      </c>
      <c r="K980" s="11">
        <v>5.3</v>
      </c>
      <c r="L980" s="11">
        <v>5.7</v>
      </c>
      <c r="M980" s="11">
        <v>6</v>
      </c>
      <c r="N980" s="11">
        <v>6.08</v>
      </c>
      <c r="O980" s="11">
        <v>5.6</v>
      </c>
      <c r="P980" s="11">
        <v>5.4284199905377797</v>
      </c>
      <c r="Q980" s="11">
        <v>5.9763615049236316</v>
      </c>
      <c r="R980" s="11">
        <v>5.4</v>
      </c>
      <c r="S980" s="11">
        <v>5.33</v>
      </c>
      <c r="T980" s="144">
        <v>4.7</v>
      </c>
      <c r="U980" s="144">
        <v>7.1730720530000003</v>
      </c>
      <c r="V980" s="149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7">
        <v>16</v>
      </c>
    </row>
    <row r="981" spans="1:65">
      <c r="A981" s="29"/>
      <c r="B981" s="19">
        <v>1</v>
      </c>
      <c r="C981" s="9">
        <v>4</v>
      </c>
      <c r="D981" s="11">
        <v>6.3</v>
      </c>
      <c r="E981" s="11">
        <v>5.91</v>
      </c>
      <c r="F981" s="11">
        <v>5.8443544097183109</v>
      </c>
      <c r="G981" s="11">
        <v>6.4</v>
      </c>
      <c r="H981" s="11">
        <v>5.5</v>
      </c>
      <c r="I981" s="11">
        <v>5.3</v>
      </c>
      <c r="J981" s="11">
        <v>5.9</v>
      </c>
      <c r="K981" s="11">
        <v>5.9</v>
      </c>
      <c r="L981" s="11">
        <v>5.7</v>
      </c>
      <c r="M981" s="11">
        <v>5.8</v>
      </c>
      <c r="N981" s="11">
        <v>5.52</v>
      </c>
      <c r="O981" s="11">
        <v>5.6</v>
      </c>
      <c r="P981" s="11">
        <v>5.5233051484115645</v>
      </c>
      <c r="Q981" s="11">
        <v>6.2907107006557847</v>
      </c>
      <c r="R981" s="11">
        <v>5.4</v>
      </c>
      <c r="S981" s="11">
        <v>5.59</v>
      </c>
      <c r="T981" s="144">
        <v>4.4000000000000004</v>
      </c>
      <c r="U981" s="144">
        <v>6.7088369209999996</v>
      </c>
      <c r="V981" s="149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7">
        <v>5.7491754666988681</v>
      </c>
    </row>
    <row r="982" spans="1:65">
      <c r="A982" s="29"/>
      <c r="B982" s="19">
        <v>1</v>
      </c>
      <c r="C982" s="9">
        <v>5</v>
      </c>
      <c r="D982" s="11">
        <v>6.38</v>
      </c>
      <c r="E982" s="11">
        <v>5.94</v>
      </c>
      <c r="F982" s="11">
        <v>5.597409736915461</v>
      </c>
      <c r="G982" s="145">
        <v>7</v>
      </c>
      <c r="H982" s="11">
        <v>5.4</v>
      </c>
      <c r="I982" s="11">
        <v>5.0999999999999996</v>
      </c>
      <c r="J982" s="11">
        <v>5.7</v>
      </c>
      <c r="K982" s="11">
        <v>6.1</v>
      </c>
      <c r="L982" s="11">
        <v>5.5</v>
      </c>
      <c r="M982" s="11">
        <v>5.8</v>
      </c>
      <c r="N982" s="11">
        <v>6.14</v>
      </c>
      <c r="O982" s="11">
        <v>5.6</v>
      </c>
      <c r="P982" s="11">
        <v>5.5712056530683043</v>
      </c>
      <c r="Q982" s="11">
        <v>6.2170987086927818</v>
      </c>
      <c r="R982" s="11">
        <v>5.4</v>
      </c>
      <c r="S982" s="11">
        <v>5.39</v>
      </c>
      <c r="T982" s="144">
        <v>4.5</v>
      </c>
      <c r="U982" s="144">
        <v>7.112530681</v>
      </c>
      <c r="V982" s="149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27">
        <v>179</v>
      </c>
    </row>
    <row r="983" spans="1:65">
      <c r="A983" s="29"/>
      <c r="B983" s="19">
        <v>1</v>
      </c>
      <c r="C983" s="9">
        <v>6</v>
      </c>
      <c r="D983" s="11">
        <v>6.32</v>
      </c>
      <c r="E983" s="11">
        <v>5.8</v>
      </c>
      <c r="F983" s="11">
        <v>5.8240935544596297</v>
      </c>
      <c r="G983" s="11">
        <v>6.3</v>
      </c>
      <c r="H983" s="11">
        <v>5.2</v>
      </c>
      <c r="I983" s="11">
        <v>5.5</v>
      </c>
      <c r="J983" s="11">
        <v>6</v>
      </c>
      <c r="K983" s="11">
        <v>5.5</v>
      </c>
      <c r="L983" s="11">
        <v>5.5</v>
      </c>
      <c r="M983" s="11">
        <v>5.9</v>
      </c>
      <c r="N983" s="11">
        <v>5.99</v>
      </c>
      <c r="O983" s="11">
        <v>5.6</v>
      </c>
      <c r="P983" s="11">
        <v>5.4296912616831303</v>
      </c>
      <c r="Q983" s="11">
        <v>5.9967936098868471</v>
      </c>
      <c r="R983" s="11">
        <v>5.3</v>
      </c>
      <c r="S983" s="11">
        <v>5.63</v>
      </c>
      <c r="T983" s="144">
        <v>4.5</v>
      </c>
      <c r="U983" s="144">
        <v>6.988753408</v>
      </c>
      <c r="V983" s="149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5"/>
    </row>
    <row r="984" spans="1:65">
      <c r="A984" s="29"/>
      <c r="B984" s="20" t="s">
        <v>257</v>
      </c>
      <c r="C984" s="12"/>
      <c r="D984" s="22">
        <v>6.3</v>
      </c>
      <c r="E984" s="22">
        <v>5.8566666666666665</v>
      </c>
      <c r="F984" s="22">
        <v>5.8251644656384753</v>
      </c>
      <c r="G984" s="22">
        <v>6.3833333333333329</v>
      </c>
      <c r="H984" s="22">
        <v>5.3500000000000005</v>
      </c>
      <c r="I984" s="22">
        <v>5.4666666666666659</v>
      </c>
      <c r="J984" s="22">
        <v>5.7333333333333343</v>
      </c>
      <c r="K984" s="22">
        <v>5.6166666666666671</v>
      </c>
      <c r="L984" s="22">
        <v>5.5999999999999988</v>
      </c>
      <c r="M984" s="22">
        <v>5.9666666666666677</v>
      </c>
      <c r="N984" s="22">
        <v>5.9683333333333337</v>
      </c>
      <c r="O984" s="22">
        <v>5.6333333333333337</v>
      </c>
      <c r="P984" s="22">
        <v>5.4618728921334139</v>
      </c>
      <c r="Q984" s="22">
        <v>6.113103442743312</v>
      </c>
      <c r="R984" s="22">
        <v>5.3499999999999988</v>
      </c>
      <c r="S984" s="22">
        <v>5.4849999999999994</v>
      </c>
      <c r="T984" s="22">
        <v>4.5166666666666666</v>
      </c>
      <c r="U984" s="22">
        <v>7.0861440410000007</v>
      </c>
      <c r="V984" s="149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5"/>
    </row>
    <row r="985" spans="1:65">
      <c r="A985" s="29"/>
      <c r="B985" s="3" t="s">
        <v>258</v>
      </c>
      <c r="C985" s="28"/>
      <c r="D985" s="11">
        <v>6.3100000000000005</v>
      </c>
      <c r="E985" s="11">
        <v>5.8550000000000004</v>
      </c>
      <c r="F985" s="11">
        <v>5.8479699196211659</v>
      </c>
      <c r="G985" s="11">
        <v>6.35</v>
      </c>
      <c r="H985" s="11">
        <v>5.4</v>
      </c>
      <c r="I985" s="11">
        <v>5.5</v>
      </c>
      <c r="J985" s="11">
        <v>5.7</v>
      </c>
      <c r="K985" s="11">
        <v>5.6</v>
      </c>
      <c r="L985" s="11">
        <v>5.6</v>
      </c>
      <c r="M985" s="11">
        <v>5.95</v>
      </c>
      <c r="N985" s="11">
        <v>6.0350000000000001</v>
      </c>
      <c r="O985" s="11">
        <v>5.6</v>
      </c>
      <c r="P985" s="11">
        <v>5.4461318843654123</v>
      </c>
      <c r="Q985" s="11">
        <v>6.106946159289814</v>
      </c>
      <c r="R985" s="11">
        <v>5.35</v>
      </c>
      <c r="S985" s="11">
        <v>5.4849999999999994</v>
      </c>
      <c r="T985" s="11">
        <v>4.5</v>
      </c>
      <c r="U985" s="11">
        <v>7.0706928164999994</v>
      </c>
      <c r="V985" s="149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5"/>
    </row>
    <row r="986" spans="1:65">
      <c r="A986" s="29"/>
      <c r="B986" s="3" t="s">
        <v>259</v>
      </c>
      <c r="C986" s="28"/>
      <c r="D986" s="23">
        <v>5.5136195008360998E-2</v>
      </c>
      <c r="E986" s="23">
        <v>9.7707045122993524E-2</v>
      </c>
      <c r="F986" s="23">
        <v>0.11814420177464303</v>
      </c>
      <c r="G986" s="23">
        <v>0.33714487489307421</v>
      </c>
      <c r="H986" s="23">
        <v>0.16431676725154995</v>
      </c>
      <c r="I986" s="23">
        <v>0.23380903889000265</v>
      </c>
      <c r="J986" s="23">
        <v>0.18618986725025263</v>
      </c>
      <c r="K986" s="23">
        <v>0.34880749227427243</v>
      </c>
      <c r="L986" s="23">
        <v>8.9442719099991672E-2</v>
      </c>
      <c r="M986" s="23">
        <v>0.18618986725025255</v>
      </c>
      <c r="N986" s="23">
        <v>0.22842212385552041</v>
      </c>
      <c r="O986" s="23">
        <v>5.1639777949432503E-2</v>
      </c>
      <c r="P986" s="23">
        <v>7.6266412309673265E-2</v>
      </c>
      <c r="Q986" s="23">
        <v>0.17315538788912946</v>
      </c>
      <c r="R986" s="23">
        <v>5.4772255750516897E-2</v>
      </c>
      <c r="S986" s="23">
        <v>0.11928956366757321</v>
      </c>
      <c r="T986" s="23">
        <v>0.11690451944500108</v>
      </c>
      <c r="U986" s="23">
        <v>0.26025632543223365</v>
      </c>
      <c r="V986" s="199"/>
      <c r="W986" s="200"/>
      <c r="X986" s="200"/>
      <c r="Y986" s="200"/>
      <c r="Z986" s="200"/>
      <c r="AA986" s="200"/>
      <c r="AB986" s="200"/>
      <c r="AC986" s="200"/>
      <c r="AD986" s="200"/>
      <c r="AE986" s="200"/>
      <c r="AF986" s="200"/>
      <c r="AG986" s="200"/>
      <c r="AH986" s="200"/>
      <c r="AI986" s="200"/>
      <c r="AJ986" s="200"/>
      <c r="AK986" s="200"/>
      <c r="AL986" s="200"/>
      <c r="AM986" s="200"/>
      <c r="AN986" s="200"/>
      <c r="AO986" s="200"/>
      <c r="AP986" s="200"/>
      <c r="AQ986" s="200"/>
      <c r="AR986" s="200"/>
      <c r="AS986" s="200"/>
      <c r="AT986" s="200"/>
      <c r="AU986" s="200"/>
      <c r="AV986" s="200"/>
      <c r="AW986" s="200"/>
      <c r="AX986" s="200"/>
      <c r="AY986" s="200"/>
      <c r="AZ986" s="200"/>
      <c r="BA986" s="200"/>
      <c r="BB986" s="200"/>
      <c r="BC986" s="200"/>
      <c r="BD986" s="200"/>
      <c r="BE986" s="200"/>
      <c r="BF986" s="200"/>
      <c r="BG986" s="200"/>
      <c r="BH986" s="200"/>
      <c r="BI986" s="200"/>
      <c r="BJ986" s="200"/>
      <c r="BK986" s="200"/>
      <c r="BL986" s="200"/>
      <c r="BM986" s="56"/>
    </row>
    <row r="987" spans="1:65">
      <c r="A987" s="29"/>
      <c r="B987" s="3" t="s">
        <v>86</v>
      </c>
      <c r="C987" s="28"/>
      <c r="D987" s="13">
        <v>8.7517769854541273E-3</v>
      </c>
      <c r="E987" s="13">
        <v>1.6683046976037598E-2</v>
      </c>
      <c r="F987" s="13">
        <v>2.0281693756726175E-2</v>
      </c>
      <c r="G987" s="13">
        <v>5.2816429487165674E-2</v>
      </c>
      <c r="H987" s="13">
        <v>3.0713414439542043E-2</v>
      </c>
      <c r="I987" s="13">
        <v>4.2769946138415123E-2</v>
      </c>
      <c r="J987" s="13">
        <v>3.2474976845974293E-2</v>
      </c>
      <c r="K987" s="13">
        <v>6.2102224143787368E-2</v>
      </c>
      <c r="L987" s="13">
        <v>1.5971914124998515E-2</v>
      </c>
      <c r="M987" s="13">
        <v>3.1205005684399864E-2</v>
      </c>
      <c r="N987" s="13">
        <v>3.827234691798722E-2</v>
      </c>
      <c r="O987" s="13">
        <v>9.1668244880649414E-3</v>
      </c>
      <c r="P987" s="13">
        <v>1.3963417643701979E-2</v>
      </c>
      <c r="Q987" s="13">
        <v>2.8325283468690066E-2</v>
      </c>
      <c r="R987" s="13">
        <v>1.0237804813180731E-2</v>
      </c>
      <c r="S987" s="13">
        <v>2.1748325190077158E-2</v>
      </c>
      <c r="T987" s="13">
        <v>2.5882919434317583E-2</v>
      </c>
      <c r="U987" s="13">
        <v>3.6727495789869113E-2</v>
      </c>
      <c r="V987" s="149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55"/>
    </row>
    <row r="988" spans="1:65">
      <c r="A988" s="29"/>
      <c r="B988" s="3" t="s">
        <v>260</v>
      </c>
      <c r="C988" s="28"/>
      <c r="D988" s="13">
        <v>9.5809309785670926E-2</v>
      </c>
      <c r="E988" s="13">
        <v>1.8696802800753476E-2</v>
      </c>
      <c r="F988" s="13">
        <v>1.3217373409414979E-2</v>
      </c>
      <c r="G988" s="13">
        <v>0.11030414192569316</v>
      </c>
      <c r="H988" s="13">
        <v>-6.9431776610580864E-2</v>
      </c>
      <c r="I988" s="13">
        <v>-4.9139011614550143E-2</v>
      </c>
      <c r="J988" s="13">
        <v>-2.755548766479099E-3</v>
      </c>
      <c r="K988" s="13">
        <v>-2.3048313762510153E-2</v>
      </c>
      <c r="L988" s="13">
        <v>-2.5947280190514843E-2</v>
      </c>
      <c r="M988" s="13">
        <v>3.7829981225582898E-2</v>
      </c>
      <c r="N988" s="13">
        <v>3.8119877868383112E-2</v>
      </c>
      <c r="O988" s="13">
        <v>-2.0149347334505685E-2</v>
      </c>
      <c r="P988" s="13">
        <v>-4.9972831100669302E-2</v>
      </c>
      <c r="Q988" s="13">
        <v>6.3300899085866336E-2</v>
      </c>
      <c r="R988" s="13">
        <v>-6.9431776610581086E-2</v>
      </c>
      <c r="S988" s="13">
        <v>-4.5950148543745239E-2</v>
      </c>
      <c r="T988" s="13">
        <v>-0.21438009801080193</v>
      </c>
      <c r="U988" s="13">
        <v>0.232549620731755</v>
      </c>
      <c r="V988" s="149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55"/>
    </row>
    <row r="989" spans="1:65">
      <c r="A989" s="29"/>
      <c r="B989" s="45" t="s">
        <v>261</v>
      </c>
      <c r="C989" s="46"/>
      <c r="D989" s="44">
        <v>1.65</v>
      </c>
      <c r="E989" s="44">
        <v>0.46</v>
      </c>
      <c r="F989" s="44">
        <v>0.38</v>
      </c>
      <c r="G989" s="44">
        <v>1.87</v>
      </c>
      <c r="H989" s="44">
        <v>0.89</v>
      </c>
      <c r="I989" s="44">
        <v>0.57999999999999996</v>
      </c>
      <c r="J989" s="44">
        <v>0.13</v>
      </c>
      <c r="K989" s="44">
        <v>0.18</v>
      </c>
      <c r="L989" s="44">
        <v>0.22</v>
      </c>
      <c r="M989" s="44">
        <v>0.76</v>
      </c>
      <c r="N989" s="44">
        <v>0.76</v>
      </c>
      <c r="O989" s="44">
        <v>0.13</v>
      </c>
      <c r="P989" s="44">
        <v>0.59</v>
      </c>
      <c r="Q989" s="44">
        <v>1.1499999999999999</v>
      </c>
      <c r="R989" s="44">
        <v>0.89</v>
      </c>
      <c r="S989" s="44">
        <v>0.53</v>
      </c>
      <c r="T989" s="44">
        <v>3.12</v>
      </c>
      <c r="U989" s="44">
        <v>3.75</v>
      </c>
      <c r="V989" s="149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55"/>
    </row>
    <row r="990" spans="1:65">
      <c r="B990" s="3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BM990" s="55"/>
    </row>
    <row r="991" spans="1:65" ht="15">
      <c r="B991" s="8" t="s">
        <v>602</v>
      </c>
      <c r="BM991" s="27" t="s">
        <v>66</v>
      </c>
    </row>
    <row r="992" spans="1:65" ht="15">
      <c r="A992" s="24" t="s">
        <v>62</v>
      </c>
      <c r="B992" s="18" t="s">
        <v>111</v>
      </c>
      <c r="C992" s="15" t="s">
        <v>112</v>
      </c>
      <c r="D992" s="16" t="s">
        <v>222</v>
      </c>
      <c r="E992" s="17" t="s">
        <v>222</v>
      </c>
      <c r="F992" s="17" t="s">
        <v>222</v>
      </c>
      <c r="G992" s="17" t="s">
        <v>222</v>
      </c>
      <c r="H992" s="17" t="s">
        <v>222</v>
      </c>
      <c r="I992" s="17" t="s">
        <v>222</v>
      </c>
      <c r="J992" s="17" t="s">
        <v>222</v>
      </c>
      <c r="K992" s="17" t="s">
        <v>222</v>
      </c>
      <c r="L992" s="17" t="s">
        <v>222</v>
      </c>
      <c r="M992" s="17" t="s">
        <v>222</v>
      </c>
      <c r="N992" s="17" t="s">
        <v>222</v>
      </c>
      <c r="O992" s="17" t="s">
        <v>222</v>
      </c>
      <c r="P992" s="17" t="s">
        <v>222</v>
      </c>
      <c r="Q992" s="17" t="s">
        <v>222</v>
      </c>
      <c r="R992" s="17" t="s">
        <v>222</v>
      </c>
      <c r="S992" s="17" t="s">
        <v>222</v>
      </c>
      <c r="T992" s="17" t="s">
        <v>222</v>
      </c>
      <c r="U992" s="17" t="s">
        <v>222</v>
      </c>
      <c r="V992" s="17" t="s">
        <v>222</v>
      </c>
      <c r="W992" s="17" t="s">
        <v>222</v>
      </c>
      <c r="X992" s="149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7">
        <v>1</v>
      </c>
    </row>
    <row r="993" spans="1:65">
      <c r="A993" s="29"/>
      <c r="B993" s="19" t="s">
        <v>223</v>
      </c>
      <c r="C993" s="9" t="s">
        <v>223</v>
      </c>
      <c r="D993" s="147" t="s">
        <v>225</v>
      </c>
      <c r="E993" s="148" t="s">
        <v>226</v>
      </c>
      <c r="F993" s="148" t="s">
        <v>227</v>
      </c>
      <c r="G993" s="148" t="s">
        <v>228</v>
      </c>
      <c r="H993" s="148" t="s">
        <v>229</v>
      </c>
      <c r="I993" s="148" t="s">
        <v>230</v>
      </c>
      <c r="J993" s="148" t="s">
        <v>231</v>
      </c>
      <c r="K993" s="148" t="s">
        <v>233</v>
      </c>
      <c r="L993" s="148" t="s">
        <v>234</v>
      </c>
      <c r="M993" s="148" t="s">
        <v>235</v>
      </c>
      <c r="N993" s="148" t="s">
        <v>236</v>
      </c>
      <c r="O993" s="148" t="s">
        <v>263</v>
      </c>
      <c r="P993" s="148" t="s">
        <v>237</v>
      </c>
      <c r="Q993" s="148" t="s">
        <v>239</v>
      </c>
      <c r="R993" s="148" t="s">
        <v>240</v>
      </c>
      <c r="S993" s="148" t="s">
        <v>242</v>
      </c>
      <c r="T993" s="148" t="s">
        <v>243</v>
      </c>
      <c r="U993" s="148" t="s">
        <v>244</v>
      </c>
      <c r="V993" s="148" t="s">
        <v>245</v>
      </c>
      <c r="W993" s="148" t="s">
        <v>248</v>
      </c>
      <c r="X993" s="149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7" t="s">
        <v>1</v>
      </c>
    </row>
    <row r="994" spans="1:65">
      <c r="A994" s="29"/>
      <c r="B994" s="19"/>
      <c r="C994" s="9"/>
      <c r="D994" s="10" t="s">
        <v>309</v>
      </c>
      <c r="E994" s="11" t="s">
        <v>265</v>
      </c>
      <c r="F994" s="11" t="s">
        <v>310</v>
      </c>
      <c r="G994" s="11" t="s">
        <v>310</v>
      </c>
      <c r="H994" s="11" t="s">
        <v>309</v>
      </c>
      <c r="I994" s="11" t="s">
        <v>265</v>
      </c>
      <c r="J994" s="11" t="s">
        <v>310</v>
      </c>
      <c r="K994" s="11" t="s">
        <v>265</v>
      </c>
      <c r="L994" s="11" t="s">
        <v>265</v>
      </c>
      <c r="M994" s="11" t="s">
        <v>265</v>
      </c>
      <c r="N994" s="11" t="s">
        <v>265</v>
      </c>
      <c r="O994" s="11" t="s">
        <v>265</v>
      </c>
      <c r="P994" s="11" t="s">
        <v>265</v>
      </c>
      <c r="Q994" s="11" t="s">
        <v>265</v>
      </c>
      <c r="R994" s="11" t="s">
        <v>265</v>
      </c>
      <c r="S994" s="11" t="s">
        <v>309</v>
      </c>
      <c r="T994" s="11" t="s">
        <v>309</v>
      </c>
      <c r="U994" s="11" t="s">
        <v>310</v>
      </c>
      <c r="V994" s="11" t="s">
        <v>309</v>
      </c>
      <c r="W994" s="11" t="s">
        <v>310</v>
      </c>
      <c r="X994" s="149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7">
        <v>3</v>
      </c>
    </row>
    <row r="995" spans="1:65">
      <c r="A995" s="29"/>
      <c r="B995" s="19"/>
      <c r="C995" s="9"/>
      <c r="D995" s="25" t="s">
        <v>311</v>
      </c>
      <c r="E995" s="25" t="s">
        <v>312</v>
      </c>
      <c r="F995" s="25" t="s">
        <v>313</v>
      </c>
      <c r="G995" s="25" t="s">
        <v>314</v>
      </c>
      <c r="H995" s="25" t="s">
        <v>312</v>
      </c>
      <c r="I995" s="25" t="s">
        <v>312</v>
      </c>
      <c r="J995" s="25" t="s">
        <v>311</v>
      </c>
      <c r="K995" s="25" t="s">
        <v>312</v>
      </c>
      <c r="L995" s="25" t="s">
        <v>312</v>
      </c>
      <c r="M995" s="25" t="s">
        <v>312</v>
      </c>
      <c r="N995" s="25" t="s">
        <v>312</v>
      </c>
      <c r="O995" s="25" t="s">
        <v>312</v>
      </c>
      <c r="P995" s="25" t="s">
        <v>116</v>
      </c>
      <c r="Q995" s="25" t="s">
        <v>115</v>
      </c>
      <c r="R995" s="25" t="s">
        <v>313</v>
      </c>
      <c r="S995" s="25" t="s">
        <v>311</v>
      </c>
      <c r="T995" s="25" t="s">
        <v>314</v>
      </c>
      <c r="U995" s="25" t="s">
        <v>314</v>
      </c>
      <c r="V995" s="25" t="s">
        <v>314</v>
      </c>
      <c r="W995" s="25" t="s">
        <v>313</v>
      </c>
      <c r="X995" s="149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7">
        <v>3</v>
      </c>
    </row>
    <row r="996" spans="1:65">
      <c r="A996" s="29"/>
      <c r="B996" s="18">
        <v>1</v>
      </c>
      <c r="C996" s="14">
        <v>1</v>
      </c>
      <c r="D996" s="197">
        <v>5.2899999999999996E-2</v>
      </c>
      <c r="E996" s="197">
        <v>4.8000000000000001E-2</v>
      </c>
      <c r="F996" s="198">
        <v>6.9402830000000013E-2</v>
      </c>
      <c r="G996" s="197">
        <v>6.1923949999999998E-2</v>
      </c>
      <c r="H996" s="197">
        <v>0.06</v>
      </c>
      <c r="I996" s="197">
        <v>4.2000000000000003E-2</v>
      </c>
      <c r="J996" s="197">
        <v>5.45E-2</v>
      </c>
      <c r="K996" s="197">
        <v>4.1000000000000002E-2</v>
      </c>
      <c r="L996" s="197">
        <v>4.1000000000000002E-2</v>
      </c>
      <c r="M996" s="197">
        <v>4.2999999999999997E-2</v>
      </c>
      <c r="N996" s="197">
        <v>4.1000000000000002E-2</v>
      </c>
      <c r="O996" s="197">
        <v>4.3999999999999997E-2</v>
      </c>
      <c r="P996" s="197">
        <v>4.7800000000000002E-2</v>
      </c>
      <c r="Q996" s="197">
        <v>3.6999999999999998E-2</v>
      </c>
      <c r="R996" s="197">
        <v>4.356938983632213E-2</v>
      </c>
      <c r="S996" s="197">
        <v>5.5850948391956846E-2</v>
      </c>
      <c r="T996" s="197">
        <v>0.04</v>
      </c>
      <c r="U996" s="197">
        <v>5.2999999999999999E-2</v>
      </c>
      <c r="V996" s="197">
        <v>4.7E-2</v>
      </c>
      <c r="W996" s="206">
        <v>4.0474428910000006E-2</v>
      </c>
      <c r="X996" s="199"/>
      <c r="Y996" s="200"/>
      <c r="Z996" s="200"/>
      <c r="AA996" s="200"/>
      <c r="AB996" s="200"/>
      <c r="AC996" s="200"/>
      <c r="AD996" s="200"/>
      <c r="AE996" s="200"/>
      <c r="AF996" s="200"/>
      <c r="AG996" s="200"/>
      <c r="AH996" s="200"/>
      <c r="AI996" s="200"/>
      <c r="AJ996" s="200"/>
      <c r="AK996" s="200"/>
      <c r="AL996" s="200"/>
      <c r="AM996" s="200"/>
      <c r="AN996" s="200"/>
      <c r="AO996" s="200"/>
      <c r="AP996" s="200"/>
      <c r="AQ996" s="200"/>
      <c r="AR996" s="200"/>
      <c r="AS996" s="200"/>
      <c r="AT996" s="200"/>
      <c r="AU996" s="200"/>
      <c r="AV996" s="200"/>
      <c r="AW996" s="200"/>
      <c r="AX996" s="200"/>
      <c r="AY996" s="200"/>
      <c r="AZ996" s="200"/>
      <c r="BA996" s="200"/>
      <c r="BB996" s="200"/>
      <c r="BC996" s="200"/>
      <c r="BD996" s="200"/>
      <c r="BE996" s="200"/>
      <c r="BF996" s="200"/>
      <c r="BG996" s="200"/>
      <c r="BH996" s="200"/>
      <c r="BI996" s="200"/>
      <c r="BJ996" s="200"/>
      <c r="BK996" s="200"/>
      <c r="BL996" s="200"/>
      <c r="BM996" s="201">
        <v>1</v>
      </c>
    </row>
    <row r="997" spans="1:65">
      <c r="A997" s="29"/>
      <c r="B997" s="19">
        <v>1</v>
      </c>
      <c r="C997" s="9">
        <v>2</v>
      </c>
      <c r="D997" s="23">
        <v>5.1199999999999996E-2</v>
      </c>
      <c r="E997" s="23">
        <v>5.099999999999999E-2</v>
      </c>
      <c r="F997" s="203">
        <v>7.0572650000000015E-2</v>
      </c>
      <c r="G997" s="23">
        <v>6.1759490000000007E-2</v>
      </c>
      <c r="H997" s="23">
        <v>0.06</v>
      </c>
      <c r="I997" s="23">
        <v>4.8000000000000001E-2</v>
      </c>
      <c r="J997" s="23">
        <v>5.5E-2</v>
      </c>
      <c r="K997" s="23">
        <v>4.2000000000000003E-2</v>
      </c>
      <c r="L997" s="23">
        <v>4.1000000000000002E-2</v>
      </c>
      <c r="M997" s="23">
        <v>4.2999999999999997E-2</v>
      </c>
      <c r="N997" s="23">
        <v>4.2999999999999997E-2</v>
      </c>
      <c r="O997" s="23">
        <v>4.2999999999999997E-2</v>
      </c>
      <c r="P997" s="23">
        <v>4.53E-2</v>
      </c>
      <c r="Q997" s="23">
        <v>3.7999999999999999E-2</v>
      </c>
      <c r="R997" s="23">
        <v>4.6515155799834888E-2</v>
      </c>
      <c r="S997" s="23">
        <v>5.4460809568914942E-2</v>
      </c>
      <c r="T997" s="23">
        <v>0.04</v>
      </c>
      <c r="U997" s="23">
        <v>5.1999999999999998E-2</v>
      </c>
      <c r="V997" s="23">
        <v>4.7E-2</v>
      </c>
      <c r="W997" s="23">
        <v>3.6048732850000001E-2</v>
      </c>
      <c r="X997" s="199"/>
      <c r="Y997" s="200"/>
      <c r="Z997" s="200"/>
      <c r="AA997" s="200"/>
      <c r="AB997" s="200"/>
      <c r="AC997" s="200"/>
      <c r="AD997" s="200"/>
      <c r="AE997" s="200"/>
      <c r="AF997" s="200"/>
      <c r="AG997" s="200"/>
      <c r="AH997" s="200"/>
      <c r="AI997" s="200"/>
      <c r="AJ997" s="200"/>
      <c r="AK997" s="200"/>
      <c r="AL997" s="200"/>
      <c r="AM997" s="200"/>
      <c r="AN997" s="200"/>
      <c r="AO997" s="200"/>
      <c r="AP997" s="200"/>
      <c r="AQ997" s="200"/>
      <c r="AR997" s="200"/>
      <c r="AS997" s="200"/>
      <c r="AT997" s="200"/>
      <c r="AU997" s="200"/>
      <c r="AV997" s="200"/>
      <c r="AW997" s="200"/>
      <c r="AX997" s="200"/>
      <c r="AY997" s="200"/>
      <c r="AZ997" s="200"/>
      <c r="BA997" s="200"/>
      <c r="BB997" s="200"/>
      <c r="BC997" s="200"/>
      <c r="BD997" s="200"/>
      <c r="BE997" s="200"/>
      <c r="BF997" s="200"/>
      <c r="BG997" s="200"/>
      <c r="BH997" s="200"/>
      <c r="BI997" s="200"/>
      <c r="BJ997" s="200"/>
      <c r="BK997" s="200"/>
      <c r="BL997" s="200"/>
      <c r="BM997" s="201" t="e">
        <v>#N/A</v>
      </c>
    </row>
    <row r="998" spans="1:65">
      <c r="A998" s="29"/>
      <c r="B998" s="19">
        <v>1</v>
      </c>
      <c r="C998" s="9">
        <v>3</v>
      </c>
      <c r="D998" s="23">
        <v>5.2700000000000004E-2</v>
      </c>
      <c r="E998" s="23">
        <v>4.9000000000000002E-2</v>
      </c>
      <c r="F998" s="203">
        <v>7.0279800000000003E-2</v>
      </c>
      <c r="G998" s="23">
        <v>6.1717399999999999E-2</v>
      </c>
      <c r="H998" s="23">
        <v>0.06</v>
      </c>
      <c r="I998" s="23">
        <v>4.5999999999999999E-2</v>
      </c>
      <c r="J998" s="23">
        <v>5.5199999999999999E-2</v>
      </c>
      <c r="K998" s="23">
        <v>4.2999999999999997E-2</v>
      </c>
      <c r="L998" s="23">
        <v>4.4999999999999998E-2</v>
      </c>
      <c r="M998" s="23">
        <v>4.2000000000000003E-2</v>
      </c>
      <c r="N998" s="23">
        <v>4.2000000000000003E-2</v>
      </c>
      <c r="O998" s="23">
        <v>4.3999999999999997E-2</v>
      </c>
      <c r="P998" s="23">
        <v>4.5899999999999996E-2</v>
      </c>
      <c r="Q998" s="23">
        <v>3.9E-2</v>
      </c>
      <c r="R998" s="23">
        <v>4.614538861197752E-2</v>
      </c>
      <c r="S998" s="23">
        <v>4.7579817065972134E-2</v>
      </c>
      <c r="T998" s="23">
        <v>0.04</v>
      </c>
      <c r="U998" s="23">
        <v>5.099999999999999E-2</v>
      </c>
      <c r="V998" s="23">
        <v>4.7E-2</v>
      </c>
      <c r="W998" s="23">
        <v>3.3986313030000007E-2</v>
      </c>
      <c r="X998" s="199"/>
      <c r="Y998" s="200"/>
      <c r="Z998" s="200"/>
      <c r="AA998" s="200"/>
      <c r="AB998" s="200"/>
      <c r="AC998" s="200"/>
      <c r="AD998" s="200"/>
      <c r="AE998" s="200"/>
      <c r="AF998" s="200"/>
      <c r="AG998" s="200"/>
      <c r="AH998" s="200"/>
      <c r="AI998" s="200"/>
      <c r="AJ998" s="200"/>
      <c r="AK998" s="200"/>
      <c r="AL998" s="200"/>
      <c r="AM998" s="200"/>
      <c r="AN998" s="200"/>
      <c r="AO998" s="200"/>
      <c r="AP998" s="200"/>
      <c r="AQ998" s="200"/>
      <c r="AR998" s="200"/>
      <c r="AS998" s="200"/>
      <c r="AT998" s="200"/>
      <c r="AU998" s="200"/>
      <c r="AV998" s="200"/>
      <c r="AW998" s="200"/>
      <c r="AX998" s="200"/>
      <c r="AY998" s="200"/>
      <c r="AZ998" s="200"/>
      <c r="BA998" s="200"/>
      <c r="BB998" s="200"/>
      <c r="BC998" s="200"/>
      <c r="BD998" s="200"/>
      <c r="BE998" s="200"/>
      <c r="BF998" s="200"/>
      <c r="BG998" s="200"/>
      <c r="BH998" s="200"/>
      <c r="BI998" s="200"/>
      <c r="BJ998" s="200"/>
      <c r="BK998" s="200"/>
      <c r="BL998" s="200"/>
      <c r="BM998" s="201">
        <v>16</v>
      </c>
    </row>
    <row r="999" spans="1:65">
      <c r="A999" s="29"/>
      <c r="B999" s="19">
        <v>1</v>
      </c>
      <c r="C999" s="9">
        <v>4</v>
      </c>
      <c r="D999" s="23">
        <v>5.1599999999999993E-2</v>
      </c>
      <c r="E999" s="23">
        <v>4.8000000000000001E-2</v>
      </c>
      <c r="F999" s="203">
        <v>6.8374909999999997E-2</v>
      </c>
      <c r="G999" s="23">
        <v>6.1842250000000001E-2</v>
      </c>
      <c r="H999" s="23">
        <v>0.06</v>
      </c>
      <c r="I999" s="23">
        <v>4.8000000000000001E-2</v>
      </c>
      <c r="J999" s="23">
        <v>5.5800000000000002E-2</v>
      </c>
      <c r="K999" s="23">
        <v>4.1000000000000002E-2</v>
      </c>
      <c r="L999" s="23">
        <v>4.3999999999999997E-2</v>
      </c>
      <c r="M999" s="23">
        <v>4.2999999999999997E-2</v>
      </c>
      <c r="N999" s="23">
        <v>4.1000000000000002E-2</v>
      </c>
      <c r="O999" s="23">
        <v>4.3999999999999997E-2</v>
      </c>
      <c r="P999" s="23">
        <v>4.0499999999999994E-2</v>
      </c>
      <c r="Q999" s="23">
        <v>3.7999999999999999E-2</v>
      </c>
      <c r="R999" s="23">
        <v>4.4381472787990546E-2</v>
      </c>
      <c r="S999" s="23">
        <v>5.9607765225316647E-2</v>
      </c>
      <c r="T999" s="23">
        <v>0.04</v>
      </c>
      <c r="U999" s="23">
        <v>5.1999999999999998E-2</v>
      </c>
      <c r="V999" s="23">
        <v>4.7E-2</v>
      </c>
      <c r="W999" s="23">
        <v>3.6218143170000001E-2</v>
      </c>
      <c r="X999" s="199"/>
      <c r="Y999" s="200"/>
      <c r="Z999" s="200"/>
      <c r="AA999" s="200"/>
      <c r="AB999" s="200"/>
      <c r="AC999" s="200"/>
      <c r="AD999" s="200"/>
      <c r="AE999" s="200"/>
      <c r="AF999" s="200"/>
      <c r="AG999" s="200"/>
      <c r="AH999" s="200"/>
      <c r="AI999" s="200"/>
      <c r="AJ999" s="200"/>
      <c r="AK999" s="200"/>
      <c r="AL999" s="200"/>
      <c r="AM999" s="200"/>
      <c r="AN999" s="200"/>
      <c r="AO999" s="200"/>
      <c r="AP999" s="200"/>
      <c r="AQ999" s="200"/>
      <c r="AR999" s="200"/>
      <c r="AS999" s="200"/>
      <c r="AT999" s="200"/>
      <c r="AU999" s="200"/>
      <c r="AV999" s="200"/>
      <c r="AW999" s="200"/>
      <c r="AX999" s="200"/>
      <c r="AY999" s="200"/>
      <c r="AZ999" s="200"/>
      <c r="BA999" s="200"/>
      <c r="BB999" s="200"/>
      <c r="BC999" s="200"/>
      <c r="BD999" s="200"/>
      <c r="BE999" s="200"/>
      <c r="BF999" s="200"/>
      <c r="BG999" s="200"/>
      <c r="BH999" s="200"/>
      <c r="BI999" s="200"/>
      <c r="BJ999" s="200"/>
      <c r="BK999" s="200"/>
      <c r="BL999" s="200"/>
      <c r="BM999" s="201">
        <v>4.7088622461544244E-2</v>
      </c>
    </row>
    <row r="1000" spans="1:65">
      <c r="A1000" s="29"/>
      <c r="B1000" s="19">
        <v>1</v>
      </c>
      <c r="C1000" s="9">
        <v>5</v>
      </c>
      <c r="D1000" s="23">
        <v>5.4699999999999999E-2</v>
      </c>
      <c r="E1000" s="23">
        <v>4.9000000000000002E-2</v>
      </c>
      <c r="F1000" s="203">
        <v>6.8244540000000006E-2</v>
      </c>
      <c r="G1000" s="23">
        <v>6.1839130000000006E-2</v>
      </c>
      <c r="H1000" s="204">
        <v>7.0000000000000007E-2</v>
      </c>
      <c r="I1000" s="23">
        <v>4.8000000000000001E-2</v>
      </c>
      <c r="J1000" s="23">
        <v>5.2600000000000001E-2</v>
      </c>
      <c r="K1000" s="23">
        <v>0.04</v>
      </c>
      <c r="L1000" s="23">
        <v>4.3999999999999997E-2</v>
      </c>
      <c r="M1000" s="23">
        <v>4.3999999999999997E-2</v>
      </c>
      <c r="N1000" s="23">
        <v>4.1000000000000002E-2</v>
      </c>
      <c r="O1000" s="23">
        <v>4.3999999999999997E-2</v>
      </c>
      <c r="P1000" s="23">
        <v>4.6399999999999997E-2</v>
      </c>
      <c r="Q1000" s="23">
        <v>3.7999999999999999E-2</v>
      </c>
      <c r="R1000" s="23">
        <v>4.7576542486879418E-2</v>
      </c>
      <c r="S1000" s="23">
        <v>5.3439265786475093E-2</v>
      </c>
      <c r="T1000" s="23">
        <v>0.04</v>
      </c>
      <c r="U1000" s="23">
        <v>5.099999999999999E-2</v>
      </c>
      <c r="V1000" s="23">
        <v>4.7E-2</v>
      </c>
      <c r="W1000" s="23">
        <v>3.5970731979999997E-2</v>
      </c>
      <c r="X1000" s="199"/>
      <c r="Y1000" s="200"/>
      <c r="Z1000" s="200"/>
      <c r="AA1000" s="200"/>
      <c r="AB1000" s="200"/>
      <c r="AC1000" s="200"/>
      <c r="AD1000" s="200"/>
      <c r="AE1000" s="200"/>
      <c r="AF1000" s="200"/>
      <c r="AG1000" s="200"/>
      <c r="AH1000" s="200"/>
      <c r="AI1000" s="200"/>
      <c r="AJ1000" s="200"/>
      <c r="AK1000" s="200"/>
      <c r="AL1000" s="200"/>
      <c r="AM1000" s="200"/>
      <c r="AN1000" s="200"/>
      <c r="AO1000" s="200"/>
      <c r="AP1000" s="200"/>
      <c r="AQ1000" s="200"/>
      <c r="AR1000" s="200"/>
      <c r="AS1000" s="200"/>
      <c r="AT1000" s="200"/>
      <c r="AU1000" s="200"/>
      <c r="AV1000" s="200"/>
      <c r="AW1000" s="200"/>
      <c r="AX1000" s="200"/>
      <c r="AY1000" s="200"/>
      <c r="AZ1000" s="200"/>
      <c r="BA1000" s="200"/>
      <c r="BB1000" s="200"/>
      <c r="BC1000" s="200"/>
      <c r="BD1000" s="200"/>
      <c r="BE1000" s="200"/>
      <c r="BF1000" s="200"/>
      <c r="BG1000" s="200"/>
      <c r="BH1000" s="200"/>
      <c r="BI1000" s="200"/>
      <c r="BJ1000" s="200"/>
      <c r="BK1000" s="200"/>
      <c r="BL1000" s="200"/>
      <c r="BM1000" s="201">
        <v>180</v>
      </c>
    </row>
    <row r="1001" spans="1:65">
      <c r="A1001" s="29"/>
      <c r="B1001" s="19">
        <v>1</v>
      </c>
      <c r="C1001" s="9">
        <v>6</v>
      </c>
      <c r="D1001" s="23">
        <v>5.21E-2</v>
      </c>
      <c r="E1001" s="23">
        <v>4.8000000000000001E-2</v>
      </c>
      <c r="F1001" s="203">
        <v>6.9726380000000004E-2</v>
      </c>
      <c r="G1001" s="23">
        <v>6.1815859999999993E-2</v>
      </c>
      <c r="H1001" s="23">
        <v>0.06</v>
      </c>
      <c r="I1001" s="23">
        <v>4.3999999999999997E-2</v>
      </c>
      <c r="J1001" s="23">
        <v>5.5E-2</v>
      </c>
      <c r="K1001" s="23">
        <v>4.2999999999999997E-2</v>
      </c>
      <c r="L1001" s="23">
        <v>4.4999999999999998E-2</v>
      </c>
      <c r="M1001" s="23">
        <v>4.1000000000000002E-2</v>
      </c>
      <c r="N1001" s="23">
        <v>4.2000000000000003E-2</v>
      </c>
      <c r="O1001" s="23">
        <v>4.3999999999999997E-2</v>
      </c>
      <c r="P1001" s="23">
        <v>4.5399999999999996E-2</v>
      </c>
      <c r="Q1001" s="23">
        <v>3.9E-2</v>
      </c>
      <c r="R1001" s="23">
        <v>4.5959445472052565E-2</v>
      </c>
      <c r="S1001" s="23">
        <v>4.9668422130351303E-2</v>
      </c>
      <c r="T1001" s="23">
        <v>0.04</v>
      </c>
      <c r="U1001" s="23">
        <v>5.2999999999999999E-2</v>
      </c>
      <c r="V1001" s="23">
        <v>4.8000000000000001E-2</v>
      </c>
      <c r="W1001" s="23">
        <v>3.7651460179999999E-2</v>
      </c>
      <c r="X1001" s="199"/>
      <c r="Y1001" s="200"/>
      <c r="Z1001" s="200"/>
      <c r="AA1001" s="200"/>
      <c r="AB1001" s="200"/>
      <c r="AC1001" s="200"/>
      <c r="AD1001" s="200"/>
      <c r="AE1001" s="200"/>
      <c r="AF1001" s="200"/>
      <c r="AG1001" s="200"/>
      <c r="AH1001" s="200"/>
      <c r="AI1001" s="200"/>
      <c r="AJ1001" s="200"/>
      <c r="AK1001" s="200"/>
      <c r="AL1001" s="200"/>
      <c r="AM1001" s="200"/>
      <c r="AN1001" s="200"/>
      <c r="AO1001" s="200"/>
      <c r="AP1001" s="200"/>
      <c r="AQ1001" s="200"/>
      <c r="AR1001" s="200"/>
      <c r="AS1001" s="200"/>
      <c r="AT1001" s="200"/>
      <c r="AU1001" s="200"/>
      <c r="AV1001" s="200"/>
      <c r="AW1001" s="200"/>
      <c r="AX1001" s="200"/>
      <c r="AY1001" s="200"/>
      <c r="AZ1001" s="200"/>
      <c r="BA1001" s="200"/>
      <c r="BB1001" s="200"/>
      <c r="BC1001" s="200"/>
      <c r="BD1001" s="200"/>
      <c r="BE1001" s="200"/>
      <c r="BF1001" s="200"/>
      <c r="BG1001" s="200"/>
      <c r="BH1001" s="200"/>
      <c r="BI1001" s="200"/>
      <c r="BJ1001" s="200"/>
      <c r="BK1001" s="200"/>
      <c r="BL1001" s="200"/>
      <c r="BM1001" s="56"/>
    </row>
    <row r="1002" spans="1:65">
      <c r="A1002" s="29"/>
      <c r="B1002" s="20" t="s">
        <v>257</v>
      </c>
      <c r="C1002" s="12"/>
      <c r="D1002" s="205">
        <v>5.2533333333333328E-2</v>
      </c>
      <c r="E1002" s="205">
        <v>4.8833333333333333E-2</v>
      </c>
      <c r="F1002" s="205">
        <v>6.9433518333333347E-2</v>
      </c>
      <c r="G1002" s="205">
        <v>6.1816346666666667E-2</v>
      </c>
      <c r="H1002" s="205">
        <v>6.1666666666666668E-2</v>
      </c>
      <c r="I1002" s="205">
        <v>4.5999999999999992E-2</v>
      </c>
      <c r="J1002" s="205">
        <v>5.4683333333333334E-2</v>
      </c>
      <c r="K1002" s="205">
        <v>4.1666666666666664E-2</v>
      </c>
      <c r="L1002" s="205">
        <v>4.3333333333333328E-2</v>
      </c>
      <c r="M1002" s="205">
        <v>4.2666666666666658E-2</v>
      </c>
      <c r="N1002" s="205">
        <v>4.1666666666666664E-2</v>
      </c>
      <c r="O1002" s="205">
        <v>4.3833333333333328E-2</v>
      </c>
      <c r="P1002" s="205">
        <v>4.5216666666666662E-2</v>
      </c>
      <c r="Q1002" s="205">
        <v>3.8166666666666668E-2</v>
      </c>
      <c r="R1002" s="205">
        <v>4.5691232499176178E-2</v>
      </c>
      <c r="S1002" s="205">
        <v>5.3434504694831152E-2</v>
      </c>
      <c r="T1002" s="205">
        <v>0.04</v>
      </c>
      <c r="U1002" s="205">
        <v>5.1999999999999991E-2</v>
      </c>
      <c r="V1002" s="205">
        <v>4.7166666666666662E-2</v>
      </c>
      <c r="W1002" s="205">
        <v>3.6724968353333338E-2</v>
      </c>
      <c r="X1002" s="199"/>
      <c r="Y1002" s="200"/>
      <c r="Z1002" s="200"/>
      <c r="AA1002" s="200"/>
      <c r="AB1002" s="200"/>
      <c r="AC1002" s="200"/>
      <c r="AD1002" s="200"/>
      <c r="AE1002" s="200"/>
      <c r="AF1002" s="200"/>
      <c r="AG1002" s="200"/>
      <c r="AH1002" s="200"/>
      <c r="AI1002" s="200"/>
      <c r="AJ1002" s="200"/>
      <c r="AK1002" s="200"/>
      <c r="AL1002" s="200"/>
      <c r="AM1002" s="200"/>
      <c r="AN1002" s="200"/>
      <c r="AO1002" s="200"/>
      <c r="AP1002" s="200"/>
      <c r="AQ1002" s="200"/>
      <c r="AR1002" s="200"/>
      <c r="AS1002" s="200"/>
      <c r="AT1002" s="200"/>
      <c r="AU1002" s="200"/>
      <c r="AV1002" s="200"/>
      <c r="AW1002" s="200"/>
      <c r="AX1002" s="200"/>
      <c r="AY1002" s="200"/>
      <c r="AZ1002" s="200"/>
      <c r="BA1002" s="200"/>
      <c r="BB1002" s="200"/>
      <c r="BC1002" s="200"/>
      <c r="BD1002" s="200"/>
      <c r="BE1002" s="200"/>
      <c r="BF1002" s="200"/>
      <c r="BG1002" s="200"/>
      <c r="BH1002" s="200"/>
      <c r="BI1002" s="200"/>
      <c r="BJ1002" s="200"/>
      <c r="BK1002" s="200"/>
      <c r="BL1002" s="200"/>
      <c r="BM1002" s="56"/>
    </row>
    <row r="1003" spans="1:65">
      <c r="A1003" s="29"/>
      <c r="B1003" s="3" t="s">
        <v>258</v>
      </c>
      <c r="C1003" s="28"/>
      <c r="D1003" s="23">
        <v>5.2400000000000002E-2</v>
      </c>
      <c r="E1003" s="23">
        <v>4.8500000000000001E-2</v>
      </c>
      <c r="F1003" s="23">
        <v>6.9564605000000002E-2</v>
      </c>
      <c r="G1003" s="23">
        <v>6.1827494999999996E-2</v>
      </c>
      <c r="H1003" s="23">
        <v>0.06</v>
      </c>
      <c r="I1003" s="23">
        <v>4.7E-2</v>
      </c>
      <c r="J1003" s="23">
        <v>5.5E-2</v>
      </c>
      <c r="K1003" s="23">
        <v>4.1500000000000002E-2</v>
      </c>
      <c r="L1003" s="23">
        <v>4.3999999999999997E-2</v>
      </c>
      <c r="M1003" s="23">
        <v>4.2999999999999997E-2</v>
      </c>
      <c r="N1003" s="23">
        <v>4.1500000000000002E-2</v>
      </c>
      <c r="O1003" s="23">
        <v>4.3999999999999997E-2</v>
      </c>
      <c r="P1003" s="23">
        <v>4.5649999999999996E-2</v>
      </c>
      <c r="Q1003" s="23">
        <v>3.7999999999999999E-2</v>
      </c>
      <c r="R1003" s="23">
        <v>4.6052417042015042E-2</v>
      </c>
      <c r="S1003" s="23">
        <v>5.3950037677695017E-2</v>
      </c>
      <c r="T1003" s="23">
        <v>0.04</v>
      </c>
      <c r="U1003" s="23">
        <v>5.1999999999999998E-2</v>
      </c>
      <c r="V1003" s="23">
        <v>4.7E-2</v>
      </c>
      <c r="W1003" s="23">
        <v>3.6133438010000005E-2</v>
      </c>
      <c r="X1003" s="199"/>
      <c r="Y1003" s="200"/>
      <c r="Z1003" s="200"/>
      <c r="AA1003" s="200"/>
      <c r="AB1003" s="200"/>
      <c r="AC1003" s="200"/>
      <c r="AD1003" s="200"/>
      <c r="AE1003" s="200"/>
      <c r="AF1003" s="200"/>
      <c r="AG1003" s="200"/>
      <c r="AH1003" s="200"/>
      <c r="AI1003" s="200"/>
      <c r="AJ1003" s="200"/>
      <c r="AK1003" s="200"/>
      <c r="AL1003" s="200"/>
      <c r="AM1003" s="200"/>
      <c r="AN1003" s="200"/>
      <c r="AO1003" s="200"/>
      <c r="AP1003" s="200"/>
      <c r="AQ1003" s="200"/>
      <c r="AR1003" s="200"/>
      <c r="AS1003" s="200"/>
      <c r="AT1003" s="200"/>
      <c r="AU1003" s="200"/>
      <c r="AV1003" s="200"/>
      <c r="AW1003" s="200"/>
      <c r="AX1003" s="200"/>
      <c r="AY1003" s="200"/>
      <c r="AZ1003" s="200"/>
      <c r="BA1003" s="200"/>
      <c r="BB1003" s="200"/>
      <c r="BC1003" s="200"/>
      <c r="BD1003" s="200"/>
      <c r="BE1003" s="200"/>
      <c r="BF1003" s="200"/>
      <c r="BG1003" s="200"/>
      <c r="BH1003" s="200"/>
      <c r="BI1003" s="200"/>
      <c r="BJ1003" s="200"/>
      <c r="BK1003" s="200"/>
      <c r="BL1003" s="200"/>
      <c r="BM1003" s="56"/>
    </row>
    <row r="1004" spans="1:65">
      <c r="A1004" s="29"/>
      <c r="B1004" s="3" t="s">
        <v>259</v>
      </c>
      <c r="C1004" s="28"/>
      <c r="D1004" s="23">
        <v>1.2404300329590017E-3</v>
      </c>
      <c r="E1004" s="23">
        <v>1.169045194450008E-3</v>
      </c>
      <c r="F1004" s="23">
        <v>9.6279223340068199E-4</v>
      </c>
      <c r="G1004" s="23">
        <v>7.1821863709225481E-5</v>
      </c>
      <c r="H1004" s="23">
        <v>4.0824829046386332E-3</v>
      </c>
      <c r="I1004" s="23">
        <v>2.5298221281347039E-3</v>
      </c>
      <c r="J1004" s="23">
        <v>1.103479345826947E-3</v>
      </c>
      <c r="K1004" s="23">
        <v>1.2110601416389947E-3</v>
      </c>
      <c r="L1004" s="23">
        <v>1.8618986725025236E-3</v>
      </c>
      <c r="M1004" s="23">
        <v>1.0327955589886422E-3</v>
      </c>
      <c r="N1004" s="23">
        <v>8.1649658092772454E-4</v>
      </c>
      <c r="O1004" s="23">
        <v>4.0824829046386341E-4</v>
      </c>
      <c r="P1004" s="23">
        <v>2.4830760493119572E-3</v>
      </c>
      <c r="Q1004" s="23">
        <v>7.5277265270908163E-4</v>
      </c>
      <c r="R1004" s="23">
        <v>1.4648635510291447E-3</v>
      </c>
      <c r="S1004" s="23">
        <v>4.3234804312078084E-3</v>
      </c>
      <c r="T1004" s="23">
        <v>0</v>
      </c>
      <c r="U1004" s="23">
        <v>8.9442719099991981E-4</v>
      </c>
      <c r="V1004" s="23">
        <v>4.0824829046386341E-4</v>
      </c>
      <c r="W1004" s="23">
        <v>2.1771593088329402E-3</v>
      </c>
      <c r="X1004" s="199"/>
      <c r="Y1004" s="200"/>
      <c r="Z1004" s="200"/>
      <c r="AA1004" s="200"/>
      <c r="AB1004" s="200"/>
      <c r="AC1004" s="200"/>
      <c r="AD1004" s="200"/>
      <c r="AE1004" s="200"/>
      <c r="AF1004" s="200"/>
      <c r="AG1004" s="200"/>
      <c r="AH1004" s="200"/>
      <c r="AI1004" s="200"/>
      <c r="AJ1004" s="200"/>
      <c r="AK1004" s="200"/>
      <c r="AL1004" s="200"/>
      <c r="AM1004" s="200"/>
      <c r="AN1004" s="200"/>
      <c r="AO1004" s="200"/>
      <c r="AP1004" s="200"/>
      <c r="AQ1004" s="200"/>
      <c r="AR1004" s="200"/>
      <c r="AS1004" s="200"/>
      <c r="AT1004" s="200"/>
      <c r="AU1004" s="200"/>
      <c r="AV1004" s="200"/>
      <c r="AW1004" s="200"/>
      <c r="AX1004" s="200"/>
      <c r="AY1004" s="200"/>
      <c r="AZ1004" s="200"/>
      <c r="BA1004" s="200"/>
      <c r="BB1004" s="200"/>
      <c r="BC1004" s="200"/>
      <c r="BD1004" s="200"/>
      <c r="BE1004" s="200"/>
      <c r="BF1004" s="200"/>
      <c r="BG1004" s="200"/>
      <c r="BH1004" s="200"/>
      <c r="BI1004" s="200"/>
      <c r="BJ1004" s="200"/>
      <c r="BK1004" s="200"/>
      <c r="BL1004" s="200"/>
      <c r="BM1004" s="56"/>
    </row>
    <row r="1005" spans="1:65">
      <c r="A1005" s="29"/>
      <c r="B1005" s="3" t="s">
        <v>86</v>
      </c>
      <c r="C1005" s="28"/>
      <c r="D1005" s="13">
        <v>2.3612246820285569E-2</v>
      </c>
      <c r="E1005" s="13">
        <v>2.3939492036518937E-2</v>
      </c>
      <c r="F1005" s="13">
        <v>1.3866389843282201E-2</v>
      </c>
      <c r="G1005" s="13">
        <v>1.1618587571425359E-3</v>
      </c>
      <c r="H1005" s="13">
        <v>6.6202425480626478E-2</v>
      </c>
      <c r="I1005" s="13">
        <v>5.4996133220319661E-2</v>
      </c>
      <c r="J1005" s="13">
        <v>2.0179445519541855E-2</v>
      </c>
      <c r="K1005" s="13">
        <v>2.9065443399335873E-2</v>
      </c>
      <c r="L1005" s="13">
        <v>4.2966892442365935E-2</v>
      </c>
      <c r="M1005" s="13">
        <v>2.4206145913796308E-2</v>
      </c>
      <c r="N1005" s="13">
        <v>1.9595917942265392E-2</v>
      </c>
      <c r="O1005" s="13">
        <v>9.313649212103349E-3</v>
      </c>
      <c r="P1005" s="13">
        <v>5.4915061908852723E-2</v>
      </c>
      <c r="Q1005" s="13">
        <v>1.9723300944342749E-2</v>
      </c>
      <c r="R1005" s="13">
        <v>3.2060057715789486E-2</v>
      </c>
      <c r="S1005" s="13">
        <v>8.0911771446176214E-2</v>
      </c>
      <c r="T1005" s="13">
        <v>0</v>
      </c>
      <c r="U1005" s="13">
        <v>1.7200522903844617E-2</v>
      </c>
      <c r="V1005" s="13">
        <v>8.6554407872197203E-3</v>
      </c>
      <c r="W1005" s="13">
        <v>5.9282809664704054E-2</v>
      </c>
      <c r="X1005" s="149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5"/>
    </row>
    <row r="1006" spans="1:65">
      <c r="A1006" s="29"/>
      <c r="B1006" s="3" t="s">
        <v>260</v>
      </c>
      <c r="C1006" s="28"/>
      <c r="D1006" s="13">
        <v>0.1156268879225677</v>
      </c>
      <c r="E1006" s="13">
        <v>3.7051643912793031E-2</v>
      </c>
      <c r="F1006" s="13">
        <v>0.4745285528375236</v>
      </c>
      <c r="G1006" s="13">
        <v>0.31276608733139466</v>
      </c>
      <c r="H1006" s="13">
        <v>0.30958740016291286</v>
      </c>
      <c r="I1006" s="13">
        <v>-2.311858798658406E-2</v>
      </c>
      <c r="J1006" s="13">
        <v>0.16128547565797757</v>
      </c>
      <c r="K1006" s="13">
        <v>-0.11514364853857251</v>
      </c>
      <c r="L1006" s="13">
        <v>-7.9749394480115421E-2</v>
      </c>
      <c r="M1006" s="13">
        <v>-9.3907096103498344E-2</v>
      </c>
      <c r="N1006" s="13">
        <v>-0.11514364853857251</v>
      </c>
      <c r="O1006" s="13">
        <v>-6.9131118262578339E-2</v>
      </c>
      <c r="P1006" s="13">
        <v>-3.975388739405894E-2</v>
      </c>
      <c r="Q1006" s="13">
        <v>-0.1894715820613323</v>
      </c>
      <c r="R1006" s="13">
        <v>-2.9675745208075921E-2</v>
      </c>
      <c r="S1006" s="13">
        <v>0.13476466079400362</v>
      </c>
      <c r="T1006" s="13">
        <v>-0.15053790259702948</v>
      </c>
      <c r="U1006" s="13">
        <v>0.10430072662386136</v>
      </c>
      <c r="V1006" s="13">
        <v>1.6573898543359444E-3</v>
      </c>
      <c r="W1006" s="13">
        <v>-0.22008828388799373</v>
      </c>
      <c r="X1006" s="149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5"/>
    </row>
    <row r="1007" spans="1:65">
      <c r="A1007" s="29"/>
      <c r="B1007" s="45" t="s">
        <v>261</v>
      </c>
      <c r="C1007" s="46"/>
      <c r="D1007" s="44">
        <v>0.9</v>
      </c>
      <c r="E1007" s="44">
        <v>0.4</v>
      </c>
      <c r="F1007" s="44">
        <v>3.17</v>
      </c>
      <c r="G1007" s="44">
        <v>2.15</v>
      </c>
      <c r="H1007" s="44">
        <v>2.13</v>
      </c>
      <c r="I1007" s="44">
        <v>0.02</v>
      </c>
      <c r="J1007" s="44">
        <v>1.19</v>
      </c>
      <c r="K1007" s="44">
        <v>0.56000000000000005</v>
      </c>
      <c r="L1007" s="44">
        <v>0.34</v>
      </c>
      <c r="M1007" s="44">
        <v>0.43</v>
      </c>
      <c r="N1007" s="44">
        <v>0.56000000000000005</v>
      </c>
      <c r="O1007" s="44">
        <v>0.27</v>
      </c>
      <c r="P1007" s="44">
        <v>0.08</v>
      </c>
      <c r="Q1007" s="44">
        <v>1.03</v>
      </c>
      <c r="R1007" s="44">
        <v>0.02</v>
      </c>
      <c r="S1007" s="44">
        <v>1.02</v>
      </c>
      <c r="T1007" s="44">
        <v>0.79</v>
      </c>
      <c r="U1007" s="44">
        <v>0.83</v>
      </c>
      <c r="V1007" s="44">
        <v>0.18</v>
      </c>
      <c r="W1007" s="44">
        <v>1.23</v>
      </c>
      <c r="X1007" s="149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5"/>
    </row>
    <row r="1008" spans="1:65">
      <c r="B1008" s="30"/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O1008" s="20"/>
      <c r="P1008" s="20"/>
      <c r="Q1008" s="20"/>
      <c r="R1008" s="20"/>
      <c r="S1008" s="20"/>
      <c r="T1008" s="20"/>
      <c r="U1008" s="20"/>
      <c r="V1008" s="20"/>
      <c r="W1008" s="20"/>
      <c r="BM1008" s="55"/>
    </row>
    <row r="1009" spans="1:65" ht="15">
      <c r="B1009" s="8" t="s">
        <v>603</v>
      </c>
      <c r="BM1009" s="27" t="s">
        <v>66</v>
      </c>
    </row>
    <row r="1010" spans="1:65" ht="15">
      <c r="A1010" s="24" t="s">
        <v>63</v>
      </c>
      <c r="B1010" s="18" t="s">
        <v>111</v>
      </c>
      <c r="C1010" s="15" t="s">
        <v>112</v>
      </c>
      <c r="D1010" s="16" t="s">
        <v>222</v>
      </c>
      <c r="E1010" s="17" t="s">
        <v>222</v>
      </c>
      <c r="F1010" s="17" t="s">
        <v>222</v>
      </c>
      <c r="G1010" s="17" t="s">
        <v>222</v>
      </c>
      <c r="H1010" s="17" t="s">
        <v>222</v>
      </c>
      <c r="I1010" s="17" t="s">
        <v>222</v>
      </c>
      <c r="J1010" s="17" t="s">
        <v>222</v>
      </c>
      <c r="K1010" s="17" t="s">
        <v>222</v>
      </c>
      <c r="L1010" s="17" t="s">
        <v>222</v>
      </c>
      <c r="M1010" s="17" t="s">
        <v>222</v>
      </c>
      <c r="N1010" s="17" t="s">
        <v>222</v>
      </c>
      <c r="O1010" s="17" t="s">
        <v>222</v>
      </c>
      <c r="P1010" s="17" t="s">
        <v>222</v>
      </c>
      <c r="Q1010" s="17" t="s">
        <v>222</v>
      </c>
      <c r="R1010" s="17" t="s">
        <v>222</v>
      </c>
      <c r="S1010" s="17" t="s">
        <v>222</v>
      </c>
      <c r="T1010" s="17" t="s">
        <v>222</v>
      </c>
      <c r="U1010" s="17" t="s">
        <v>222</v>
      </c>
      <c r="V1010" s="17" t="s">
        <v>222</v>
      </c>
      <c r="W1010" s="149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7">
        <v>1</v>
      </c>
    </row>
    <row r="1011" spans="1:65">
      <c r="A1011" s="29"/>
      <c r="B1011" s="19" t="s">
        <v>223</v>
      </c>
      <c r="C1011" s="9" t="s">
        <v>223</v>
      </c>
      <c r="D1011" s="147" t="s">
        <v>225</v>
      </c>
      <c r="E1011" s="148" t="s">
        <v>226</v>
      </c>
      <c r="F1011" s="148" t="s">
        <v>229</v>
      </c>
      <c r="G1011" s="148" t="s">
        <v>230</v>
      </c>
      <c r="H1011" s="148" t="s">
        <v>231</v>
      </c>
      <c r="I1011" s="148" t="s">
        <v>233</v>
      </c>
      <c r="J1011" s="148" t="s">
        <v>234</v>
      </c>
      <c r="K1011" s="148" t="s">
        <v>235</v>
      </c>
      <c r="L1011" s="148" t="s">
        <v>236</v>
      </c>
      <c r="M1011" s="148" t="s">
        <v>263</v>
      </c>
      <c r="N1011" s="148" t="s">
        <v>237</v>
      </c>
      <c r="O1011" s="148" t="s">
        <v>238</v>
      </c>
      <c r="P1011" s="148" t="s">
        <v>239</v>
      </c>
      <c r="Q1011" s="148" t="s">
        <v>240</v>
      </c>
      <c r="R1011" s="148" t="s">
        <v>242</v>
      </c>
      <c r="S1011" s="148" t="s">
        <v>243</v>
      </c>
      <c r="T1011" s="148" t="s">
        <v>244</v>
      </c>
      <c r="U1011" s="148" t="s">
        <v>245</v>
      </c>
      <c r="V1011" s="148" t="s">
        <v>248</v>
      </c>
      <c r="W1011" s="149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7" t="s">
        <v>3</v>
      </c>
    </row>
    <row r="1012" spans="1:65">
      <c r="A1012" s="29"/>
      <c r="B1012" s="19"/>
      <c r="C1012" s="9"/>
      <c r="D1012" s="10" t="s">
        <v>309</v>
      </c>
      <c r="E1012" s="11" t="s">
        <v>265</v>
      </c>
      <c r="F1012" s="11" t="s">
        <v>309</v>
      </c>
      <c r="G1012" s="11" t="s">
        <v>265</v>
      </c>
      <c r="H1012" s="11" t="s">
        <v>310</v>
      </c>
      <c r="I1012" s="11" t="s">
        <v>265</v>
      </c>
      <c r="J1012" s="11" t="s">
        <v>265</v>
      </c>
      <c r="K1012" s="11" t="s">
        <v>265</v>
      </c>
      <c r="L1012" s="11" t="s">
        <v>265</v>
      </c>
      <c r="M1012" s="11" t="s">
        <v>265</v>
      </c>
      <c r="N1012" s="11" t="s">
        <v>265</v>
      </c>
      <c r="O1012" s="11" t="s">
        <v>309</v>
      </c>
      <c r="P1012" s="11" t="s">
        <v>265</v>
      </c>
      <c r="Q1012" s="11" t="s">
        <v>265</v>
      </c>
      <c r="R1012" s="11" t="s">
        <v>309</v>
      </c>
      <c r="S1012" s="11" t="s">
        <v>309</v>
      </c>
      <c r="T1012" s="11" t="s">
        <v>265</v>
      </c>
      <c r="U1012" s="11" t="s">
        <v>309</v>
      </c>
      <c r="V1012" s="11" t="s">
        <v>310</v>
      </c>
      <c r="W1012" s="149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7">
        <v>3</v>
      </c>
    </row>
    <row r="1013" spans="1:65">
      <c r="A1013" s="29"/>
      <c r="B1013" s="19"/>
      <c r="C1013" s="9"/>
      <c r="D1013" s="25" t="s">
        <v>311</v>
      </c>
      <c r="E1013" s="25" t="s">
        <v>312</v>
      </c>
      <c r="F1013" s="25" t="s">
        <v>312</v>
      </c>
      <c r="G1013" s="25" t="s">
        <v>312</v>
      </c>
      <c r="H1013" s="25" t="s">
        <v>311</v>
      </c>
      <c r="I1013" s="25" t="s">
        <v>312</v>
      </c>
      <c r="J1013" s="25" t="s">
        <v>312</v>
      </c>
      <c r="K1013" s="25" t="s">
        <v>312</v>
      </c>
      <c r="L1013" s="25" t="s">
        <v>312</v>
      </c>
      <c r="M1013" s="25" t="s">
        <v>312</v>
      </c>
      <c r="N1013" s="25" t="s">
        <v>116</v>
      </c>
      <c r="O1013" s="25" t="s">
        <v>312</v>
      </c>
      <c r="P1013" s="25" t="s">
        <v>312</v>
      </c>
      <c r="Q1013" s="25" t="s">
        <v>313</v>
      </c>
      <c r="R1013" s="25" t="s">
        <v>311</v>
      </c>
      <c r="S1013" s="25" t="s">
        <v>314</v>
      </c>
      <c r="T1013" s="25" t="s">
        <v>314</v>
      </c>
      <c r="U1013" s="25" t="s">
        <v>314</v>
      </c>
      <c r="V1013" s="25" t="s">
        <v>313</v>
      </c>
      <c r="W1013" s="149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7">
        <v>3</v>
      </c>
    </row>
    <row r="1014" spans="1:65">
      <c r="A1014" s="29"/>
      <c r="B1014" s="18">
        <v>1</v>
      </c>
      <c r="C1014" s="14">
        <v>1</v>
      </c>
      <c r="D1014" s="197">
        <v>0.11</v>
      </c>
      <c r="E1014" s="197">
        <v>0.11</v>
      </c>
      <c r="F1014" s="197">
        <v>0.11</v>
      </c>
      <c r="G1014" s="197">
        <v>0.09</v>
      </c>
      <c r="H1014" s="198" t="s">
        <v>107</v>
      </c>
      <c r="I1014" s="197">
        <v>0.09</v>
      </c>
      <c r="J1014" s="197">
        <v>0.11</v>
      </c>
      <c r="K1014" s="197">
        <v>0.09</v>
      </c>
      <c r="L1014" s="197">
        <v>0.1</v>
      </c>
      <c r="M1014" s="197">
        <v>0.1</v>
      </c>
      <c r="N1014" s="198">
        <v>0.1</v>
      </c>
      <c r="O1014" s="197">
        <v>0.09</v>
      </c>
      <c r="P1014" s="198" t="s">
        <v>108</v>
      </c>
      <c r="Q1014" s="198" t="s">
        <v>108</v>
      </c>
      <c r="R1014" s="197">
        <v>9.0109052273706622E-2</v>
      </c>
      <c r="S1014" s="197">
        <v>0.08</v>
      </c>
      <c r="T1014" s="197">
        <v>0.11</v>
      </c>
      <c r="U1014" s="197">
        <v>0.1</v>
      </c>
      <c r="V1014" s="198">
        <v>1.686102467</v>
      </c>
      <c r="W1014" s="199"/>
      <c r="X1014" s="200"/>
      <c r="Y1014" s="200"/>
      <c r="Z1014" s="200"/>
      <c r="AA1014" s="200"/>
      <c r="AB1014" s="200"/>
      <c r="AC1014" s="200"/>
      <c r="AD1014" s="200"/>
      <c r="AE1014" s="200"/>
      <c r="AF1014" s="200"/>
      <c r="AG1014" s="200"/>
      <c r="AH1014" s="200"/>
      <c r="AI1014" s="200"/>
      <c r="AJ1014" s="200"/>
      <c r="AK1014" s="200"/>
      <c r="AL1014" s="200"/>
      <c r="AM1014" s="200"/>
      <c r="AN1014" s="200"/>
      <c r="AO1014" s="200"/>
      <c r="AP1014" s="200"/>
      <c r="AQ1014" s="200"/>
      <c r="AR1014" s="200"/>
      <c r="AS1014" s="200"/>
      <c r="AT1014" s="200"/>
      <c r="AU1014" s="200"/>
      <c r="AV1014" s="200"/>
      <c r="AW1014" s="200"/>
      <c r="AX1014" s="200"/>
      <c r="AY1014" s="200"/>
      <c r="AZ1014" s="200"/>
      <c r="BA1014" s="200"/>
      <c r="BB1014" s="200"/>
      <c r="BC1014" s="200"/>
      <c r="BD1014" s="200"/>
      <c r="BE1014" s="200"/>
      <c r="BF1014" s="200"/>
      <c r="BG1014" s="200"/>
      <c r="BH1014" s="200"/>
      <c r="BI1014" s="200"/>
      <c r="BJ1014" s="200"/>
      <c r="BK1014" s="200"/>
      <c r="BL1014" s="200"/>
      <c r="BM1014" s="201">
        <v>1</v>
      </c>
    </row>
    <row r="1015" spans="1:65">
      <c r="A1015" s="29"/>
      <c r="B1015" s="19">
        <v>1</v>
      </c>
      <c r="C1015" s="9">
        <v>2</v>
      </c>
      <c r="D1015" s="23">
        <v>0.11</v>
      </c>
      <c r="E1015" s="23">
        <v>0.1</v>
      </c>
      <c r="F1015" s="23">
        <v>0.12</v>
      </c>
      <c r="G1015" s="23">
        <v>0.09</v>
      </c>
      <c r="H1015" s="203" t="s">
        <v>107</v>
      </c>
      <c r="I1015" s="23">
        <v>0.09</v>
      </c>
      <c r="J1015" s="23">
        <v>0.1</v>
      </c>
      <c r="K1015" s="23">
        <v>0.09</v>
      </c>
      <c r="L1015" s="23">
        <v>0.09</v>
      </c>
      <c r="M1015" s="23">
        <v>0.09</v>
      </c>
      <c r="N1015" s="203">
        <v>0.1</v>
      </c>
      <c r="O1015" s="23">
        <v>0.1</v>
      </c>
      <c r="P1015" s="203" t="s">
        <v>108</v>
      </c>
      <c r="Q1015" s="203" t="s">
        <v>108</v>
      </c>
      <c r="R1015" s="23">
        <v>0.10357559755044837</v>
      </c>
      <c r="S1015" s="23">
        <v>0.08</v>
      </c>
      <c r="T1015" s="23">
        <v>0.11</v>
      </c>
      <c r="U1015" s="23">
        <v>0.11</v>
      </c>
      <c r="V1015" s="203">
        <v>1.5928748450000001</v>
      </c>
      <c r="W1015" s="199"/>
      <c r="X1015" s="200"/>
      <c r="Y1015" s="200"/>
      <c r="Z1015" s="200"/>
      <c r="AA1015" s="200"/>
      <c r="AB1015" s="200"/>
      <c r="AC1015" s="200"/>
      <c r="AD1015" s="200"/>
      <c r="AE1015" s="200"/>
      <c r="AF1015" s="200"/>
      <c r="AG1015" s="200"/>
      <c r="AH1015" s="200"/>
      <c r="AI1015" s="200"/>
      <c r="AJ1015" s="200"/>
      <c r="AK1015" s="200"/>
      <c r="AL1015" s="200"/>
      <c r="AM1015" s="200"/>
      <c r="AN1015" s="200"/>
      <c r="AO1015" s="200"/>
      <c r="AP1015" s="200"/>
      <c r="AQ1015" s="200"/>
      <c r="AR1015" s="200"/>
      <c r="AS1015" s="200"/>
      <c r="AT1015" s="200"/>
      <c r="AU1015" s="200"/>
      <c r="AV1015" s="200"/>
      <c r="AW1015" s="200"/>
      <c r="AX1015" s="200"/>
      <c r="AY1015" s="200"/>
      <c r="AZ1015" s="200"/>
      <c r="BA1015" s="200"/>
      <c r="BB1015" s="200"/>
      <c r="BC1015" s="200"/>
      <c r="BD1015" s="200"/>
      <c r="BE1015" s="200"/>
      <c r="BF1015" s="200"/>
      <c r="BG1015" s="200"/>
      <c r="BH1015" s="200"/>
      <c r="BI1015" s="200"/>
      <c r="BJ1015" s="200"/>
      <c r="BK1015" s="200"/>
      <c r="BL1015" s="200"/>
      <c r="BM1015" s="201" t="e">
        <v>#N/A</v>
      </c>
    </row>
    <row r="1016" spans="1:65">
      <c r="A1016" s="29"/>
      <c r="B1016" s="19">
        <v>1</v>
      </c>
      <c r="C1016" s="9">
        <v>3</v>
      </c>
      <c r="D1016" s="23">
        <v>0.1</v>
      </c>
      <c r="E1016" s="23">
        <v>0.1</v>
      </c>
      <c r="F1016" s="23">
        <v>0.1</v>
      </c>
      <c r="G1016" s="23">
        <v>0.1</v>
      </c>
      <c r="H1016" s="203" t="s">
        <v>107</v>
      </c>
      <c r="I1016" s="23">
        <v>0.09</v>
      </c>
      <c r="J1016" s="23">
        <v>0.1</v>
      </c>
      <c r="K1016" s="23">
        <v>0.09</v>
      </c>
      <c r="L1016" s="23">
        <v>0.09</v>
      </c>
      <c r="M1016" s="23">
        <v>0.09</v>
      </c>
      <c r="N1016" s="203">
        <v>0.1</v>
      </c>
      <c r="O1016" s="23">
        <v>0.09</v>
      </c>
      <c r="P1016" s="203" t="s">
        <v>108</v>
      </c>
      <c r="Q1016" s="203" t="s">
        <v>108</v>
      </c>
      <c r="R1016" s="23">
        <v>8.9301785785162666E-2</v>
      </c>
      <c r="S1016" s="23">
        <v>0.08</v>
      </c>
      <c r="T1016" s="23">
        <v>0.11</v>
      </c>
      <c r="U1016" s="23">
        <v>0.1</v>
      </c>
      <c r="V1016" s="203">
        <v>3.1245676699999998</v>
      </c>
      <c r="W1016" s="199"/>
      <c r="X1016" s="200"/>
      <c r="Y1016" s="200"/>
      <c r="Z1016" s="200"/>
      <c r="AA1016" s="200"/>
      <c r="AB1016" s="200"/>
      <c r="AC1016" s="200"/>
      <c r="AD1016" s="200"/>
      <c r="AE1016" s="200"/>
      <c r="AF1016" s="200"/>
      <c r="AG1016" s="200"/>
      <c r="AH1016" s="200"/>
      <c r="AI1016" s="200"/>
      <c r="AJ1016" s="200"/>
      <c r="AK1016" s="200"/>
      <c r="AL1016" s="200"/>
      <c r="AM1016" s="200"/>
      <c r="AN1016" s="200"/>
      <c r="AO1016" s="200"/>
      <c r="AP1016" s="200"/>
      <c r="AQ1016" s="200"/>
      <c r="AR1016" s="200"/>
      <c r="AS1016" s="200"/>
      <c r="AT1016" s="200"/>
      <c r="AU1016" s="200"/>
      <c r="AV1016" s="200"/>
      <c r="AW1016" s="200"/>
      <c r="AX1016" s="200"/>
      <c r="AY1016" s="200"/>
      <c r="AZ1016" s="200"/>
      <c r="BA1016" s="200"/>
      <c r="BB1016" s="200"/>
      <c r="BC1016" s="200"/>
      <c r="BD1016" s="200"/>
      <c r="BE1016" s="200"/>
      <c r="BF1016" s="200"/>
      <c r="BG1016" s="200"/>
      <c r="BH1016" s="200"/>
      <c r="BI1016" s="200"/>
      <c r="BJ1016" s="200"/>
      <c r="BK1016" s="200"/>
      <c r="BL1016" s="200"/>
      <c r="BM1016" s="201">
        <v>16</v>
      </c>
    </row>
    <row r="1017" spans="1:65">
      <c r="A1017" s="29"/>
      <c r="B1017" s="19">
        <v>1</v>
      </c>
      <c r="C1017" s="9">
        <v>4</v>
      </c>
      <c r="D1017" s="23">
        <v>0.1</v>
      </c>
      <c r="E1017" s="23">
        <v>0.1</v>
      </c>
      <c r="F1017" s="23">
        <v>0.11</v>
      </c>
      <c r="G1017" s="23">
        <v>0.1</v>
      </c>
      <c r="H1017" s="203" t="s">
        <v>107</v>
      </c>
      <c r="I1017" s="23">
        <v>0.09</v>
      </c>
      <c r="J1017" s="23">
        <v>0.11</v>
      </c>
      <c r="K1017" s="23">
        <v>0.1</v>
      </c>
      <c r="L1017" s="23">
        <v>0.09</v>
      </c>
      <c r="M1017" s="23">
        <v>0.09</v>
      </c>
      <c r="N1017" s="203">
        <v>0.1</v>
      </c>
      <c r="O1017" s="23">
        <v>0.09</v>
      </c>
      <c r="P1017" s="203" t="s">
        <v>108</v>
      </c>
      <c r="Q1017" s="203" t="s">
        <v>108</v>
      </c>
      <c r="R1017" s="23">
        <v>8.8080065737815474E-2</v>
      </c>
      <c r="S1017" s="23">
        <v>0.08</v>
      </c>
      <c r="T1017" s="23">
        <v>0.11</v>
      </c>
      <c r="U1017" s="23">
        <v>0.11</v>
      </c>
      <c r="V1017" s="203">
        <v>1.6669314639999999</v>
      </c>
      <c r="W1017" s="199"/>
      <c r="X1017" s="200"/>
      <c r="Y1017" s="200"/>
      <c r="Z1017" s="200"/>
      <c r="AA1017" s="200"/>
      <c r="AB1017" s="200"/>
      <c r="AC1017" s="200"/>
      <c r="AD1017" s="200"/>
      <c r="AE1017" s="200"/>
      <c r="AF1017" s="200"/>
      <c r="AG1017" s="200"/>
      <c r="AH1017" s="200"/>
      <c r="AI1017" s="200"/>
      <c r="AJ1017" s="200"/>
      <c r="AK1017" s="200"/>
      <c r="AL1017" s="200"/>
      <c r="AM1017" s="200"/>
      <c r="AN1017" s="200"/>
      <c r="AO1017" s="200"/>
      <c r="AP1017" s="200"/>
      <c r="AQ1017" s="200"/>
      <c r="AR1017" s="200"/>
      <c r="AS1017" s="200"/>
      <c r="AT1017" s="200"/>
      <c r="AU1017" s="200"/>
      <c r="AV1017" s="200"/>
      <c r="AW1017" s="200"/>
      <c r="AX1017" s="200"/>
      <c r="AY1017" s="200"/>
      <c r="AZ1017" s="200"/>
      <c r="BA1017" s="200"/>
      <c r="BB1017" s="200"/>
      <c r="BC1017" s="200"/>
      <c r="BD1017" s="200"/>
      <c r="BE1017" s="200"/>
      <c r="BF1017" s="200"/>
      <c r="BG1017" s="200"/>
      <c r="BH1017" s="200"/>
      <c r="BI1017" s="200"/>
      <c r="BJ1017" s="200"/>
      <c r="BK1017" s="200"/>
      <c r="BL1017" s="200"/>
      <c r="BM1017" s="201">
        <v>9.7282066876257581E-2</v>
      </c>
    </row>
    <row r="1018" spans="1:65">
      <c r="A1018" s="29"/>
      <c r="B1018" s="19">
        <v>1</v>
      </c>
      <c r="C1018" s="9">
        <v>5</v>
      </c>
      <c r="D1018" s="23">
        <v>0.11</v>
      </c>
      <c r="E1018" s="23">
        <v>0.1</v>
      </c>
      <c r="F1018" s="23">
        <v>0.12</v>
      </c>
      <c r="G1018" s="23">
        <v>0.1</v>
      </c>
      <c r="H1018" s="203" t="s">
        <v>107</v>
      </c>
      <c r="I1018" s="23">
        <v>0.08</v>
      </c>
      <c r="J1018" s="23">
        <v>0.09</v>
      </c>
      <c r="K1018" s="23">
        <v>0.1</v>
      </c>
      <c r="L1018" s="23">
        <v>0.09</v>
      </c>
      <c r="M1018" s="23">
        <v>0.09</v>
      </c>
      <c r="N1018" s="203">
        <v>0.1</v>
      </c>
      <c r="O1018" s="23">
        <v>0.1</v>
      </c>
      <c r="P1018" s="203" t="s">
        <v>108</v>
      </c>
      <c r="Q1018" s="203" t="s">
        <v>108</v>
      </c>
      <c r="R1018" s="23">
        <v>9.5439974823718257E-2</v>
      </c>
      <c r="S1018" s="23">
        <v>0.08</v>
      </c>
      <c r="T1018" s="23">
        <v>0.1</v>
      </c>
      <c r="U1018" s="23">
        <v>0.1</v>
      </c>
      <c r="V1018" s="203">
        <v>2.4864402750000001</v>
      </c>
      <c r="W1018" s="199"/>
      <c r="X1018" s="200"/>
      <c r="Y1018" s="200"/>
      <c r="Z1018" s="200"/>
      <c r="AA1018" s="200"/>
      <c r="AB1018" s="200"/>
      <c r="AC1018" s="200"/>
      <c r="AD1018" s="200"/>
      <c r="AE1018" s="200"/>
      <c r="AF1018" s="200"/>
      <c r="AG1018" s="200"/>
      <c r="AH1018" s="200"/>
      <c r="AI1018" s="200"/>
      <c r="AJ1018" s="200"/>
      <c r="AK1018" s="200"/>
      <c r="AL1018" s="200"/>
      <c r="AM1018" s="200"/>
      <c r="AN1018" s="200"/>
      <c r="AO1018" s="200"/>
      <c r="AP1018" s="200"/>
      <c r="AQ1018" s="200"/>
      <c r="AR1018" s="200"/>
      <c r="AS1018" s="200"/>
      <c r="AT1018" s="200"/>
      <c r="AU1018" s="200"/>
      <c r="AV1018" s="200"/>
      <c r="AW1018" s="200"/>
      <c r="AX1018" s="200"/>
      <c r="AY1018" s="200"/>
      <c r="AZ1018" s="200"/>
      <c r="BA1018" s="200"/>
      <c r="BB1018" s="200"/>
      <c r="BC1018" s="200"/>
      <c r="BD1018" s="200"/>
      <c r="BE1018" s="200"/>
      <c r="BF1018" s="200"/>
      <c r="BG1018" s="200"/>
      <c r="BH1018" s="200"/>
      <c r="BI1018" s="200"/>
      <c r="BJ1018" s="200"/>
      <c r="BK1018" s="200"/>
      <c r="BL1018" s="200"/>
      <c r="BM1018" s="201">
        <v>181</v>
      </c>
    </row>
    <row r="1019" spans="1:65">
      <c r="A1019" s="29"/>
      <c r="B1019" s="19">
        <v>1</v>
      </c>
      <c r="C1019" s="9">
        <v>6</v>
      </c>
      <c r="D1019" s="23">
        <v>0.1</v>
      </c>
      <c r="E1019" s="23">
        <v>0.11</v>
      </c>
      <c r="F1019" s="23">
        <v>0.1</v>
      </c>
      <c r="G1019" s="23">
        <v>0.08</v>
      </c>
      <c r="H1019" s="203" t="s">
        <v>107</v>
      </c>
      <c r="I1019" s="23">
        <v>0.09</v>
      </c>
      <c r="J1019" s="23">
        <v>0.11</v>
      </c>
      <c r="K1019" s="23">
        <v>0.1</v>
      </c>
      <c r="L1019" s="23">
        <v>0.09</v>
      </c>
      <c r="M1019" s="23">
        <v>0.09</v>
      </c>
      <c r="N1019" s="203">
        <v>0.1</v>
      </c>
      <c r="O1019" s="23">
        <v>0.09</v>
      </c>
      <c r="P1019" s="203" t="s">
        <v>108</v>
      </c>
      <c r="Q1019" s="203" t="s">
        <v>108</v>
      </c>
      <c r="R1019" s="23">
        <v>0.10518714143478458</v>
      </c>
      <c r="S1019" s="23">
        <v>0.08</v>
      </c>
      <c r="T1019" s="23">
        <v>0.11</v>
      </c>
      <c r="U1019" s="23">
        <v>0.1</v>
      </c>
      <c r="V1019" s="203">
        <v>2.1538721019999998</v>
      </c>
      <c r="W1019" s="199"/>
      <c r="X1019" s="200"/>
      <c r="Y1019" s="200"/>
      <c r="Z1019" s="200"/>
      <c r="AA1019" s="200"/>
      <c r="AB1019" s="200"/>
      <c r="AC1019" s="200"/>
      <c r="AD1019" s="200"/>
      <c r="AE1019" s="200"/>
      <c r="AF1019" s="200"/>
      <c r="AG1019" s="200"/>
      <c r="AH1019" s="200"/>
      <c r="AI1019" s="200"/>
      <c r="AJ1019" s="200"/>
      <c r="AK1019" s="200"/>
      <c r="AL1019" s="200"/>
      <c r="AM1019" s="200"/>
      <c r="AN1019" s="200"/>
      <c r="AO1019" s="200"/>
      <c r="AP1019" s="200"/>
      <c r="AQ1019" s="200"/>
      <c r="AR1019" s="200"/>
      <c r="AS1019" s="200"/>
      <c r="AT1019" s="200"/>
      <c r="AU1019" s="200"/>
      <c r="AV1019" s="200"/>
      <c r="AW1019" s="200"/>
      <c r="AX1019" s="200"/>
      <c r="AY1019" s="200"/>
      <c r="AZ1019" s="200"/>
      <c r="BA1019" s="200"/>
      <c r="BB1019" s="200"/>
      <c r="BC1019" s="200"/>
      <c r="BD1019" s="200"/>
      <c r="BE1019" s="200"/>
      <c r="BF1019" s="200"/>
      <c r="BG1019" s="200"/>
      <c r="BH1019" s="200"/>
      <c r="BI1019" s="200"/>
      <c r="BJ1019" s="200"/>
      <c r="BK1019" s="200"/>
      <c r="BL1019" s="200"/>
      <c r="BM1019" s="56"/>
    </row>
    <row r="1020" spans="1:65">
      <c r="A1020" s="29"/>
      <c r="B1020" s="20" t="s">
        <v>257</v>
      </c>
      <c r="C1020" s="12"/>
      <c r="D1020" s="205">
        <v>0.105</v>
      </c>
      <c r="E1020" s="205">
        <v>0.10333333333333333</v>
      </c>
      <c r="F1020" s="205">
        <v>0.10999999999999999</v>
      </c>
      <c r="G1020" s="205">
        <v>9.3333333333333324E-2</v>
      </c>
      <c r="H1020" s="205" t="s">
        <v>612</v>
      </c>
      <c r="I1020" s="205">
        <v>8.8333333333333333E-2</v>
      </c>
      <c r="J1020" s="205">
        <v>0.10333333333333333</v>
      </c>
      <c r="K1020" s="205">
        <v>9.4999999999999987E-2</v>
      </c>
      <c r="L1020" s="205">
        <v>9.166666666666666E-2</v>
      </c>
      <c r="M1020" s="205">
        <v>9.166666666666666E-2</v>
      </c>
      <c r="N1020" s="205">
        <v>9.9999999999999992E-2</v>
      </c>
      <c r="O1020" s="205">
        <v>9.3333333333333324E-2</v>
      </c>
      <c r="P1020" s="205" t="s">
        <v>612</v>
      </c>
      <c r="Q1020" s="205" t="s">
        <v>612</v>
      </c>
      <c r="R1020" s="205">
        <v>9.5282269600939329E-2</v>
      </c>
      <c r="S1020" s="205">
        <v>0.08</v>
      </c>
      <c r="T1020" s="205">
        <v>0.10833333333333334</v>
      </c>
      <c r="U1020" s="205">
        <v>0.10333333333333333</v>
      </c>
      <c r="V1020" s="205">
        <v>2.1184648038333331</v>
      </c>
      <c r="W1020" s="199"/>
      <c r="X1020" s="200"/>
      <c r="Y1020" s="200"/>
      <c r="Z1020" s="200"/>
      <c r="AA1020" s="200"/>
      <c r="AB1020" s="200"/>
      <c r="AC1020" s="200"/>
      <c r="AD1020" s="200"/>
      <c r="AE1020" s="200"/>
      <c r="AF1020" s="200"/>
      <c r="AG1020" s="200"/>
      <c r="AH1020" s="200"/>
      <c r="AI1020" s="200"/>
      <c r="AJ1020" s="200"/>
      <c r="AK1020" s="200"/>
      <c r="AL1020" s="200"/>
      <c r="AM1020" s="200"/>
      <c r="AN1020" s="200"/>
      <c r="AO1020" s="200"/>
      <c r="AP1020" s="200"/>
      <c r="AQ1020" s="200"/>
      <c r="AR1020" s="200"/>
      <c r="AS1020" s="200"/>
      <c r="AT1020" s="200"/>
      <c r="AU1020" s="200"/>
      <c r="AV1020" s="200"/>
      <c r="AW1020" s="200"/>
      <c r="AX1020" s="200"/>
      <c r="AY1020" s="200"/>
      <c r="AZ1020" s="200"/>
      <c r="BA1020" s="200"/>
      <c r="BB1020" s="200"/>
      <c r="BC1020" s="200"/>
      <c r="BD1020" s="200"/>
      <c r="BE1020" s="200"/>
      <c r="BF1020" s="200"/>
      <c r="BG1020" s="200"/>
      <c r="BH1020" s="200"/>
      <c r="BI1020" s="200"/>
      <c r="BJ1020" s="200"/>
      <c r="BK1020" s="200"/>
      <c r="BL1020" s="200"/>
      <c r="BM1020" s="56"/>
    </row>
    <row r="1021" spans="1:65">
      <c r="A1021" s="29"/>
      <c r="B1021" s="3" t="s">
        <v>258</v>
      </c>
      <c r="C1021" s="28"/>
      <c r="D1021" s="23">
        <v>0.10500000000000001</v>
      </c>
      <c r="E1021" s="23">
        <v>0.1</v>
      </c>
      <c r="F1021" s="23">
        <v>0.11</v>
      </c>
      <c r="G1021" s="23">
        <v>9.5000000000000001E-2</v>
      </c>
      <c r="H1021" s="23" t="s">
        <v>612</v>
      </c>
      <c r="I1021" s="23">
        <v>0.09</v>
      </c>
      <c r="J1021" s="23">
        <v>0.10500000000000001</v>
      </c>
      <c r="K1021" s="23">
        <v>9.5000000000000001E-2</v>
      </c>
      <c r="L1021" s="23">
        <v>0.09</v>
      </c>
      <c r="M1021" s="23">
        <v>0.09</v>
      </c>
      <c r="N1021" s="23">
        <v>0.1</v>
      </c>
      <c r="O1021" s="23">
        <v>0.09</v>
      </c>
      <c r="P1021" s="23" t="s">
        <v>612</v>
      </c>
      <c r="Q1021" s="23" t="s">
        <v>612</v>
      </c>
      <c r="R1021" s="23">
        <v>9.2774513548712439E-2</v>
      </c>
      <c r="S1021" s="23">
        <v>0.08</v>
      </c>
      <c r="T1021" s="23">
        <v>0.11</v>
      </c>
      <c r="U1021" s="23">
        <v>0.1</v>
      </c>
      <c r="V1021" s="23">
        <v>1.9199872844999999</v>
      </c>
      <c r="W1021" s="199"/>
      <c r="X1021" s="200"/>
      <c r="Y1021" s="200"/>
      <c r="Z1021" s="200"/>
      <c r="AA1021" s="200"/>
      <c r="AB1021" s="200"/>
      <c r="AC1021" s="200"/>
      <c r="AD1021" s="200"/>
      <c r="AE1021" s="200"/>
      <c r="AF1021" s="200"/>
      <c r="AG1021" s="200"/>
      <c r="AH1021" s="200"/>
      <c r="AI1021" s="200"/>
      <c r="AJ1021" s="200"/>
      <c r="AK1021" s="200"/>
      <c r="AL1021" s="200"/>
      <c r="AM1021" s="200"/>
      <c r="AN1021" s="200"/>
      <c r="AO1021" s="200"/>
      <c r="AP1021" s="200"/>
      <c r="AQ1021" s="200"/>
      <c r="AR1021" s="200"/>
      <c r="AS1021" s="200"/>
      <c r="AT1021" s="200"/>
      <c r="AU1021" s="200"/>
      <c r="AV1021" s="200"/>
      <c r="AW1021" s="200"/>
      <c r="AX1021" s="200"/>
      <c r="AY1021" s="200"/>
      <c r="AZ1021" s="200"/>
      <c r="BA1021" s="200"/>
      <c r="BB1021" s="200"/>
      <c r="BC1021" s="200"/>
      <c r="BD1021" s="200"/>
      <c r="BE1021" s="200"/>
      <c r="BF1021" s="200"/>
      <c r="BG1021" s="200"/>
      <c r="BH1021" s="200"/>
      <c r="BI1021" s="200"/>
      <c r="BJ1021" s="200"/>
      <c r="BK1021" s="200"/>
      <c r="BL1021" s="200"/>
      <c r="BM1021" s="56"/>
    </row>
    <row r="1022" spans="1:65">
      <c r="A1022" s="29"/>
      <c r="B1022" s="3" t="s">
        <v>259</v>
      </c>
      <c r="C1022" s="28"/>
      <c r="D1022" s="23">
        <v>5.4772255750516587E-3</v>
      </c>
      <c r="E1022" s="23">
        <v>5.1639777949432199E-3</v>
      </c>
      <c r="F1022" s="23">
        <v>8.9442719099991543E-3</v>
      </c>
      <c r="G1022" s="23">
        <v>8.164965809277263E-3</v>
      </c>
      <c r="H1022" s="23" t="s">
        <v>612</v>
      </c>
      <c r="I1022" s="23">
        <v>4.082482904638628E-3</v>
      </c>
      <c r="J1022" s="23">
        <v>8.1649658092772612E-3</v>
      </c>
      <c r="K1022" s="23">
        <v>5.4772255750516656E-3</v>
      </c>
      <c r="L1022" s="23">
        <v>4.0824829046386332E-3</v>
      </c>
      <c r="M1022" s="23">
        <v>4.0824829046386332E-3</v>
      </c>
      <c r="N1022" s="23">
        <v>1.5202354861220293E-17</v>
      </c>
      <c r="O1022" s="23">
        <v>5.1639777949432277E-3</v>
      </c>
      <c r="P1022" s="23" t="s">
        <v>612</v>
      </c>
      <c r="Q1022" s="23" t="s">
        <v>612</v>
      </c>
      <c r="R1022" s="23">
        <v>7.5008099580224545E-3</v>
      </c>
      <c r="S1022" s="23">
        <v>0</v>
      </c>
      <c r="T1022" s="23">
        <v>4.082482904638628E-3</v>
      </c>
      <c r="U1022" s="23">
        <v>5.1639777949432199E-3</v>
      </c>
      <c r="V1022" s="23">
        <v>0.60265528348667674</v>
      </c>
      <c r="W1022" s="199"/>
      <c r="X1022" s="200"/>
      <c r="Y1022" s="200"/>
      <c r="Z1022" s="200"/>
      <c r="AA1022" s="200"/>
      <c r="AB1022" s="200"/>
      <c r="AC1022" s="200"/>
      <c r="AD1022" s="200"/>
      <c r="AE1022" s="200"/>
      <c r="AF1022" s="200"/>
      <c r="AG1022" s="200"/>
      <c r="AH1022" s="200"/>
      <c r="AI1022" s="200"/>
      <c r="AJ1022" s="200"/>
      <c r="AK1022" s="200"/>
      <c r="AL1022" s="200"/>
      <c r="AM1022" s="200"/>
      <c r="AN1022" s="200"/>
      <c r="AO1022" s="200"/>
      <c r="AP1022" s="200"/>
      <c r="AQ1022" s="200"/>
      <c r="AR1022" s="200"/>
      <c r="AS1022" s="200"/>
      <c r="AT1022" s="200"/>
      <c r="AU1022" s="200"/>
      <c r="AV1022" s="200"/>
      <c r="AW1022" s="200"/>
      <c r="AX1022" s="200"/>
      <c r="AY1022" s="200"/>
      <c r="AZ1022" s="200"/>
      <c r="BA1022" s="200"/>
      <c r="BB1022" s="200"/>
      <c r="BC1022" s="200"/>
      <c r="BD1022" s="200"/>
      <c r="BE1022" s="200"/>
      <c r="BF1022" s="200"/>
      <c r="BG1022" s="200"/>
      <c r="BH1022" s="200"/>
      <c r="BI1022" s="200"/>
      <c r="BJ1022" s="200"/>
      <c r="BK1022" s="200"/>
      <c r="BL1022" s="200"/>
      <c r="BM1022" s="56"/>
    </row>
    <row r="1023" spans="1:65">
      <c r="A1023" s="29"/>
      <c r="B1023" s="3" t="s">
        <v>86</v>
      </c>
      <c r="C1023" s="28"/>
      <c r="D1023" s="13">
        <v>5.2164053095730085E-2</v>
      </c>
      <c r="E1023" s="13">
        <v>4.9973978660740839E-2</v>
      </c>
      <c r="F1023" s="13">
        <v>8.1311562818174143E-2</v>
      </c>
      <c r="G1023" s="13">
        <v>8.7481776527970678E-2</v>
      </c>
      <c r="H1023" s="13" t="s">
        <v>612</v>
      </c>
      <c r="I1023" s="13">
        <v>4.6216787599682584E-2</v>
      </c>
      <c r="J1023" s="13">
        <v>7.9015798154296074E-2</v>
      </c>
      <c r="K1023" s="13">
        <v>5.7655006053175438E-2</v>
      </c>
      <c r="L1023" s="13">
        <v>4.4536177141512368E-2</v>
      </c>
      <c r="M1023" s="13">
        <v>4.4536177141512368E-2</v>
      </c>
      <c r="N1023" s="13">
        <v>1.5202354861220294E-16</v>
      </c>
      <c r="O1023" s="13">
        <v>5.5328333517248876E-2</v>
      </c>
      <c r="P1023" s="13" t="s">
        <v>612</v>
      </c>
      <c r="Q1023" s="13" t="s">
        <v>612</v>
      </c>
      <c r="R1023" s="13">
        <v>7.8721990874454445E-2</v>
      </c>
      <c r="S1023" s="13">
        <v>0</v>
      </c>
      <c r="T1023" s="13">
        <v>3.768445758127964E-2</v>
      </c>
      <c r="U1023" s="13">
        <v>4.9973978660740839E-2</v>
      </c>
      <c r="V1023" s="13">
        <v>0.2844773641724801</v>
      </c>
      <c r="W1023" s="149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  <c r="AI1023" s="3"/>
      <c r="AJ1023" s="3"/>
      <c r="AK1023" s="3"/>
      <c r="AL1023" s="3"/>
      <c r="AM1023" s="3"/>
      <c r="AN1023" s="3"/>
      <c r="AO1023" s="3"/>
      <c r="AP1023" s="3"/>
      <c r="AQ1023" s="3"/>
      <c r="AR1023" s="3"/>
      <c r="AS1023" s="3"/>
      <c r="AT1023" s="3"/>
      <c r="AU1023" s="3"/>
      <c r="AV1023" s="3"/>
      <c r="AW1023" s="3"/>
      <c r="AX1023" s="3"/>
      <c r="AY1023" s="3"/>
      <c r="AZ1023" s="3"/>
      <c r="BA1023" s="3"/>
      <c r="BB1023" s="3"/>
      <c r="BC1023" s="3"/>
      <c r="BD1023" s="3"/>
      <c r="BE1023" s="3"/>
      <c r="BF1023" s="3"/>
      <c r="BG1023" s="3"/>
      <c r="BH1023" s="3"/>
      <c r="BI1023" s="3"/>
      <c r="BJ1023" s="3"/>
      <c r="BK1023" s="3"/>
      <c r="BL1023" s="3"/>
      <c r="BM1023" s="55"/>
    </row>
    <row r="1024" spans="1:65">
      <c r="A1024" s="29"/>
      <c r="B1024" s="3" t="s">
        <v>260</v>
      </c>
      <c r="C1024" s="28"/>
      <c r="D1024" s="13">
        <v>7.9335620341615343E-2</v>
      </c>
      <c r="E1024" s="13">
        <v>6.2203308907621491E-2</v>
      </c>
      <c r="F1024" s="13">
        <v>0.13073255464359712</v>
      </c>
      <c r="G1024" s="13">
        <v>-4.0590559696341844E-2</v>
      </c>
      <c r="H1024" s="13" t="s">
        <v>612</v>
      </c>
      <c r="I1024" s="13">
        <v>-9.1987493998323511E-2</v>
      </c>
      <c r="J1024" s="13">
        <v>6.2203308907621491E-2</v>
      </c>
      <c r="K1024" s="13">
        <v>-2.3458248262347992E-2</v>
      </c>
      <c r="L1024" s="13">
        <v>-5.7722871130335807E-2</v>
      </c>
      <c r="M1024" s="13">
        <v>-5.7722871130335807E-2</v>
      </c>
      <c r="N1024" s="13">
        <v>2.7938686039633787E-2</v>
      </c>
      <c r="O1024" s="13">
        <v>-4.0590559696341844E-2</v>
      </c>
      <c r="P1024" s="13" t="s">
        <v>612</v>
      </c>
      <c r="Q1024" s="13" t="s">
        <v>612</v>
      </c>
      <c r="R1024" s="13">
        <v>-2.0556689835362851E-2</v>
      </c>
      <c r="S1024" s="13">
        <v>-0.17764905116829299</v>
      </c>
      <c r="T1024" s="13">
        <v>0.11360024320960327</v>
      </c>
      <c r="U1024" s="13">
        <v>6.2203308907621491E-2</v>
      </c>
      <c r="V1024" s="13">
        <v>20.776519268736472</v>
      </c>
      <c r="W1024" s="149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55"/>
    </row>
    <row r="1025" spans="1:65">
      <c r="A1025" s="29"/>
      <c r="B1025" s="45" t="s">
        <v>261</v>
      </c>
      <c r="C1025" s="46"/>
      <c r="D1025" s="44">
        <v>0.81</v>
      </c>
      <c r="E1025" s="44">
        <v>0.67</v>
      </c>
      <c r="F1025" s="44">
        <v>1.22</v>
      </c>
      <c r="G1025" s="44">
        <v>0.15</v>
      </c>
      <c r="H1025" s="44">
        <v>197.95</v>
      </c>
      <c r="I1025" s="44">
        <v>0.56000000000000005</v>
      </c>
      <c r="J1025" s="44">
        <v>0.67</v>
      </c>
      <c r="K1025" s="44">
        <v>0.01</v>
      </c>
      <c r="L1025" s="44">
        <v>0.28999999999999998</v>
      </c>
      <c r="M1025" s="44">
        <v>0.28999999999999998</v>
      </c>
      <c r="N1025" s="44" t="s">
        <v>262</v>
      </c>
      <c r="O1025" s="44">
        <v>0.15</v>
      </c>
      <c r="P1025" s="44">
        <v>3.72</v>
      </c>
      <c r="Q1025" s="44">
        <v>3.72</v>
      </c>
      <c r="R1025" s="44">
        <v>0.01</v>
      </c>
      <c r="S1025" s="44">
        <v>1.25</v>
      </c>
      <c r="T1025" s="44">
        <v>1.0900000000000001</v>
      </c>
      <c r="U1025" s="44">
        <v>0.67</v>
      </c>
      <c r="V1025" s="44">
        <v>166.54</v>
      </c>
      <c r="W1025" s="149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55"/>
    </row>
    <row r="1026" spans="1:65">
      <c r="B1026" s="30" t="s">
        <v>326</v>
      </c>
      <c r="C1026" s="20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Q1026" s="20"/>
      <c r="R1026" s="20"/>
      <c r="S1026" s="20"/>
      <c r="T1026" s="20"/>
      <c r="U1026" s="20"/>
      <c r="V1026" s="20"/>
      <c r="BM1026" s="55"/>
    </row>
    <row r="1027" spans="1:65">
      <c r="BM1027" s="55"/>
    </row>
    <row r="1028" spans="1:65" ht="15">
      <c r="B1028" s="8" t="s">
        <v>604</v>
      </c>
      <c r="BM1028" s="27" t="s">
        <v>267</v>
      </c>
    </row>
    <row r="1029" spans="1:65" ht="15">
      <c r="A1029" s="24" t="s">
        <v>64</v>
      </c>
      <c r="B1029" s="18" t="s">
        <v>111</v>
      </c>
      <c r="C1029" s="15" t="s">
        <v>112</v>
      </c>
      <c r="D1029" s="16" t="s">
        <v>222</v>
      </c>
      <c r="E1029" s="17" t="s">
        <v>222</v>
      </c>
      <c r="F1029" s="17" t="s">
        <v>222</v>
      </c>
      <c r="G1029" s="17" t="s">
        <v>222</v>
      </c>
      <c r="H1029" s="17" t="s">
        <v>222</v>
      </c>
      <c r="I1029" s="149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7">
        <v>1</v>
      </c>
    </row>
    <row r="1030" spans="1:65">
      <c r="A1030" s="29"/>
      <c r="B1030" s="19" t="s">
        <v>223</v>
      </c>
      <c r="C1030" s="9" t="s">
        <v>223</v>
      </c>
      <c r="D1030" s="147" t="s">
        <v>226</v>
      </c>
      <c r="E1030" s="148" t="s">
        <v>227</v>
      </c>
      <c r="F1030" s="148" t="s">
        <v>229</v>
      </c>
      <c r="G1030" s="148" t="s">
        <v>237</v>
      </c>
      <c r="H1030" s="148" t="s">
        <v>240</v>
      </c>
      <c r="I1030" s="149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7" t="s">
        <v>3</v>
      </c>
    </row>
    <row r="1031" spans="1:65">
      <c r="A1031" s="29"/>
      <c r="B1031" s="19"/>
      <c r="C1031" s="9"/>
      <c r="D1031" s="10" t="s">
        <v>265</v>
      </c>
      <c r="E1031" s="11" t="s">
        <v>265</v>
      </c>
      <c r="F1031" s="11" t="s">
        <v>309</v>
      </c>
      <c r="G1031" s="11" t="s">
        <v>265</v>
      </c>
      <c r="H1031" s="11" t="s">
        <v>265</v>
      </c>
      <c r="I1031" s="149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7">
        <v>3</v>
      </c>
    </row>
    <row r="1032" spans="1:65">
      <c r="A1032" s="29"/>
      <c r="B1032" s="19"/>
      <c r="C1032" s="9"/>
      <c r="D1032" s="25" t="s">
        <v>312</v>
      </c>
      <c r="E1032" s="25" t="s">
        <v>313</v>
      </c>
      <c r="F1032" s="25" t="s">
        <v>312</v>
      </c>
      <c r="G1032" s="25" t="s">
        <v>116</v>
      </c>
      <c r="H1032" s="25" t="s">
        <v>313</v>
      </c>
      <c r="I1032" s="149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7">
        <v>3</v>
      </c>
    </row>
    <row r="1033" spans="1:65">
      <c r="A1033" s="29"/>
      <c r="B1033" s="18">
        <v>1</v>
      </c>
      <c r="C1033" s="14">
        <v>1</v>
      </c>
      <c r="D1033" s="197">
        <v>0.06</v>
      </c>
      <c r="E1033" s="197">
        <v>2.1032507673637992E-2</v>
      </c>
      <c r="F1033" s="198" t="s">
        <v>108</v>
      </c>
      <c r="G1033" s="197">
        <v>5.0999999999999997E-2</v>
      </c>
      <c r="H1033" s="198" t="s">
        <v>206</v>
      </c>
      <c r="I1033" s="199"/>
      <c r="J1033" s="200"/>
      <c r="K1033" s="200"/>
      <c r="L1033" s="200"/>
      <c r="M1033" s="200"/>
      <c r="N1033" s="200"/>
      <c r="O1033" s="200"/>
      <c r="P1033" s="200"/>
      <c r="Q1033" s="200"/>
      <c r="R1033" s="200"/>
      <c r="S1033" s="200"/>
      <c r="T1033" s="200"/>
      <c r="U1033" s="200"/>
      <c r="V1033" s="200"/>
      <c r="W1033" s="200"/>
      <c r="X1033" s="200"/>
      <c r="Y1033" s="200"/>
      <c r="Z1033" s="200"/>
      <c r="AA1033" s="200"/>
      <c r="AB1033" s="200"/>
      <c r="AC1033" s="200"/>
      <c r="AD1033" s="200"/>
      <c r="AE1033" s="200"/>
      <c r="AF1033" s="200"/>
      <c r="AG1033" s="200"/>
      <c r="AH1033" s="200"/>
      <c r="AI1033" s="200"/>
      <c r="AJ1033" s="200"/>
      <c r="AK1033" s="200"/>
      <c r="AL1033" s="200"/>
      <c r="AM1033" s="200"/>
      <c r="AN1033" s="200"/>
      <c r="AO1033" s="200"/>
      <c r="AP1033" s="200"/>
      <c r="AQ1033" s="200"/>
      <c r="AR1033" s="200"/>
      <c r="AS1033" s="200"/>
      <c r="AT1033" s="200"/>
      <c r="AU1033" s="200"/>
      <c r="AV1033" s="200"/>
      <c r="AW1033" s="200"/>
      <c r="AX1033" s="200"/>
      <c r="AY1033" s="200"/>
      <c r="AZ1033" s="200"/>
      <c r="BA1033" s="200"/>
      <c r="BB1033" s="200"/>
      <c r="BC1033" s="200"/>
      <c r="BD1033" s="200"/>
      <c r="BE1033" s="200"/>
      <c r="BF1033" s="200"/>
      <c r="BG1033" s="200"/>
      <c r="BH1033" s="200"/>
      <c r="BI1033" s="200"/>
      <c r="BJ1033" s="200"/>
      <c r="BK1033" s="200"/>
      <c r="BL1033" s="200"/>
      <c r="BM1033" s="201">
        <v>1</v>
      </c>
    </row>
    <row r="1034" spans="1:65">
      <c r="A1034" s="29"/>
      <c r="B1034" s="19">
        <v>1</v>
      </c>
      <c r="C1034" s="9">
        <v>2</v>
      </c>
      <c r="D1034" s="23">
        <v>0.06</v>
      </c>
      <c r="E1034" s="23">
        <v>1.3324874719178989E-2</v>
      </c>
      <c r="F1034" s="203" t="s">
        <v>108</v>
      </c>
      <c r="G1034" s="23">
        <v>4.7E-2</v>
      </c>
      <c r="H1034" s="203" t="s">
        <v>206</v>
      </c>
      <c r="I1034" s="199"/>
      <c r="J1034" s="200"/>
      <c r="K1034" s="200"/>
      <c r="L1034" s="200"/>
      <c r="M1034" s="200"/>
      <c r="N1034" s="200"/>
      <c r="O1034" s="200"/>
      <c r="P1034" s="200"/>
      <c r="Q1034" s="200"/>
      <c r="R1034" s="200"/>
      <c r="S1034" s="200"/>
      <c r="T1034" s="200"/>
      <c r="U1034" s="200"/>
      <c r="V1034" s="200"/>
      <c r="W1034" s="200"/>
      <c r="X1034" s="200"/>
      <c r="Y1034" s="200"/>
      <c r="Z1034" s="200"/>
      <c r="AA1034" s="200"/>
      <c r="AB1034" s="200"/>
      <c r="AC1034" s="200"/>
      <c r="AD1034" s="200"/>
      <c r="AE1034" s="200"/>
      <c r="AF1034" s="200"/>
      <c r="AG1034" s="200"/>
      <c r="AH1034" s="200"/>
      <c r="AI1034" s="200"/>
      <c r="AJ1034" s="200"/>
      <c r="AK1034" s="200"/>
      <c r="AL1034" s="200"/>
      <c r="AM1034" s="200"/>
      <c r="AN1034" s="200"/>
      <c r="AO1034" s="200"/>
      <c r="AP1034" s="200"/>
      <c r="AQ1034" s="200"/>
      <c r="AR1034" s="200"/>
      <c r="AS1034" s="200"/>
      <c r="AT1034" s="200"/>
      <c r="AU1034" s="200"/>
      <c r="AV1034" s="200"/>
      <c r="AW1034" s="200"/>
      <c r="AX1034" s="200"/>
      <c r="AY1034" s="200"/>
      <c r="AZ1034" s="200"/>
      <c r="BA1034" s="200"/>
      <c r="BB1034" s="200"/>
      <c r="BC1034" s="200"/>
      <c r="BD1034" s="200"/>
      <c r="BE1034" s="200"/>
      <c r="BF1034" s="200"/>
      <c r="BG1034" s="200"/>
      <c r="BH1034" s="200"/>
      <c r="BI1034" s="200"/>
      <c r="BJ1034" s="200"/>
      <c r="BK1034" s="200"/>
      <c r="BL1034" s="200"/>
      <c r="BM1034" s="201">
        <v>8</v>
      </c>
    </row>
    <row r="1035" spans="1:65">
      <c r="A1035" s="29"/>
      <c r="B1035" s="19">
        <v>1</v>
      </c>
      <c r="C1035" s="9">
        <v>3</v>
      </c>
      <c r="D1035" s="23">
        <v>0.06</v>
      </c>
      <c r="E1035" s="23">
        <v>1.5698454214124889E-2</v>
      </c>
      <c r="F1035" s="203" t="s">
        <v>108</v>
      </c>
      <c r="G1035" s="23">
        <v>4.8000000000000001E-2</v>
      </c>
      <c r="H1035" s="203" t="s">
        <v>206</v>
      </c>
      <c r="I1035" s="199"/>
      <c r="J1035" s="200"/>
      <c r="K1035" s="200"/>
      <c r="L1035" s="200"/>
      <c r="M1035" s="200"/>
      <c r="N1035" s="200"/>
      <c r="O1035" s="200"/>
      <c r="P1035" s="200"/>
      <c r="Q1035" s="200"/>
      <c r="R1035" s="200"/>
      <c r="S1035" s="200"/>
      <c r="T1035" s="200"/>
      <c r="U1035" s="200"/>
      <c r="V1035" s="200"/>
      <c r="W1035" s="200"/>
      <c r="X1035" s="200"/>
      <c r="Y1035" s="200"/>
      <c r="Z1035" s="200"/>
      <c r="AA1035" s="200"/>
      <c r="AB1035" s="200"/>
      <c r="AC1035" s="200"/>
      <c r="AD1035" s="200"/>
      <c r="AE1035" s="200"/>
      <c r="AF1035" s="200"/>
      <c r="AG1035" s="200"/>
      <c r="AH1035" s="200"/>
      <c r="AI1035" s="200"/>
      <c r="AJ1035" s="200"/>
      <c r="AK1035" s="200"/>
      <c r="AL1035" s="200"/>
      <c r="AM1035" s="200"/>
      <c r="AN1035" s="200"/>
      <c r="AO1035" s="200"/>
      <c r="AP1035" s="200"/>
      <c r="AQ1035" s="200"/>
      <c r="AR1035" s="200"/>
      <c r="AS1035" s="200"/>
      <c r="AT1035" s="200"/>
      <c r="AU1035" s="200"/>
      <c r="AV1035" s="200"/>
      <c r="AW1035" s="200"/>
      <c r="AX1035" s="200"/>
      <c r="AY1035" s="200"/>
      <c r="AZ1035" s="200"/>
      <c r="BA1035" s="200"/>
      <c r="BB1035" s="200"/>
      <c r="BC1035" s="200"/>
      <c r="BD1035" s="200"/>
      <c r="BE1035" s="200"/>
      <c r="BF1035" s="200"/>
      <c r="BG1035" s="200"/>
      <c r="BH1035" s="200"/>
      <c r="BI1035" s="200"/>
      <c r="BJ1035" s="200"/>
      <c r="BK1035" s="200"/>
      <c r="BL1035" s="200"/>
      <c r="BM1035" s="201">
        <v>16</v>
      </c>
    </row>
    <row r="1036" spans="1:65">
      <c r="A1036" s="29"/>
      <c r="B1036" s="19">
        <v>1</v>
      </c>
      <c r="C1036" s="9">
        <v>4</v>
      </c>
      <c r="D1036" s="23">
        <v>0.06</v>
      </c>
      <c r="E1036" s="23">
        <v>1.7267003399112191E-2</v>
      </c>
      <c r="F1036" s="203" t="s">
        <v>108</v>
      </c>
      <c r="G1036" s="23">
        <v>4.2999999999999997E-2</v>
      </c>
      <c r="H1036" s="203" t="s">
        <v>206</v>
      </c>
      <c r="I1036" s="199"/>
      <c r="J1036" s="200"/>
      <c r="K1036" s="200"/>
      <c r="L1036" s="200"/>
      <c r="M1036" s="200"/>
      <c r="N1036" s="200"/>
      <c r="O1036" s="200"/>
      <c r="P1036" s="200"/>
      <c r="Q1036" s="200"/>
      <c r="R1036" s="200"/>
      <c r="S1036" s="200"/>
      <c r="T1036" s="200"/>
      <c r="U1036" s="200"/>
      <c r="V1036" s="200"/>
      <c r="W1036" s="200"/>
      <c r="X1036" s="200"/>
      <c r="Y1036" s="200"/>
      <c r="Z1036" s="200"/>
      <c r="AA1036" s="200"/>
      <c r="AB1036" s="200"/>
      <c r="AC1036" s="200"/>
      <c r="AD1036" s="200"/>
      <c r="AE1036" s="200"/>
      <c r="AF1036" s="200"/>
      <c r="AG1036" s="200"/>
      <c r="AH1036" s="200"/>
      <c r="AI1036" s="200"/>
      <c r="AJ1036" s="200"/>
      <c r="AK1036" s="200"/>
      <c r="AL1036" s="200"/>
      <c r="AM1036" s="200"/>
      <c r="AN1036" s="200"/>
      <c r="AO1036" s="200"/>
      <c r="AP1036" s="200"/>
      <c r="AQ1036" s="200"/>
      <c r="AR1036" s="200"/>
      <c r="AS1036" s="200"/>
      <c r="AT1036" s="200"/>
      <c r="AU1036" s="200"/>
      <c r="AV1036" s="200"/>
      <c r="AW1036" s="200"/>
      <c r="AX1036" s="200"/>
      <c r="AY1036" s="200"/>
      <c r="AZ1036" s="200"/>
      <c r="BA1036" s="200"/>
      <c r="BB1036" s="200"/>
      <c r="BC1036" s="200"/>
      <c r="BD1036" s="200"/>
      <c r="BE1036" s="200"/>
      <c r="BF1036" s="200"/>
      <c r="BG1036" s="200"/>
      <c r="BH1036" s="200"/>
      <c r="BI1036" s="200"/>
      <c r="BJ1036" s="200"/>
      <c r="BK1036" s="200"/>
      <c r="BL1036" s="200"/>
      <c r="BM1036" s="201">
        <v>4.1863948737235597E-2</v>
      </c>
    </row>
    <row r="1037" spans="1:65">
      <c r="A1037" s="29"/>
      <c r="B1037" s="19">
        <v>1</v>
      </c>
      <c r="C1037" s="9">
        <v>5</v>
      </c>
      <c r="D1037" s="23">
        <v>0.06</v>
      </c>
      <c r="E1037" s="23">
        <v>1.4660380359000389E-2</v>
      </c>
      <c r="F1037" s="203" t="s">
        <v>108</v>
      </c>
      <c r="G1037" s="23">
        <v>0.05</v>
      </c>
      <c r="H1037" s="203" t="s">
        <v>206</v>
      </c>
      <c r="I1037" s="199"/>
      <c r="J1037" s="200"/>
      <c r="K1037" s="200"/>
      <c r="L1037" s="200"/>
      <c r="M1037" s="200"/>
      <c r="N1037" s="200"/>
      <c r="O1037" s="200"/>
      <c r="P1037" s="200"/>
      <c r="Q1037" s="200"/>
      <c r="R1037" s="200"/>
      <c r="S1037" s="200"/>
      <c r="T1037" s="200"/>
      <c r="U1037" s="200"/>
      <c r="V1037" s="200"/>
      <c r="W1037" s="200"/>
      <c r="X1037" s="200"/>
      <c r="Y1037" s="200"/>
      <c r="Z1037" s="200"/>
      <c r="AA1037" s="200"/>
      <c r="AB1037" s="200"/>
      <c r="AC1037" s="200"/>
      <c r="AD1037" s="200"/>
      <c r="AE1037" s="200"/>
      <c r="AF1037" s="200"/>
      <c r="AG1037" s="200"/>
      <c r="AH1037" s="200"/>
      <c r="AI1037" s="200"/>
      <c r="AJ1037" s="200"/>
      <c r="AK1037" s="200"/>
      <c r="AL1037" s="200"/>
      <c r="AM1037" s="200"/>
      <c r="AN1037" s="200"/>
      <c r="AO1037" s="200"/>
      <c r="AP1037" s="200"/>
      <c r="AQ1037" s="200"/>
      <c r="AR1037" s="200"/>
      <c r="AS1037" s="200"/>
      <c r="AT1037" s="200"/>
      <c r="AU1037" s="200"/>
      <c r="AV1037" s="200"/>
      <c r="AW1037" s="200"/>
      <c r="AX1037" s="200"/>
      <c r="AY1037" s="200"/>
      <c r="AZ1037" s="200"/>
      <c r="BA1037" s="200"/>
      <c r="BB1037" s="200"/>
      <c r="BC1037" s="200"/>
      <c r="BD1037" s="200"/>
      <c r="BE1037" s="200"/>
      <c r="BF1037" s="200"/>
      <c r="BG1037" s="200"/>
      <c r="BH1037" s="200"/>
      <c r="BI1037" s="200"/>
      <c r="BJ1037" s="200"/>
      <c r="BK1037" s="200"/>
      <c r="BL1037" s="200"/>
      <c r="BM1037" s="201">
        <v>14</v>
      </c>
    </row>
    <row r="1038" spans="1:65">
      <c r="A1038" s="29"/>
      <c r="B1038" s="19">
        <v>1</v>
      </c>
      <c r="C1038" s="9">
        <v>6</v>
      </c>
      <c r="D1038" s="23">
        <v>0.06</v>
      </c>
      <c r="E1038" s="23">
        <v>2.3567856905186001E-2</v>
      </c>
      <c r="F1038" s="203" t="s">
        <v>108</v>
      </c>
      <c r="G1038" s="23">
        <v>4.9000000000000002E-2</v>
      </c>
      <c r="H1038" s="203" t="s">
        <v>206</v>
      </c>
      <c r="I1038" s="199"/>
      <c r="J1038" s="200"/>
      <c r="K1038" s="200"/>
      <c r="L1038" s="200"/>
      <c r="M1038" s="200"/>
      <c r="N1038" s="200"/>
      <c r="O1038" s="200"/>
      <c r="P1038" s="200"/>
      <c r="Q1038" s="200"/>
      <c r="R1038" s="200"/>
      <c r="S1038" s="200"/>
      <c r="T1038" s="200"/>
      <c r="U1038" s="200"/>
      <c r="V1038" s="200"/>
      <c r="W1038" s="200"/>
      <c r="X1038" s="200"/>
      <c r="Y1038" s="200"/>
      <c r="Z1038" s="200"/>
      <c r="AA1038" s="200"/>
      <c r="AB1038" s="200"/>
      <c r="AC1038" s="200"/>
      <c r="AD1038" s="200"/>
      <c r="AE1038" s="200"/>
      <c r="AF1038" s="200"/>
      <c r="AG1038" s="200"/>
      <c r="AH1038" s="200"/>
      <c r="AI1038" s="200"/>
      <c r="AJ1038" s="200"/>
      <c r="AK1038" s="200"/>
      <c r="AL1038" s="200"/>
      <c r="AM1038" s="200"/>
      <c r="AN1038" s="200"/>
      <c r="AO1038" s="200"/>
      <c r="AP1038" s="200"/>
      <c r="AQ1038" s="200"/>
      <c r="AR1038" s="200"/>
      <c r="AS1038" s="200"/>
      <c r="AT1038" s="200"/>
      <c r="AU1038" s="200"/>
      <c r="AV1038" s="200"/>
      <c r="AW1038" s="200"/>
      <c r="AX1038" s="200"/>
      <c r="AY1038" s="200"/>
      <c r="AZ1038" s="200"/>
      <c r="BA1038" s="200"/>
      <c r="BB1038" s="200"/>
      <c r="BC1038" s="200"/>
      <c r="BD1038" s="200"/>
      <c r="BE1038" s="200"/>
      <c r="BF1038" s="200"/>
      <c r="BG1038" s="200"/>
      <c r="BH1038" s="200"/>
      <c r="BI1038" s="200"/>
      <c r="BJ1038" s="200"/>
      <c r="BK1038" s="200"/>
      <c r="BL1038" s="200"/>
      <c r="BM1038" s="56"/>
    </row>
    <row r="1039" spans="1:65">
      <c r="A1039" s="29"/>
      <c r="B1039" s="20" t="s">
        <v>257</v>
      </c>
      <c r="C1039" s="12"/>
      <c r="D1039" s="205">
        <v>0.06</v>
      </c>
      <c r="E1039" s="205">
        <v>1.759184621170674E-2</v>
      </c>
      <c r="F1039" s="205" t="s">
        <v>612</v>
      </c>
      <c r="G1039" s="205">
        <v>4.7999999999999994E-2</v>
      </c>
      <c r="H1039" s="205" t="s">
        <v>612</v>
      </c>
      <c r="I1039" s="199"/>
      <c r="J1039" s="200"/>
      <c r="K1039" s="200"/>
      <c r="L1039" s="200"/>
      <c r="M1039" s="200"/>
      <c r="N1039" s="200"/>
      <c r="O1039" s="200"/>
      <c r="P1039" s="200"/>
      <c r="Q1039" s="200"/>
      <c r="R1039" s="200"/>
      <c r="S1039" s="200"/>
      <c r="T1039" s="200"/>
      <c r="U1039" s="200"/>
      <c r="V1039" s="200"/>
      <c r="W1039" s="200"/>
      <c r="X1039" s="200"/>
      <c r="Y1039" s="200"/>
      <c r="Z1039" s="200"/>
      <c r="AA1039" s="200"/>
      <c r="AB1039" s="200"/>
      <c r="AC1039" s="200"/>
      <c r="AD1039" s="200"/>
      <c r="AE1039" s="200"/>
      <c r="AF1039" s="200"/>
      <c r="AG1039" s="200"/>
      <c r="AH1039" s="200"/>
      <c r="AI1039" s="200"/>
      <c r="AJ1039" s="200"/>
      <c r="AK1039" s="200"/>
      <c r="AL1039" s="200"/>
      <c r="AM1039" s="200"/>
      <c r="AN1039" s="200"/>
      <c r="AO1039" s="200"/>
      <c r="AP1039" s="200"/>
      <c r="AQ1039" s="200"/>
      <c r="AR1039" s="200"/>
      <c r="AS1039" s="200"/>
      <c r="AT1039" s="200"/>
      <c r="AU1039" s="200"/>
      <c r="AV1039" s="200"/>
      <c r="AW1039" s="200"/>
      <c r="AX1039" s="200"/>
      <c r="AY1039" s="200"/>
      <c r="AZ1039" s="200"/>
      <c r="BA1039" s="200"/>
      <c r="BB1039" s="200"/>
      <c r="BC1039" s="200"/>
      <c r="BD1039" s="200"/>
      <c r="BE1039" s="200"/>
      <c r="BF1039" s="200"/>
      <c r="BG1039" s="200"/>
      <c r="BH1039" s="200"/>
      <c r="BI1039" s="200"/>
      <c r="BJ1039" s="200"/>
      <c r="BK1039" s="200"/>
      <c r="BL1039" s="200"/>
      <c r="BM1039" s="56"/>
    </row>
    <row r="1040" spans="1:65">
      <c r="A1040" s="29"/>
      <c r="B1040" s="3" t="s">
        <v>258</v>
      </c>
      <c r="C1040" s="28"/>
      <c r="D1040" s="23">
        <v>0.06</v>
      </c>
      <c r="E1040" s="23">
        <v>1.6482728806618538E-2</v>
      </c>
      <c r="F1040" s="23" t="s">
        <v>612</v>
      </c>
      <c r="G1040" s="23">
        <v>4.8500000000000001E-2</v>
      </c>
      <c r="H1040" s="23" t="s">
        <v>612</v>
      </c>
      <c r="I1040" s="199"/>
      <c r="J1040" s="200"/>
      <c r="K1040" s="200"/>
      <c r="L1040" s="200"/>
      <c r="M1040" s="200"/>
      <c r="N1040" s="200"/>
      <c r="O1040" s="200"/>
      <c r="P1040" s="200"/>
      <c r="Q1040" s="200"/>
      <c r="R1040" s="200"/>
      <c r="S1040" s="200"/>
      <c r="T1040" s="200"/>
      <c r="U1040" s="200"/>
      <c r="V1040" s="200"/>
      <c r="W1040" s="200"/>
      <c r="X1040" s="200"/>
      <c r="Y1040" s="200"/>
      <c r="Z1040" s="200"/>
      <c r="AA1040" s="200"/>
      <c r="AB1040" s="200"/>
      <c r="AC1040" s="200"/>
      <c r="AD1040" s="200"/>
      <c r="AE1040" s="200"/>
      <c r="AF1040" s="200"/>
      <c r="AG1040" s="200"/>
      <c r="AH1040" s="200"/>
      <c r="AI1040" s="200"/>
      <c r="AJ1040" s="200"/>
      <c r="AK1040" s="200"/>
      <c r="AL1040" s="200"/>
      <c r="AM1040" s="200"/>
      <c r="AN1040" s="200"/>
      <c r="AO1040" s="200"/>
      <c r="AP1040" s="200"/>
      <c r="AQ1040" s="200"/>
      <c r="AR1040" s="200"/>
      <c r="AS1040" s="200"/>
      <c r="AT1040" s="200"/>
      <c r="AU1040" s="200"/>
      <c r="AV1040" s="200"/>
      <c r="AW1040" s="200"/>
      <c r="AX1040" s="200"/>
      <c r="AY1040" s="200"/>
      <c r="AZ1040" s="200"/>
      <c r="BA1040" s="200"/>
      <c r="BB1040" s="200"/>
      <c r="BC1040" s="200"/>
      <c r="BD1040" s="200"/>
      <c r="BE1040" s="200"/>
      <c r="BF1040" s="200"/>
      <c r="BG1040" s="200"/>
      <c r="BH1040" s="200"/>
      <c r="BI1040" s="200"/>
      <c r="BJ1040" s="200"/>
      <c r="BK1040" s="200"/>
      <c r="BL1040" s="200"/>
      <c r="BM1040" s="56"/>
    </row>
    <row r="1041" spans="1:65">
      <c r="A1041" s="29"/>
      <c r="B1041" s="3" t="s">
        <v>259</v>
      </c>
      <c r="C1041" s="28"/>
      <c r="D1041" s="23">
        <v>0</v>
      </c>
      <c r="E1041" s="23">
        <v>3.9507429422129346E-3</v>
      </c>
      <c r="F1041" s="23" t="s">
        <v>612</v>
      </c>
      <c r="G1041" s="23">
        <v>2.8284271247461914E-3</v>
      </c>
      <c r="H1041" s="23" t="s">
        <v>612</v>
      </c>
      <c r="I1041" s="199"/>
      <c r="J1041" s="200"/>
      <c r="K1041" s="200"/>
      <c r="L1041" s="200"/>
      <c r="M1041" s="200"/>
      <c r="N1041" s="200"/>
      <c r="O1041" s="200"/>
      <c r="P1041" s="200"/>
      <c r="Q1041" s="200"/>
      <c r="R1041" s="200"/>
      <c r="S1041" s="200"/>
      <c r="T1041" s="200"/>
      <c r="U1041" s="200"/>
      <c r="V1041" s="200"/>
      <c r="W1041" s="200"/>
      <c r="X1041" s="200"/>
      <c r="Y1041" s="200"/>
      <c r="Z1041" s="200"/>
      <c r="AA1041" s="200"/>
      <c r="AB1041" s="200"/>
      <c r="AC1041" s="200"/>
      <c r="AD1041" s="200"/>
      <c r="AE1041" s="200"/>
      <c r="AF1041" s="200"/>
      <c r="AG1041" s="200"/>
      <c r="AH1041" s="200"/>
      <c r="AI1041" s="200"/>
      <c r="AJ1041" s="200"/>
      <c r="AK1041" s="200"/>
      <c r="AL1041" s="200"/>
      <c r="AM1041" s="200"/>
      <c r="AN1041" s="200"/>
      <c r="AO1041" s="200"/>
      <c r="AP1041" s="200"/>
      <c r="AQ1041" s="200"/>
      <c r="AR1041" s="200"/>
      <c r="AS1041" s="200"/>
      <c r="AT1041" s="200"/>
      <c r="AU1041" s="200"/>
      <c r="AV1041" s="200"/>
      <c r="AW1041" s="200"/>
      <c r="AX1041" s="200"/>
      <c r="AY1041" s="200"/>
      <c r="AZ1041" s="200"/>
      <c r="BA1041" s="200"/>
      <c r="BB1041" s="200"/>
      <c r="BC1041" s="200"/>
      <c r="BD1041" s="200"/>
      <c r="BE1041" s="200"/>
      <c r="BF1041" s="200"/>
      <c r="BG1041" s="200"/>
      <c r="BH1041" s="200"/>
      <c r="BI1041" s="200"/>
      <c r="BJ1041" s="200"/>
      <c r="BK1041" s="200"/>
      <c r="BL1041" s="200"/>
      <c r="BM1041" s="56"/>
    </row>
    <row r="1042" spans="1:65">
      <c r="A1042" s="29"/>
      <c r="B1042" s="3" t="s">
        <v>86</v>
      </c>
      <c r="C1042" s="28"/>
      <c r="D1042" s="13">
        <v>0</v>
      </c>
      <c r="E1042" s="13">
        <v>0.22457807410707453</v>
      </c>
      <c r="F1042" s="13" t="s">
        <v>612</v>
      </c>
      <c r="G1042" s="13">
        <v>5.8925565098878994E-2</v>
      </c>
      <c r="H1042" s="13" t="s">
        <v>612</v>
      </c>
      <c r="I1042" s="149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5"/>
    </row>
    <row r="1043" spans="1:65">
      <c r="A1043" s="29"/>
      <c r="B1043" s="3" t="s">
        <v>260</v>
      </c>
      <c r="C1043" s="28"/>
      <c r="D1043" s="13">
        <v>0.43321406149710429</v>
      </c>
      <c r="E1043" s="13">
        <v>-0.57978531069478889</v>
      </c>
      <c r="F1043" s="13" t="s">
        <v>612</v>
      </c>
      <c r="G1043" s="13">
        <v>0.14657124919768338</v>
      </c>
      <c r="H1043" s="13" t="s">
        <v>612</v>
      </c>
      <c r="I1043" s="149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5"/>
    </row>
    <row r="1044" spans="1:65">
      <c r="A1044" s="29"/>
      <c r="B1044" s="45" t="s">
        <v>261</v>
      </c>
      <c r="C1044" s="46"/>
      <c r="D1044" s="44">
        <v>0.67</v>
      </c>
      <c r="E1044" s="44">
        <v>1.71</v>
      </c>
      <c r="F1044" s="44">
        <v>0.11</v>
      </c>
      <c r="G1044" s="44">
        <v>0</v>
      </c>
      <c r="H1044" s="44">
        <v>1.29</v>
      </c>
      <c r="I1044" s="149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5"/>
    </row>
    <row r="1045" spans="1:65">
      <c r="B1045" s="30"/>
      <c r="C1045" s="20"/>
      <c r="D1045" s="20"/>
      <c r="E1045" s="20"/>
      <c r="F1045" s="20"/>
      <c r="G1045" s="20"/>
      <c r="H1045" s="20"/>
      <c r="BM1045" s="55"/>
    </row>
    <row r="1046" spans="1:65" ht="15">
      <c r="B1046" s="8" t="s">
        <v>605</v>
      </c>
      <c r="BM1046" s="27" t="s">
        <v>66</v>
      </c>
    </row>
    <row r="1047" spans="1:65" ht="15">
      <c r="A1047" s="24" t="s">
        <v>32</v>
      </c>
      <c r="B1047" s="18" t="s">
        <v>111</v>
      </c>
      <c r="C1047" s="15" t="s">
        <v>112</v>
      </c>
      <c r="D1047" s="16" t="s">
        <v>222</v>
      </c>
      <c r="E1047" s="17" t="s">
        <v>222</v>
      </c>
      <c r="F1047" s="17" t="s">
        <v>222</v>
      </c>
      <c r="G1047" s="17" t="s">
        <v>222</v>
      </c>
      <c r="H1047" s="17" t="s">
        <v>222</v>
      </c>
      <c r="I1047" s="17" t="s">
        <v>222</v>
      </c>
      <c r="J1047" s="17" t="s">
        <v>222</v>
      </c>
      <c r="K1047" s="17" t="s">
        <v>222</v>
      </c>
      <c r="L1047" s="17" t="s">
        <v>222</v>
      </c>
      <c r="M1047" s="17" t="s">
        <v>222</v>
      </c>
      <c r="N1047" s="17" t="s">
        <v>222</v>
      </c>
      <c r="O1047" s="17" t="s">
        <v>222</v>
      </c>
      <c r="P1047" s="17" t="s">
        <v>222</v>
      </c>
      <c r="Q1047" s="17" t="s">
        <v>222</v>
      </c>
      <c r="R1047" s="17" t="s">
        <v>222</v>
      </c>
      <c r="S1047" s="17" t="s">
        <v>222</v>
      </c>
      <c r="T1047" s="17" t="s">
        <v>222</v>
      </c>
      <c r="U1047" s="17" t="s">
        <v>222</v>
      </c>
      <c r="V1047" s="17" t="s">
        <v>222</v>
      </c>
      <c r="W1047" s="17" t="s">
        <v>222</v>
      </c>
      <c r="X1047" s="149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7">
        <v>1</v>
      </c>
    </row>
    <row r="1048" spans="1:65">
      <c r="A1048" s="29"/>
      <c r="B1048" s="19" t="s">
        <v>223</v>
      </c>
      <c r="C1048" s="9" t="s">
        <v>223</v>
      </c>
      <c r="D1048" s="147" t="s">
        <v>225</v>
      </c>
      <c r="E1048" s="148" t="s">
        <v>226</v>
      </c>
      <c r="F1048" s="148" t="s">
        <v>227</v>
      </c>
      <c r="G1048" s="148" t="s">
        <v>228</v>
      </c>
      <c r="H1048" s="148" t="s">
        <v>229</v>
      </c>
      <c r="I1048" s="148" t="s">
        <v>230</v>
      </c>
      <c r="J1048" s="148" t="s">
        <v>233</v>
      </c>
      <c r="K1048" s="148" t="s">
        <v>234</v>
      </c>
      <c r="L1048" s="148" t="s">
        <v>235</v>
      </c>
      <c r="M1048" s="148" t="s">
        <v>236</v>
      </c>
      <c r="N1048" s="148" t="s">
        <v>263</v>
      </c>
      <c r="O1048" s="148" t="s">
        <v>237</v>
      </c>
      <c r="P1048" s="148" t="s">
        <v>238</v>
      </c>
      <c r="Q1048" s="148" t="s">
        <v>239</v>
      </c>
      <c r="R1048" s="148" t="s">
        <v>240</v>
      </c>
      <c r="S1048" s="148" t="s">
        <v>242</v>
      </c>
      <c r="T1048" s="148" t="s">
        <v>243</v>
      </c>
      <c r="U1048" s="148" t="s">
        <v>244</v>
      </c>
      <c r="V1048" s="148" t="s">
        <v>245</v>
      </c>
      <c r="W1048" s="148" t="s">
        <v>248</v>
      </c>
      <c r="X1048" s="149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7" t="s">
        <v>3</v>
      </c>
    </row>
    <row r="1049" spans="1:65">
      <c r="A1049" s="29"/>
      <c r="B1049" s="19"/>
      <c r="C1049" s="9"/>
      <c r="D1049" s="10" t="s">
        <v>309</v>
      </c>
      <c r="E1049" s="11" t="s">
        <v>265</v>
      </c>
      <c r="F1049" s="11" t="s">
        <v>265</v>
      </c>
      <c r="G1049" s="11" t="s">
        <v>265</v>
      </c>
      <c r="H1049" s="11" t="s">
        <v>309</v>
      </c>
      <c r="I1049" s="11" t="s">
        <v>265</v>
      </c>
      <c r="J1049" s="11" t="s">
        <v>265</v>
      </c>
      <c r="K1049" s="11" t="s">
        <v>265</v>
      </c>
      <c r="L1049" s="11" t="s">
        <v>265</v>
      </c>
      <c r="M1049" s="11" t="s">
        <v>265</v>
      </c>
      <c r="N1049" s="11" t="s">
        <v>265</v>
      </c>
      <c r="O1049" s="11" t="s">
        <v>265</v>
      </c>
      <c r="P1049" s="11" t="s">
        <v>309</v>
      </c>
      <c r="Q1049" s="11" t="s">
        <v>265</v>
      </c>
      <c r="R1049" s="11" t="s">
        <v>265</v>
      </c>
      <c r="S1049" s="11" t="s">
        <v>309</v>
      </c>
      <c r="T1049" s="11" t="s">
        <v>309</v>
      </c>
      <c r="U1049" s="11" t="s">
        <v>265</v>
      </c>
      <c r="V1049" s="11" t="s">
        <v>309</v>
      </c>
      <c r="W1049" s="11" t="s">
        <v>310</v>
      </c>
      <c r="X1049" s="149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7">
        <v>2</v>
      </c>
    </row>
    <row r="1050" spans="1:65">
      <c r="A1050" s="29"/>
      <c r="B1050" s="19"/>
      <c r="C1050" s="9"/>
      <c r="D1050" s="25" t="s">
        <v>311</v>
      </c>
      <c r="E1050" s="25" t="s">
        <v>312</v>
      </c>
      <c r="F1050" s="25" t="s">
        <v>313</v>
      </c>
      <c r="G1050" s="25" t="s">
        <v>314</v>
      </c>
      <c r="H1050" s="25" t="s">
        <v>312</v>
      </c>
      <c r="I1050" s="25" t="s">
        <v>312</v>
      </c>
      <c r="J1050" s="25" t="s">
        <v>312</v>
      </c>
      <c r="K1050" s="25" t="s">
        <v>312</v>
      </c>
      <c r="L1050" s="25" t="s">
        <v>312</v>
      </c>
      <c r="M1050" s="25" t="s">
        <v>312</v>
      </c>
      <c r="N1050" s="25" t="s">
        <v>312</v>
      </c>
      <c r="O1050" s="25" t="s">
        <v>116</v>
      </c>
      <c r="P1050" s="25" t="s">
        <v>312</v>
      </c>
      <c r="Q1050" s="25" t="s">
        <v>115</v>
      </c>
      <c r="R1050" s="25" t="s">
        <v>313</v>
      </c>
      <c r="S1050" s="25" t="s">
        <v>311</v>
      </c>
      <c r="T1050" s="25" t="s">
        <v>314</v>
      </c>
      <c r="U1050" s="25" t="s">
        <v>314</v>
      </c>
      <c r="V1050" s="25" t="s">
        <v>314</v>
      </c>
      <c r="W1050" s="25" t="s">
        <v>313</v>
      </c>
      <c r="X1050" s="149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7">
        <v>3</v>
      </c>
    </row>
    <row r="1051" spans="1:65">
      <c r="A1051" s="29"/>
      <c r="B1051" s="18">
        <v>1</v>
      </c>
      <c r="C1051" s="14">
        <v>1</v>
      </c>
      <c r="D1051" s="21">
        <v>1.85</v>
      </c>
      <c r="E1051" s="21">
        <v>1.87</v>
      </c>
      <c r="F1051" s="21">
        <v>1.85459478529108</v>
      </c>
      <c r="G1051" s="21">
        <v>1.7761825685533501</v>
      </c>
      <c r="H1051" s="21">
        <v>2</v>
      </c>
      <c r="I1051" s="21">
        <v>1.72</v>
      </c>
      <c r="J1051" s="21">
        <v>1.6</v>
      </c>
      <c r="K1051" s="21">
        <v>1.61</v>
      </c>
      <c r="L1051" s="21">
        <v>1.5</v>
      </c>
      <c r="M1051" s="21">
        <v>1.55</v>
      </c>
      <c r="N1051" s="21">
        <v>1.71</v>
      </c>
      <c r="O1051" s="21">
        <v>1.87</v>
      </c>
      <c r="P1051" s="21">
        <v>1.52</v>
      </c>
      <c r="Q1051" s="21">
        <v>1.7</v>
      </c>
      <c r="R1051" s="21">
        <v>1.6512629123579057</v>
      </c>
      <c r="S1051" s="21">
        <v>1.6638408283144415</v>
      </c>
      <c r="T1051" s="21">
        <v>1.47</v>
      </c>
      <c r="U1051" s="21">
        <v>1.88</v>
      </c>
      <c r="V1051" s="21">
        <v>1.7</v>
      </c>
      <c r="W1051" s="143">
        <v>2.7637955120000002</v>
      </c>
      <c r="X1051" s="149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7">
        <v>1</v>
      </c>
    </row>
    <row r="1052" spans="1:65">
      <c r="A1052" s="29"/>
      <c r="B1052" s="19">
        <v>1</v>
      </c>
      <c r="C1052" s="9">
        <v>2</v>
      </c>
      <c r="D1052" s="11">
        <v>1.83</v>
      </c>
      <c r="E1052" s="11">
        <v>1.89</v>
      </c>
      <c r="F1052" s="11">
        <v>1.7805929664667901</v>
      </c>
      <c r="G1052" s="11">
        <v>1.7528285834434201</v>
      </c>
      <c r="H1052" s="11">
        <v>2</v>
      </c>
      <c r="I1052" s="11">
        <v>1.83</v>
      </c>
      <c r="J1052" s="11">
        <v>1.63</v>
      </c>
      <c r="K1052" s="11">
        <v>1.62</v>
      </c>
      <c r="L1052" s="11">
        <v>1.63</v>
      </c>
      <c r="M1052" s="11">
        <v>1.56</v>
      </c>
      <c r="N1052" s="11">
        <v>1.6</v>
      </c>
      <c r="O1052" s="11">
        <v>1.8</v>
      </c>
      <c r="P1052" s="11">
        <v>1.5</v>
      </c>
      <c r="Q1052" s="11">
        <v>1.7</v>
      </c>
      <c r="R1052" s="11">
        <v>1.6462706541195589</v>
      </c>
      <c r="S1052" s="11">
        <v>1.7630136016758831</v>
      </c>
      <c r="T1052" s="11">
        <v>1.46</v>
      </c>
      <c r="U1052" s="11">
        <v>1.89</v>
      </c>
      <c r="V1052" s="11">
        <v>1.6</v>
      </c>
      <c r="W1052" s="144">
        <v>2.6591569499999999</v>
      </c>
      <c r="X1052" s="149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7" t="e">
        <v>#N/A</v>
      </c>
    </row>
    <row r="1053" spans="1:65">
      <c r="A1053" s="29"/>
      <c r="B1053" s="19">
        <v>1</v>
      </c>
      <c r="C1053" s="9">
        <v>3</v>
      </c>
      <c r="D1053" s="11">
        <v>1.85</v>
      </c>
      <c r="E1053" s="11">
        <v>1.84</v>
      </c>
      <c r="F1053" s="11">
        <v>2.0328692933362973</v>
      </c>
      <c r="G1053" s="11">
        <v>1.7369435224760099</v>
      </c>
      <c r="H1053" s="11">
        <v>2</v>
      </c>
      <c r="I1053" s="11">
        <v>1.82</v>
      </c>
      <c r="J1053" s="11">
        <v>1.54</v>
      </c>
      <c r="K1053" s="11">
        <v>1.72</v>
      </c>
      <c r="L1053" s="11">
        <v>1.54</v>
      </c>
      <c r="M1053" s="11">
        <v>1.58</v>
      </c>
      <c r="N1053" s="11">
        <v>1.59</v>
      </c>
      <c r="O1053" s="11">
        <v>1.85</v>
      </c>
      <c r="P1053" s="11">
        <v>1.52</v>
      </c>
      <c r="Q1053" s="11">
        <v>1.6</v>
      </c>
      <c r="R1053" s="11">
        <v>1.6702446596458282</v>
      </c>
      <c r="S1053" s="11">
        <v>1.6588497800269713</v>
      </c>
      <c r="T1053" s="11">
        <v>1.51</v>
      </c>
      <c r="U1053" s="11">
        <v>1.86</v>
      </c>
      <c r="V1053" s="11">
        <v>1.7</v>
      </c>
      <c r="W1053" s="144">
        <v>2.4900620679999999</v>
      </c>
      <c r="X1053" s="149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7">
        <v>16</v>
      </c>
    </row>
    <row r="1054" spans="1:65">
      <c r="A1054" s="29"/>
      <c r="B1054" s="19">
        <v>1</v>
      </c>
      <c r="C1054" s="9">
        <v>4</v>
      </c>
      <c r="D1054" s="11">
        <v>1.83</v>
      </c>
      <c r="E1054" s="11">
        <v>1.85</v>
      </c>
      <c r="F1054" s="11">
        <v>2.0673146164260898</v>
      </c>
      <c r="G1054" s="11">
        <v>1.73864828729633</v>
      </c>
      <c r="H1054" s="11">
        <v>2</v>
      </c>
      <c r="I1054" s="11">
        <v>1.88</v>
      </c>
      <c r="J1054" s="11">
        <v>1.55</v>
      </c>
      <c r="K1054" s="11">
        <v>1.68</v>
      </c>
      <c r="L1054" s="11">
        <v>1.68</v>
      </c>
      <c r="M1054" s="11">
        <v>1.55</v>
      </c>
      <c r="N1054" s="11">
        <v>1.55</v>
      </c>
      <c r="O1054" s="11">
        <v>1.65</v>
      </c>
      <c r="P1054" s="11">
        <v>1.53</v>
      </c>
      <c r="Q1054" s="11">
        <v>1.7</v>
      </c>
      <c r="R1054" s="11">
        <v>1.6768272470622607</v>
      </c>
      <c r="S1054" s="11">
        <v>1.7708298987984994</v>
      </c>
      <c r="T1054" s="11">
        <v>1.47</v>
      </c>
      <c r="U1054" s="11">
        <v>1.82</v>
      </c>
      <c r="V1054" s="11">
        <v>1.6</v>
      </c>
      <c r="W1054" s="144">
        <v>2.573517759</v>
      </c>
      <c r="X1054" s="149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7">
        <v>1.710386891632881</v>
      </c>
    </row>
    <row r="1055" spans="1:65">
      <c r="A1055" s="29"/>
      <c r="B1055" s="19">
        <v>1</v>
      </c>
      <c r="C1055" s="9">
        <v>5</v>
      </c>
      <c r="D1055" s="11">
        <v>1.9</v>
      </c>
      <c r="E1055" s="11">
        <v>1.84</v>
      </c>
      <c r="F1055" s="11">
        <v>1.7685077792254573</v>
      </c>
      <c r="G1055" s="11">
        <v>1.7521909274087399</v>
      </c>
      <c r="H1055" s="145">
        <v>2.2000000000000002</v>
      </c>
      <c r="I1055" s="11">
        <v>1.83</v>
      </c>
      <c r="J1055" s="11">
        <v>1.47</v>
      </c>
      <c r="K1055" s="11">
        <v>1.67</v>
      </c>
      <c r="L1055" s="11">
        <v>1.77</v>
      </c>
      <c r="M1055" s="11">
        <v>1.54</v>
      </c>
      <c r="N1055" s="11">
        <v>1.58</v>
      </c>
      <c r="O1055" s="11">
        <v>1.85</v>
      </c>
      <c r="P1055" s="11">
        <v>1.57</v>
      </c>
      <c r="Q1055" s="11">
        <v>1.6</v>
      </c>
      <c r="R1055" s="11">
        <v>1.6792775917264138</v>
      </c>
      <c r="S1055" s="11">
        <v>1.7471333000939269</v>
      </c>
      <c r="T1055" s="11">
        <v>1.5</v>
      </c>
      <c r="U1055" s="11">
        <v>1.78</v>
      </c>
      <c r="V1055" s="11">
        <v>1.6</v>
      </c>
      <c r="W1055" s="144">
        <v>2.676312829</v>
      </c>
      <c r="X1055" s="149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27">
        <v>182</v>
      </c>
    </row>
    <row r="1056" spans="1:65">
      <c r="A1056" s="29"/>
      <c r="B1056" s="19">
        <v>1</v>
      </c>
      <c r="C1056" s="9">
        <v>6</v>
      </c>
      <c r="D1056" s="11">
        <v>1.84</v>
      </c>
      <c r="E1056" s="11">
        <v>1.83</v>
      </c>
      <c r="F1056" s="11">
        <v>1.9903861899605271</v>
      </c>
      <c r="G1056" s="11">
        <v>1.73411604465132</v>
      </c>
      <c r="H1056" s="11">
        <v>1.9</v>
      </c>
      <c r="I1056" s="11">
        <v>1.71</v>
      </c>
      <c r="J1056" s="11">
        <v>1.58</v>
      </c>
      <c r="K1056" s="11">
        <v>1.73</v>
      </c>
      <c r="L1056" s="11">
        <v>1.58</v>
      </c>
      <c r="M1056" s="11">
        <v>1.58</v>
      </c>
      <c r="N1056" s="11">
        <v>1.6</v>
      </c>
      <c r="O1056" s="11">
        <v>1.85</v>
      </c>
      <c r="P1056" s="11">
        <v>1.52</v>
      </c>
      <c r="Q1056" s="11">
        <v>1.6</v>
      </c>
      <c r="R1056" s="11">
        <v>1.7031948590482489</v>
      </c>
      <c r="S1056" s="11">
        <v>1.658184748743107</v>
      </c>
      <c r="T1056" s="11">
        <v>1.47</v>
      </c>
      <c r="U1056" s="11">
        <v>1.89</v>
      </c>
      <c r="V1056" s="11">
        <v>1.6</v>
      </c>
      <c r="W1056" s="144">
        <v>2.5718188610000001</v>
      </c>
      <c r="X1056" s="149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5"/>
    </row>
    <row r="1057" spans="1:65">
      <c r="A1057" s="29"/>
      <c r="B1057" s="20" t="s">
        <v>257</v>
      </c>
      <c r="C1057" s="12"/>
      <c r="D1057" s="22">
        <v>1.8499999999999999</v>
      </c>
      <c r="E1057" s="22">
        <v>1.8533333333333333</v>
      </c>
      <c r="F1057" s="22">
        <v>1.9157109384510402</v>
      </c>
      <c r="G1057" s="22">
        <v>1.7484849889715284</v>
      </c>
      <c r="H1057" s="22">
        <v>2.0166666666666666</v>
      </c>
      <c r="I1057" s="22">
        <v>1.7983333333333331</v>
      </c>
      <c r="J1057" s="22">
        <v>1.5616666666666665</v>
      </c>
      <c r="K1057" s="22">
        <v>1.6716666666666669</v>
      </c>
      <c r="L1057" s="22">
        <v>1.6166666666666665</v>
      </c>
      <c r="M1057" s="22">
        <v>1.5599999999999998</v>
      </c>
      <c r="N1057" s="22">
        <v>1.6050000000000002</v>
      </c>
      <c r="O1057" s="22">
        <v>1.8116666666666665</v>
      </c>
      <c r="P1057" s="22">
        <v>1.5266666666666666</v>
      </c>
      <c r="Q1057" s="22">
        <v>1.6500000000000001</v>
      </c>
      <c r="R1057" s="22">
        <v>1.6711796539933694</v>
      </c>
      <c r="S1057" s="22">
        <v>1.7103086929421381</v>
      </c>
      <c r="T1057" s="22">
        <v>1.4799999999999998</v>
      </c>
      <c r="U1057" s="22">
        <v>1.8533333333333335</v>
      </c>
      <c r="V1057" s="22">
        <v>1.6333333333333331</v>
      </c>
      <c r="W1057" s="22">
        <v>2.6224439964999999</v>
      </c>
      <c r="X1057" s="149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5"/>
    </row>
    <row r="1058" spans="1:65">
      <c r="A1058" s="29"/>
      <c r="B1058" s="3" t="s">
        <v>258</v>
      </c>
      <c r="C1058" s="28"/>
      <c r="D1058" s="11">
        <v>1.8450000000000002</v>
      </c>
      <c r="E1058" s="11">
        <v>1.8450000000000002</v>
      </c>
      <c r="F1058" s="11">
        <v>1.9224904876258035</v>
      </c>
      <c r="G1058" s="11">
        <v>1.745419607352535</v>
      </c>
      <c r="H1058" s="11">
        <v>2</v>
      </c>
      <c r="I1058" s="11">
        <v>1.8250000000000002</v>
      </c>
      <c r="J1058" s="11">
        <v>1.5649999999999999</v>
      </c>
      <c r="K1058" s="11">
        <v>1.6749999999999998</v>
      </c>
      <c r="L1058" s="11">
        <v>1.605</v>
      </c>
      <c r="M1058" s="11">
        <v>1.5550000000000002</v>
      </c>
      <c r="N1058" s="11">
        <v>1.5950000000000002</v>
      </c>
      <c r="O1058" s="11">
        <v>1.85</v>
      </c>
      <c r="P1058" s="11">
        <v>1.52</v>
      </c>
      <c r="Q1058" s="11">
        <v>1.65</v>
      </c>
      <c r="R1058" s="11">
        <v>1.6735359533540444</v>
      </c>
      <c r="S1058" s="11">
        <v>1.7054870642041842</v>
      </c>
      <c r="T1058" s="11">
        <v>1.47</v>
      </c>
      <c r="U1058" s="11">
        <v>1.87</v>
      </c>
      <c r="V1058" s="11">
        <v>1.6</v>
      </c>
      <c r="W1058" s="11">
        <v>2.6163373544999997</v>
      </c>
      <c r="X1058" s="149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5"/>
    </row>
    <row r="1059" spans="1:65">
      <c r="A1059" s="29"/>
      <c r="B1059" s="3" t="s">
        <v>259</v>
      </c>
      <c r="C1059" s="28"/>
      <c r="D1059" s="23">
        <v>2.6076809620810534E-2</v>
      </c>
      <c r="E1059" s="23">
        <v>2.2509257354845456E-2</v>
      </c>
      <c r="F1059" s="23">
        <v>0.13110832856778254</v>
      </c>
      <c r="G1059" s="23">
        <v>1.5723799902817848E-2</v>
      </c>
      <c r="H1059" s="23">
        <v>9.831920802501759E-2</v>
      </c>
      <c r="I1059" s="23">
        <v>6.7946057035465038E-2</v>
      </c>
      <c r="J1059" s="23">
        <v>5.5647701360134055E-2</v>
      </c>
      <c r="K1059" s="23">
        <v>4.9564772436344953E-2</v>
      </c>
      <c r="L1059" s="23">
        <v>9.8522417076859534E-2</v>
      </c>
      <c r="M1059" s="23">
        <v>1.6733200530681523E-2</v>
      </c>
      <c r="N1059" s="23">
        <v>5.468089245796922E-2</v>
      </c>
      <c r="O1059" s="23">
        <v>8.2563107176672298E-2</v>
      </c>
      <c r="P1059" s="23">
        <v>2.3380903889000264E-2</v>
      </c>
      <c r="Q1059" s="23">
        <v>5.477225575051653E-2</v>
      </c>
      <c r="R1059" s="23">
        <v>2.0690356904719036E-2</v>
      </c>
      <c r="S1059" s="23">
        <v>5.5354969379733915E-2</v>
      </c>
      <c r="T1059" s="23">
        <v>2.0000000000000018E-2</v>
      </c>
      <c r="U1059" s="23">
        <v>4.4572039067858019E-2</v>
      </c>
      <c r="V1059" s="23">
        <v>5.1639777949432163E-2</v>
      </c>
      <c r="W1059" s="23">
        <v>9.665567656111243E-2</v>
      </c>
      <c r="X1059" s="199"/>
      <c r="Y1059" s="200"/>
      <c r="Z1059" s="200"/>
      <c r="AA1059" s="200"/>
      <c r="AB1059" s="200"/>
      <c r="AC1059" s="200"/>
      <c r="AD1059" s="200"/>
      <c r="AE1059" s="200"/>
      <c r="AF1059" s="200"/>
      <c r="AG1059" s="200"/>
      <c r="AH1059" s="200"/>
      <c r="AI1059" s="200"/>
      <c r="AJ1059" s="200"/>
      <c r="AK1059" s="200"/>
      <c r="AL1059" s="200"/>
      <c r="AM1059" s="200"/>
      <c r="AN1059" s="200"/>
      <c r="AO1059" s="200"/>
      <c r="AP1059" s="200"/>
      <c r="AQ1059" s="200"/>
      <c r="AR1059" s="200"/>
      <c r="AS1059" s="200"/>
      <c r="AT1059" s="200"/>
      <c r="AU1059" s="200"/>
      <c r="AV1059" s="200"/>
      <c r="AW1059" s="200"/>
      <c r="AX1059" s="200"/>
      <c r="AY1059" s="200"/>
      <c r="AZ1059" s="200"/>
      <c r="BA1059" s="200"/>
      <c r="BB1059" s="200"/>
      <c r="BC1059" s="200"/>
      <c r="BD1059" s="200"/>
      <c r="BE1059" s="200"/>
      <c r="BF1059" s="200"/>
      <c r="BG1059" s="200"/>
      <c r="BH1059" s="200"/>
      <c r="BI1059" s="200"/>
      <c r="BJ1059" s="200"/>
      <c r="BK1059" s="200"/>
      <c r="BL1059" s="200"/>
      <c r="BM1059" s="56"/>
    </row>
    <row r="1060" spans="1:65">
      <c r="A1060" s="29"/>
      <c r="B1060" s="3" t="s">
        <v>86</v>
      </c>
      <c r="C1060" s="28"/>
      <c r="D1060" s="13">
        <v>1.4095572768005694E-2</v>
      </c>
      <c r="E1060" s="13">
        <v>1.214528274542021E-2</v>
      </c>
      <c r="F1060" s="13">
        <v>6.8438471554477298E-2</v>
      </c>
      <c r="G1060" s="13">
        <v>8.9928137799265302E-3</v>
      </c>
      <c r="H1060" s="13">
        <v>4.8753326293397153E-2</v>
      </c>
      <c r="I1060" s="13">
        <v>3.7782793532232649E-2</v>
      </c>
      <c r="J1060" s="13">
        <v>3.5633533421644006E-2</v>
      </c>
      <c r="K1060" s="13">
        <v>2.9649913720645033E-2</v>
      </c>
      <c r="L1060" s="13">
        <v>6.094170128465539E-2</v>
      </c>
      <c r="M1060" s="13">
        <v>1.0726410596590722E-2</v>
      </c>
      <c r="N1060" s="13">
        <v>3.4069091874124123E-2</v>
      </c>
      <c r="O1060" s="13">
        <v>4.5573012241033474E-2</v>
      </c>
      <c r="P1060" s="13">
        <v>1.5315002547380085E-2</v>
      </c>
      <c r="Q1060" s="13">
        <v>3.3195306515464561E-2</v>
      </c>
      <c r="R1060" s="13">
        <v>1.2380689805119615E-2</v>
      </c>
      <c r="S1060" s="13">
        <v>3.2365484434573148E-2</v>
      </c>
      <c r="T1060" s="13">
        <v>1.3513513513513528E-2</v>
      </c>
      <c r="U1060" s="13">
        <v>2.404966136754929E-2</v>
      </c>
      <c r="V1060" s="13">
        <v>3.1616190581285002E-2</v>
      </c>
      <c r="W1060" s="13">
        <v>3.6857098450953495E-2</v>
      </c>
      <c r="X1060" s="149"/>
      <c r="Y1060" s="3"/>
      <c r="Z1060" s="3"/>
      <c r="AA1060" s="3"/>
      <c r="AB1060" s="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55"/>
    </row>
    <row r="1061" spans="1:65">
      <c r="A1061" s="29"/>
      <c r="B1061" s="3" t="s">
        <v>260</v>
      </c>
      <c r="C1061" s="28"/>
      <c r="D1061" s="13">
        <v>8.1626624391299085E-2</v>
      </c>
      <c r="E1061" s="13">
        <v>8.3575501192004298E-2</v>
      </c>
      <c r="F1061" s="13">
        <v>0.12004538144123611</v>
      </c>
      <c r="G1061" s="13">
        <v>2.2274549416287703E-2</v>
      </c>
      <c r="H1061" s="13">
        <v>0.17907046442655128</v>
      </c>
      <c r="I1061" s="13">
        <v>5.1419033980370843E-2</v>
      </c>
      <c r="J1061" s="13">
        <v>-8.6951218869687152E-2</v>
      </c>
      <c r="K1061" s="13">
        <v>-2.2638284446420465E-2</v>
      </c>
      <c r="L1061" s="13">
        <v>-5.479475165805392E-2</v>
      </c>
      <c r="M1061" s="13">
        <v>-8.7925657270039648E-2</v>
      </c>
      <c r="N1061" s="13">
        <v>-6.1615820460521387E-2</v>
      </c>
      <c r="O1061" s="13">
        <v>5.9214541183191027E-2</v>
      </c>
      <c r="P1061" s="13">
        <v>-0.10741442527709011</v>
      </c>
      <c r="Q1061" s="13">
        <v>-3.5305983651003348E-2</v>
      </c>
      <c r="R1061" s="13">
        <v>-2.2923022756612177E-2</v>
      </c>
      <c r="S1061" s="13">
        <v>-4.5719884270378763E-5</v>
      </c>
      <c r="T1061" s="13">
        <v>-0.13469870048696075</v>
      </c>
      <c r="U1061" s="13">
        <v>8.3575501192004298E-2</v>
      </c>
      <c r="V1061" s="13">
        <v>-4.5050367654528745E-2</v>
      </c>
      <c r="W1061" s="13">
        <v>0.53324607977812044</v>
      </c>
      <c r="X1061" s="149"/>
      <c r="Y1061" s="3"/>
      <c r="Z1061" s="3"/>
      <c r="AA1061" s="3"/>
      <c r="AB1061" s="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55"/>
    </row>
    <row r="1062" spans="1:65">
      <c r="A1062" s="29"/>
      <c r="B1062" s="45" t="s">
        <v>261</v>
      </c>
      <c r="C1062" s="46"/>
      <c r="D1062" s="44">
        <v>0.86</v>
      </c>
      <c r="E1062" s="44">
        <v>0.88</v>
      </c>
      <c r="F1062" s="44">
        <v>1.21</v>
      </c>
      <c r="G1062" s="44">
        <v>0.31</v>
      </c>
      <c r="H1062" s="44">
        <v>1.76</v>
      </c>
      <c r="I1062" s="44">
        <v>0.57999999999999996</v>
      </c>
      <c r="J1062" s="44">
        <v>0.7</v>
      </c>
      <c r="K1062" s="44">
        <v>0.1</v>
      </c>
      <c r="L1062" s="44">
        <v>0.4</v>
      </c>
      <c r="M1062" s="44">
        <v>0.71</v>
      </c>
      <c r="N1062" s="44">
        <v>0.46</v>
      </c>
      <c r="O1062" s="44">
        <v>0.65</v>
      </c>
      <c r="P1062" s="44">
        <v>0.89</v>
      </c>
      <c r="Q1062" s="44">
        <v>0.22</v>
      </c>
      <c r="R1062" s="44">
        <v>0.11</v>
      </c>
      <c r="S1062" s="44">
        <v>0.1</v>
      </c>
      <c r="T1062" s="44">
        <v>1.1399999999999999</v>
      </c>
      <c r="U1062" s="44">
        <v>0.88</v>
      </c>
      <c r="V1062" s="44">
        <v>0.31</v>
      </c>
      <c r="W1062" s="44">
        <v>5.0199999999999996</v>
      </c>
      <c r="X1062" s="149"/>
      <c r="Y1062" s="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55"/>
    </row>
    <row r="1063" spans="1:65">
      <c r="B1063" s="30"/>
      <c r="C1063" s="20"/>
      <c r="D1063" s="20"/>
      <c r="E1063" s="20"/>
      <c r="F1063" s="20"/>
      <c r="G1063" s="20"/>
      <c r="H1063" s="20"/>
      <c r="I1063" s="20"/>
      <c r="J1063" s="20"/>
      <c r="K1063" s="20"/>
      <c r="L1063" s="20"/>
      <c r="M1063" s="20"/>
      <c r="N1063" s="20"/>
      <c r="O1063" s="20"/>
      <c r="P1063" s="20"/>
      <c r="Q1063" s="20"/>
      <c r="R1063" s="20"/>
      <c r="S1063" s="20"/>
      <c r="T1063" s="20"/>
      <c r="U1063" s="20"/>
      <c r="V1063" s="20"/>
      <c r="W1063" s="20"/>
      <c r="BM1063" s="55"/>
    </row>
    <row r="1064" spans="1:65" ht="15">
      <c r="B1064" s="8" t="s">
        <v>606</v>
      </c>
      <c r="BM1064" s="27" t="s">
        <v>66</v>
      </c>
    </row>
    <row r="1065" spans="1:65" ht="15">
      <c r="A1065" s="24" t="s">
        <v>65</v>
      </c>
      <c r="B1065" s="18" t="s">
        <v>111</v>
      </c>
      <c r="C1065" s="15" t="s">
        <v>112</v>
      </c>
      <c r="D1065" s="16" t="s">
        <v>222</v>
      </c>
      <c r="E1065" s="17" t="s">
        <v>222</v>
      </c>
      <c r="F1065" s="17" t="s">
        <v>222</v>
      </c>
      <c r="G1065" s="17" t="s">
        <v>222</v>
      </c>
      <c r="H1065" s="17" t="s">
        <v>222</v>
      </c>
      <c r="I1065" s="17" t="s">
        <v>222</v>
      </c>
      <c r="J1065" s="17" t="s">
        <v>222</v>
      </c>
      <c r="K1065" s="17" t="s">
        <v>222</v>
      </c>
      <c r="L1065" s="17" t="s">
        <v>222</v>
      </c>
      <c r="M1065" s="17" t="s">
        <v>222</v>
      </c>
      <c r="N1065" s="17" t="s">
        <v>222</v>
      </c>
      <c r="O1065" s="17" t="s">
        <v>222</v>
      </c>
      <c r="P1065" s="17" t="s">
        <v>222</v>
      </c>
      <c r="Q1065" s="17" t="s">
        <v>222</v>
      </c>
      <c r="R1065" s="17" t="s">
        <v>222</v>
      </c>
      <c r="S1065" s="17" t="s">
        <v>222</v>
      </c>
      <c r="T1065" s="17" t="s">
        <v>222</v>
      </c>
      <c r="U1065" s="17" t="s">
        <v>222</v>
      </c>
      <c r="V1065" s="17" t="s">
        <v>222</v>
      </c>
      <c r="W1065" s="17" t="s">
        <v>222</v>
      </c>
      <c r="X1065" s="149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7">
        <v>1</v>
      </c>
    </row>
    <row r="1066" spans="1:65">
      <c r="A1066" s="29"/>
      <c r="B1066" s="19" t="s">
        <v>223</v>
      </c>
      <c r="C1066" s="9" t="s">
        <v>223</v>
      </c>
      <c r="D1066" s="147" t="s">
        <v>225</v>
      </c>
      <c r="E1066" s="148" t="s">
        <v>226</v>
      </c>
      <c r="F1066" s="148" t="s">
        <v>227</v>
      </c>
      <c r="G1066" s="148" t="s">
        <v>228</v>
      </c>
      <c r="H1066" s="148" t="s">
        <v>229</v>
      </c>
      <c r="I1066" s="148" t="s">
        <v>230</v>
      </c>
      <c r="J1066" s="148" t="s">
        <v>231</v>
      </c>
      <c r="K1066" s="148" t="s">
        <v>233</v>
      </c>
      <c r="L1066" s="148" t="s">
        <v>234</v>
      </c>
      <c r="M1066" s="148" t="s">
        <v>235</v>
      </c>
      <c r="N1066" s="148" t="s">
        <v>236</v>
      </c>
      <c r="O1066" s="148" t="s">
        <v>263</v>
      </c>
      <c r="P1066" s="148" t="s">
        <v>237</v>
      </c>
      <c r="Q1066" s="148" t="s">
        <v>239</v>
      </c>
      <c r="R1066" s="148" t="s">
        <v>240</v>
      </c>
      <c r="S1066" s="148" t="s">
        <v>242</v>
      </c>
      <c r="T1066" s="148" t="s">
        <v>243</v>
      </c>
      <c r="U1066" s="148" t="s">
        <v>244</v>
      </c>
      <c r="V1066" s="148" t="s">
        <v>245</v>
      </c>
      <c r="W1066" s="148" t="s">
        <v>248</v>
      </c>
      <c r="X1066" s="149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7" t="s">
        <v>3</v>
      </c>
    </row>
    <row r="1067" spans="1:65">
      <c r="A1067" s="29"/>
      <c r="B1067" s="19"/>
      <c r="C1067" s="9"/>
      <c r="D1067" s="10" t="s">
        <v>309</v>
      </c>
      <c r="E1067" s="11" t="s">
        <v>309</v>
      </c>
      <c r="F1067" s="11" t="s">
        <v>265</v>
      </c>
      <c r="G1067" s="11" t="s">
        <v>310</v>
      </c>
      <c r="H1067" s="11" t="s">
        <v>309</v>
      </c>
      <c r="I1067" s="11" t="s">
        <v>265</v>
      </c>
      <c r="J1067" s="11" t="s">
        <v>310</v>
      </c>
      <c r="K1067" s="11" t="s">
        <v>265</v>
      </c>
      <c r="L1067" s="11" t="s">
        <v>265</v>
      </c>
      <c r="M1067" s="11" t="s">
        <v>265</v>
      </c>
      <c r="N1067" s="11" t="s">
        <v>265</v>
      </c>
      <c r="O1067" s="11" t="s">
        <v>265</v>
      </c>
      <c r="P1067" s="11" t="s">
        <v>265</v>
      </c>
      <c r="Q1067" s="11" t="s">
        <v>265</v>
      </c>
      <c r="R1067" s="11" t="s">
        <v>265</v>
      </c>
      <c r="S1067" s="11" t="s">
        <v>309</v>
      </c>
      <c r="T1067" s="11" t="s">
        <v>309</v>
      </c>
      <c r="U1067" s="11" t="s">
        <v>310</v>
      </c>
      <c r="V1067" s="11" t="s">
        <v>309</v>
      </c>
      <c r="W1067" s="11" t="s">
        <v>310</v>
      </c>
      <c r="X1067" s="149"/>
      <c r="Y1067" s="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7">
        <v>1</v>
      </c>
    </row>
    <row r="1068" spans="1:65">
      <c r="A1068" s="29"/>
      <c r="B1068" s="19"/>
      <c r="C1068" s="9"/>
      <c r="D1068" s="25" t="s">
        <v>311</v>
      </c>
      <c r="E1068" s="25" t="s">
        <v>312</v>
      </c>
      <c r="F1068" s="25" t="s">
        <v>313</v>
      </c>
      <c r="G1068" s="25" t="s">
        <v>314</v>
      </c>
      <c r="H1068" s="25" t="s">
        <v>312</v>
      </c>
      <c r="I1068" s="25" t="s">
        <v>312</v>
      </c>
      <c r="J1068" s="25" t="s">
        <v>311</v>
      </c>
      <c r="K1068" s="25" t="s">
        <v>312</v>
      </c>
      <c r="L1068" s="25" t="s">
        <v>312</v>
      </c>
      <c r="M1068" s="25" t="s">
        <v>312</v>
      </c>
      <c r="N1068" s="25" t="s">
        <v>312</v>
      </c>
      <c r="O1068" s="25" t="s">
        <v>312</v>
      </c>
      <c r="P1068" s="25" t="s">
        <v>116</v>
      </c>
      <c r="Q1068" s="25" t="s">
        <v>115</v>
      </c>
      <c r="R1068" s="25" t="s">
        <v>313</v>
      </c>
      <c r="S1068" s="25" t="s">
        <v>311</v>
      </c>
      <c r="T1068" s="25" t="s">
        <v>314</v>
      </c>
      <c r="U1068" s="25" t="s">
        <v>314</v>
      </c>
      <c r="V1068" s="25" t="s">
        <v>314</v>
      </c>
      <c r="W1068" s="25" t="s">
        <v>313</v>
      </c>
      <c r="X1068" s="149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7">
        <v>2</v>
      </c>
    </row>
    <row r="1069" spans="1:65">
      <c r="A1069" s="29"/>
      <c r="B1069" s="18">
        <v>1</v>
      </c>
      <c r="C1069" s="14">
        <v>1</v>
      </c>
      <c r="D1069" s="208">
        <v>28</v>
      </c>
      <c r="E1069" s="208">
        <v>27</v>
      </c>
      <c r="F1069" s="208">
        <v>26.203764671838702</v>
      </c>
      <c r="G1069" s="208">
        <v>27.544</v>
      </c>
      <c r="H1069" s="208">
        <v>25</v>
      </c>
      <c r="I1069" s="208">
        <v>28</v>
      </c>
      <c r="J1069" s="208">
        <v>28</v>
      </c>
      <c r="K1069" s="208">
        <v>26</v>
      </c>
      <c r="L1069" s="208">
        <v>26</v>
      </c>
      <c r="M1069" s="208">
        <v>26</v>
      </c>
      <c r="N1069" s="208">
        <v>26</v>
      </c>
      <c r="O1069" s="208">
        <v>27</v>
      </c>
      <c r="P1069" s="208">
        <v>27</v>
      </c>
      <c r="Q1069" s="208">
        <v>26</v>
      </c>
      <c r="R1069" s="208">
        <v>27.384784115602972</v>
      </c>
      <c r="S1069" s="208">
        <v>24.409094670083221</v>
      </c>
      <c r="T1069" s="208">
        <v>25</v>
      </c>
      <c r="U1069" s="208">
        <v>27</v>
      </c>
      <c r="V1069" s="208">
        <v>27</v>
      </c>
      <c r="W1069" s="207">
        <v>30.791302690000002</v>
      </c>
      <c r="X1069" s="209"/>
      <c r="Y1069" s="210"/>
      <c r="Z1069" s="210"/>
      <c r="AA1069" s="210"/>
      <c r="AB1069" s="210"/>
      <c r="AC1069" s="210"/>
      <c r="AD1069" s="210"/>
      <c r="AE1069" s="210"/>
      <c r="AF1069" s="210"/>
      <c r="AG1069" s="210"/>
      <c r="AH1069" s="210"/>
      <c r="AI1069" s="210"/>
      <c r="AJ1069" s="210"/>
      <c r="AK1069" s="210"/>
      <c r="AL1069" s="210"/>
      <c r="AM1069" s="210"/>
      <c r="AN1069" s="210"/>
      <c r="AO1069" s="210"/>
      <c r="AP1069" s="210"/>
      <c r="AQ1069" s="210"/>
      <c r="AR1069" s="210"/>
      <c r="AS1069" s="210"/>
      <c r="AT1069" s="210"/>
      <c r="AU1069" s="210"/>
      <c r="AV1069" s="210"/>
      <c r="AW1069" s="210"/>
      <c r="AX1069" s="210"/>
      <c r="AY1069" s="210"/>
      <c r="AZ1069" s="210"/>
      <c r="BA1069" s="210"/>
      <c r="BB1069" s="210"/>
      <c r="BC1069" s="210"/>
      <c r="BD1069" s="210"/>
      <c r="BE1069" s="210"/>
      <c r="BF1069" s="210"/>
      <c r="BG1069" s="210"/>
      <c r="BH1069" s="210"/>
      <c r="BI1069" s="210"/>
      <c r="BJ1069" s="210"/>
      <c r="BK1069" s="210"/>
      <c r="BL1069" s="210"/>
      <c r="BM1069" s="211">
        <v>1</v>
      </c>
    </row>
    <row r="1070" spans="1:65">
      <c r="A1070" s="29"/>
      <c r="B1070" s="19">
        <v>1</v>
      </c>
      <c r="C1070" s="9">
        <v>2</v>
      </c>
      <c r="D1070" s="213">
        <v>27</v>
      </c>
      <c r="E1070" s="213">
        <v>29</v>
      </c>
      <c r="F1070" s="213">
        <v>26.448259833237799</v>
      </c>
      <c r="G1070" s="213">
        <v>27.824000000000002</v>
      </c>
      <c r="H1070" s="213">
        <v>25</v>
      </c>
      <c r="I1070" s="213">
        <v>29</v>
      </c>
      <c r="J1070" s="213">
        <v>28</v>
      </c>
      <c r="K1070" s="213">
        <v>27</v>
      </c>
      <c r="L1070" s="213">
        <v>26</v>
      </c>
      <c r="M1070" s="213">
        <v>26</v>
      </c>
      <c r="N1070" s="213">
        <v>26</v>
      </c>
      <c r="O1070" s="213">
        <v>26</v>
      </c>
      <c r="P1070" s="213">
        <v>27</v>
      </c>
      <c r="Q1070" s="213">
        <v>26</v>
      </c>
      <c r="R1070" s="213">
        <v>26.773450886940743</v>
      </c>
      <c r="S1070" s="213">
        <v>26.006027640475793</v>
      </c>
      <c r="T1070" s="213">
        <v>25</v>
      </c>
      <c r="U1070" s="213">
        <v>27</v>
      </c>
      <c r="V1070" s="213">
        <v>27</v>
      </c>
      <c r="W1070" s="212">
        <v>30.109456269999999</v>
      </c>
      <c r="X1070" s="209"/>
      <c r="Y1070" s="210"/>
      <c r="Z1070" s="210"/>
      <c r="AA1070" s="210"/>
      <c r="AB1070" s="210"/>
      <c r="AC1070" s="210"/>
      <c r="AD1070" s="210"/>
      <c r="AE1070" s="210"/>
      <c r="AF1070" s="210"/>
      <c r="AG1070" s="210"/>
      <c r="AH1070" s="210"/>
      <c r="AI1070" s="210"/>
      <c r="AJ1070" s="210"/>
      <c r="AK1070" s="210"/>
      <c r="AL1070" s="210"/>
      <c r="AM1070" s="210"/>
      <c r="AN1070" s="210"/>
      <c r="AO1070" s="210"/>
      <c r="AP1070" s="210"/>
      <c r="AQ1070" s="210"/>
      <c r="AR1070" s="210"/>
      <c r="AS1070" s="210"/>
      <c r="AT1070" s="210"/>
      <c r="AU1070" s="210"/>
      <c r="AV1070" s="210"/>
      <c r="AW1070" s="210"/>
      <c r="AX1070" s="210"/>
      <c r="AY1070" s="210"/>
      <c r="AZ1070" s="210"/>
      <c r="BA1070" s="210"/>
      <c r="BB1070" s="210"/>
      <c r="BC1070" s="210"/>
      <c r="BD1070" s="210"/>
      <c r="BE1070" s="210"/>
      <c r="BF1070" s="210"/>
      <c r="BG1070" s="210"/>
      <c r="BH1070" s="210"/>
      <c r="BI1070" s="210"/>
      <c r="BJ1070" s="210"/>
      <c r="BK1070" s="210"/>
      <c r="BL1070" s="210"/>
      <c r="BM1070" s="211" t="e">
        <v>#N/A</v>
      </c>
    </row>
    <row r="1071" spans="1:65">
      <c r="A1071" s="29"/>
      <c r="B1071" s="19">
        <v>1</v>
      </c>
      <c r="C1071" s="9">
        <v>3</v>
      </c>
      <c r="D1071" s="213">
        <v>27</v>
      </c>
      <c r="E1071" s="213">
        <v>29</v>
      </c>
      <c r="F1071" s="213">
        <v>26.078960779270698</v>
      </c>
      <c r="G1071" s="213">
        <v>27.5</v>
      </c>
      <c r="H1071" s="213">
        <v>25</v>
      </c>
      <c r="I1071" s="213">
        <v>28</v>
      </c>
      <c r="J1071" s="213">
        <v>28</v>
      </c>
      <c r="K1071" s="213">
        <v>28</v>
      </c>
      <c r="L1071" s="213">
        <v>27</v>
      </c>
      <c r="M1071" s="213">
        <v>26</v>
      </c>
      <c r="N1071" s="213">
        <v>27</v>
      </c>
      <c r="O1071" s="213">
        <v>27</v>
      </c>
      <c r="P1071" s="213">
        <v>27</v>
      </c>
      <c r="Q1071" s="213">
        <v>27</v>
      </c>
      <c r="R1071" s="213">
        <v>27.192545029088635</v>
      </c>
      <c r="S1071" s="213">
        <v>24.953822536214606</v>
      </c>
      <c r="T1071" s="213">
        <v>25</v>
      </c>
      <c r="U1071" s="213">
        <v>27</v>
      </c>
      <c r="V1071" s="213">
        <v>27</v>
      </c>
      <c r="W1071" s="212">
        <v>28.490891349999998</v>
      </c>
      <c r="X1071" s="209"/>
      <c r="Y1071" s="210"/>
      <c r="Z1071" s="210"/>
      <c r="AA1071" s="210"/>
      <c r="AB1071" s="210"/>
      <c r="AC1071" s="210"/>
      <c r="AD1071" s="210"/>
      <c r="AE1071" s="210"/>
      <c r="AF1071" s="210"/>
      <c r="AG1071" s="210"/>
      <c r="AH1071" s="210"/>
      <c r="AI1071" s="210"/>
      <c r="AJ1071" s="210"/>
      <c r="AK1071" s="210"/>
      <c r="AL1071" s="210"/>
      <c r="AM1071" s="210"/>
      <c r="AN1071" s="210"/>
      <c r="AO1071" s="210"/>
      <c r="AP1071" s="210"/>
      <c r="AQ1071" s="210"/>
      <c r="AR1071" s="210"/>
      <c r="AS1071" s="210"/>
      <c r="AT1071" s="210"/>
      <c r="AU1071" s="210"/>
      <c r="AV1071" s="210"/>
      <c r="AW1071" s="210"/>
      <c r="AX1071" s="210"/>
      <c r="AY1071" s="210"/>
      <c r="AZ1071" s="210"/>
      <c r="BA1071" s="210"/>
      <c r="BB1071" s="210"/>
      <c r="BC1071" s="210"/>
      <c r="BD1071" s="210"/>
      <c r="BE1071" s="210"/>
      <c r="BF1071" s="210"/>
      <c r="BG1071" s="210"/>
      <c r="BH1071" s="210"/>
      <c r="BI1071" s="210"/>
      <c r="BJ1071" s="210"/>
      <c r="BK1071" s="210"/>
      <c r="BL1071" s="210"/>
      <c r="BM1071" s="211">
        <v>16</v>
      </c>
    </row>
    <row r="1072" spans="1:65">
      <c r="A1072" s="29"/>
      <c r="B1072" s="19">
        <v>1</v>
      </c>
      <c r="C1072" s="9">
        <v>4</v>
      </c>
      <c r="D1072" s="213">
        <v>27</v>
      </c>
      <c r="E1072" s="213">
        <v>27</v>
      </c>
      <c r="F1072" s="213">
        <v>25.900294191871701</v>
      </c>
      <c r="G1072" s="213">
        <v>27.76</v>
      </c>
      <c r="H1072" s="213">
        <v>26</v>
      </c>
      <c r="I1072" s="213">
        <v>29</v>
      </c>
      <c r="J1072" s="213">
        <v>28</v>
      </c>
      <c r="K1072" s="213">
        <v>26</v>
      </c>
      <c r="L1072" s="213">
        <v>27</v>
      </c>
      <c r="M1072" s="213">
        <v>26</v>
      </c>
      <c r="N1072" s="213">
        <v>26</v>
      </c>
      <c r="O1072" s="213">
        <v>27</v>
      </c>
      <c r="P1072" s="213">
        <v>25</v>
      </c>
      <c r="Q1072" s="213">
        <v>26</v>
      </c>
      <c r="R1072" s="213">
        <v>27.143531862804512</v>
      </c>
      <c r="S1072" s="213">
        <v>25.428754861481352</v>
      </c>
      <c r="T1072" s="213">
        <v>26</v>
      </c>
      <c r="U1072" s="213">
        <v>27</v>
      </c>
      <c r="V1072" s="213">
        <v>26</v>
      </c>
      <c r="W1072" s="212">
        <v>29.498972689999999</v>
      </c>
      <c r="X1072" s="209"/>
      <c r="Y1072" s="210"/>
      <c r="Z1072" s="210"/>
      <c r="AA1072" s="210"/>
      <c r="AB1072" s="210"/>
      <c r="AC1072" s="210"/>
      <c r="AD1072" s="210"/>
      <c r="AE1072" s="210"/>
      <c r="AF1072" s="210"/>
      <c r="AG1072" s="210"/>
      <c r="AH1072" s="210"/>
      <c r="AI1072" s="210"/>
      <c r="AJ1072" s="210"/>
      <c r="AK1072" s="210"/>
      <c r="AL1072" s="210"/>
      <c r="AM1072" s="210"/>
      <c r="AN1072" s="210"/>
      <c r="AO1072" s="210"/>
      <c r="AP1072" s="210"/>
      <c r="AQ1072" s="210"/>
      <c r="AR1072" s="210"/>
      <c r="AS1072" s="210"/>
      <c r="AT1072" s="210"/>
      <c r="AU1072" s="210"/>
      <c r="AV1072" s="210"/>
      <c r="AW1072" s="210"/>
      <c r="AX1072" s="210"/>
      <c r="AY1072" s="210"/>
      <c r="AZ1072" s="210"/>
      <c r="BA1072" s="210"/>
      <c r="BB1072" s="210"/>
      <c r="BC1072" s="210"/>
      <c r="BD1072" s="210"/>
      <c r="BE1072" s="210"/>
      <c r="BF1072" s="210"/>
      <c r="BG1072" s="210"/>
      <c r="BH1072" s="210"/>
      <c r="BI1072" s="210"/>
      <c r="BJ1072" s="210"/>
      <c r="BK1072" s="210"/>
      <c r="BL1072" s="210"/>
      <c r="BM1072" s="211">
        <v>26.703244275467679</v>
      </c>
    </row>
    <row r="1073" spans="1:65">
      <c r="A1073" s="29"/>
      <c r="B1073" s="19">
        <v>1</v>
      </c>
      <c r="C1073" s="9">
        <v>5</v>
      </c>
      <c r="D1073" s="213">
        <v>28</v>
      </c>
      <c r="E1073" s="213">
        <v>29</v>
      </c>
      <c r="F1073" s="216">
        <v>25.051467606715903</v>
      </c>
      <c r="G1073" s="213">
        <v>27.608000000000001</v>
      </c>
      <c r="H1073" s="213">
        <v>26</v>
      </c>
      <c r="I1073" s="213">
        <v>29</v>
      </c>
      <c r="J1073" s="213">
        <v>27</v>
      </c>
      <c r="K1073" s="213">
        <v>26</v>
      </c>
      <c r="L1073" s="213">
        <v>27</v>
      </c>
      <c r="M1073" s="213">
        <v>26</v>
      </c>
      <c r="N1073" s="213">
        <v>26</v>
      </c>
      <c r="O1073" s="213">
        <v>26</v>
      </c>
      <c r="P1073" s="213">
        <v>27</v>
      </c>
      <c r="Q1073" s="213">
        <v>26</v>
      </c>
      <c r="R1073" s="213">
        <v>27.232750797312075</v>
      </c>
      <c r="S1073" s="213">
        <v>25.468628102244956</v>
      </c>
      <c r="T1073" s="213">
        <v>26</v>
      </c>
      <c r="U1073" s="213">
        <v>27</v>
      </c>
      <c r="V1073" s="213">
        <v>27</v>
      </c>
      <c r="W1073" s="212">
        <v>30.301014930000001</v>
      </c>
      <c r="X1073" s="209"/>
      <c r="Y1073" s="210"/>
      <c r="Z1073" s="210"/>
      <c r="AA1073" s="210"/>
      <c r="AB1073" s="210"/>
      <c r="AC1073" s="210"/>
      <c r="AD1073" s="210"/>
      <c r="AE1073" s="210"/>
      <c r="AF1073" s="210"/>
      <c r="AG1073" s="210"/>
      <c r="AH1073" s="210"/>
      <c r="AI1073" s="210"/>
      <c r="AJ1073" s="210"/>
      <c r="AK1073" s="210"/>
      <c r="AL1073" s="210"/>
      <c r="AM1073" s="210"/>
      <c r="AN1073" s="210"/>
      <c r="AO1073" s="210"/>
      <c r="AP1073" s="210"/>
      <c r="AQ1073" s="210"/>
      <c r="AR1073" s="210"/>
      <c r="AS1073" s="210"/>
      <c r="AT1073" s="210"/>
      <c r="AU1073" s="210"/>
      <c r="AV1073" s="210"/>
      <c r="AW1073" s="210"/>
      <c r="AX1073" s="210"/>
      <c r="AY1073" s="210"/>
      <c r="AZ1073" s="210"/>
      <c r="BA1073" s="210"/>
      <c r="BB1073" s="210"/>
      <c r="BC1073" s="210"/>
      <c r="BD1073" s="210"/>
      <c r="BE1073" s="210"/>
      <c r="BF1073" s="210"/>
      <c r="BG1073" s="210"/>
      <c r="BH1073" s="210"/>
      <c r="BI1073" s="210"/>
      <c r="BJ1073" s="210"/>
      <c r="BK1073" s="210"/>
      <c r="BL1073" s="210"/>
      <c r="BM1073" s="211">
        <v>183</v>
      </c>
    </row>
    <row r="1074" spans="1:65">
      <c r="A1074" s="29"/>
      <c r="B1074" s="19">
        <v>1</v>
      </c>
      <c r="C1074" s="9">
        <v>6</v>
      </c>
      <c r="D1074" s="213">
        <v>27</v>
      </c>
      <c r="E1074" s="213">
        <v>28</v>
      </c>
      <c r="F1074" s="213">
        <v>26.323634421073201</v>
      </c>
      <c r="G1074" s="213">
        <v>27.32</v>
      </c>
      <c r="H1074" s="213">
        <v>24</v>
      </c>
      <c r="I1074" s="213">
        <v>28</v>
      </c>
      <c r="J1074" s="213">
        <v>29</v>
      </c>
      <c r="K1074" s="213">
        <v>27</v>
      </c>
      <c r="L1074" s="213">
        <v>27</v>
      </c>
      <c r="M1074" s="213">
        <v>26</v>
      </c>
      <c r="N1074" s="213">
        <v>26</v>
      </c>
      <c r="O1074" s="213">
        <v>26</v>
      </c>
      <c r="P1074" s="213">
        <v>27</v>
      </c>
      <c r="Q1074" s="213">
        <v>26</v>
      </c>
      <c r="R1074" s="213">
        <v>27.09584369877205</v>
      </c>
      <c r="S1074" s="213">
        <v>25.378716525543787</v>
      </c>
      <c r="T1074" s="213">
        <v>25</v>
      </c>
      <c r="U1074" s="213">
        <v>27</v>
      </c>
      <c r="V1074" s="213">
        <v>27</v>
      </c>
      <c r="W1074" s="212">
        <v>29.638844840000001</v>
      </c>
      <c r="X1074" s="209"/>
      <c r="Y1074" s="210"/>
      <c r="Z1074" s="210"/>
      <c r="AA1074" s="210"/>
      <c r="AB1074" s="210"/>
      <c r="AC1074" s="210"/>
      <c r="AD1074" s="210"/>
      <c r="AE1074" s="210"/>
      <c r="AF1074" s="210"/>
      <c r="AG1074" s="210"/>
      <c r="AH1074" s="210"/>
      <c r="AI1074" s="210"/>
      <c r="AJ1074" s="210"/>
      <c r="AK1074" s="210"/>
      <c r="AL1074" s="210"/>
      <c r="AM1074" s="210"/>
      <c r="AN1074" s="210"/>
      <c r="AO1074" s="210"/>
      <c r="AP1074" s="210"/>
      <c r="AQ1074" s="210"/>
      <c r="AR1074" s="210"/>
      <c r="AS1074" s="210"/>
      <c r="AT1074" s="210"/>
      <c r="AU1074" s="210"/>
      <c r="AV1074" s="210"/>
      <c r="AW1074" s="210"/>
      <c r="AX1074" s="210"/>
      <c r="AY1074" s="210"/>
      <c r="AZ1074" s="210"/>
      <c r="BA1074" s="210"/>
      <c r="BB1074" s="210"/>
      <c r="BC1074" s="210"/>
      <c r="BD1074" s="210"/>
      <c r="BE1074" s="210"/>
      <c r="BF1074" s="210"/>
      <c r="BG1074" s="210"/>
      <c r="BH1074" s="210"/>
      <c r="BI1074" s="210"/>
      <c r="BJ1074" s="210"/>
      <c r="BK1074" s="210"/>
      <c r="BL1074" s="210"/>
      <c r="BM1074" s="214"/>
    </row>
    <row r="1075" spans="1:65">
      <c r="A1075" s="29"/>
      <c r="B1075" s="20" t="s">
        <v>257</v>
      </c>
      <c r="C1075" s="12"/>
      <c r="D1075" s="215">
        <v>27.333333333333332</v>
      </c>
      <c r="E1075" s="215">
        <v>28.166666666666668</v>
      </c>
      <c r="F1075" s="215">
        <v>26.001063584001333</v>
      </c>
      <c r="G1075" s="215">
        <v>27.592666666666663</v>
      </c>
      <c r="H1075" s="215">
        <v>25.166666666666668</v>
      </c>
      <c r="I1075" s="215">
        <v>28.5</v>
      </c>
      <c r="J1075" s="215">
        <v>28</v>
      </c>
      <c r="K1075" s="215">
        <v>26.666666666666668</v>
      </c>
      <c r="L1075" s="215">
        <v>26.666666666666668</v>
      </c>
      <c r="M1075" s="215">
        <v>26</v>
      </c>
      <c r="N1075" s="215">
        <v>26.166666666666668</v>
      </c>
      <c r="O1075" s="215">
        <v>26.5</v>
      </c>
      <c r="P1075" s="215">
        <v>26.666666666666668</v>
      </c>
      <c r="Q1075" s="215">
        <v>26.166666666666668</v>
      </c>
      <c r="R1075" s="215">
        <v>27.13715106508683</v>
      </c>
      <c r="S1075" s="215">
        <v>25.274174056007283</v>
      </c>
      <c r="T1075" s="215">
        <v>25.333333333333332</v>
      </c>
      <c r="U1075" s="215">
        <v>27</v>
      </c>
      <c r="V1075" s="215">
        <v>26.833333333333332</v>
      </c>
      <c r="W1075" s="215">
        <v>29.805080461666666</v>
      </c>
      <c r="X1075" s="209"/>
      <c r="Y1075" s="210"/>
      <c r="Z1075" s="210"/>
      <c r="AA1075" s="210"/>
      <c r="AB1075" s="210"/>
      <c r="AC1075" s="210"/>
      <c r="AD1075" s="210"/>
      <c r="AE1075" s="210"/>
      <c r="AF1075" s="210"/>
      <c r="AG1075" s="210"/>
      <c r="AH1075" s="210"/>
      <c r="AI1075" s="210"/>
      <c r="AJ1075" s="210"/>
      <c r="AK1075" s="210"/>
      <c r="AL1075" s="210"/>
      <c r="AM1075" s="210"/>
      <c r="AN1075" s="210"/>
      <c r="AO1075" s="210"/>
      <c r="AP1075" s="210"/>
      <c r="AQ1075" s="210"/>
      <c r="AR1075" s="210"/>
      <c r="AS1075" s="210"/>
      <c r="AT1075" s="210"/>
      <c r="AU1075" s="210"/>
      <c r="AV1075" s="210"/>
      <c r="AW1075" s="210"/>
      <c r="AX1075" s="210"/>
      <c r="AY1075" s="210"/>
      <c r="AZ1075" s="210"/>
      <c r="BA1075" s="210"/>
      <c r="BB1075" s="210"/>
      <c r="BC1075" s="210"/>
      <c r="BD1075" s="210"/>
      <c r="BE1075" s="210"/>
      <c r="BF1075" s="210"/>
      <c r="BG1075" s="210"/>
      <c r="BH1075" s="210"/>
      <c r="BI1075" s="210"/>
      <c r="BJ1075" s="210"/>
      <c r="BK1075" s="210"/>
      <c r="BL1075" s="210"/>
      <c r="BM1075" s="214"/>
    </row>
    <row r="1076" spans="1:65">
      <c r="A1076" s="29"/>
      <c r="B1076" s="3" t="s">
        <v>258</v>
      </c>
      <c r="C1076" s="28"/>
      <c r="D1076" s="213">
        <v>27</v>
      </c>
      <c r="E1076" s="213">
        <v>28.5</v>
      </c>
      <c r="F1076" s="213">
        <v>26.1413627255547</v>
      </c>
      <c r="G1076" s="213">
        <v>27.576000000000001</v>
      </c>
      <c r="H1076" s="213">
        <v>25</v>
      </c>
      <c r="I1076" s="213">
        <v>28.5</v>
      </c>
      <c r="J1076" s="213">
        <v>28</v>
      </c>
      <c r="K1076" s="213">
        <v>26.5</v>
      </c>
      <c r="L1076" s="213">
        <v>27</v>
      </c>
      <c r="M1076" s="213">
        <v>26</v>
      </c>
      <c r="N1076" s="213">
        <v>26</v>
      </c>
      <c r="O1076" s="213">
        <v>26.5</v>
      </c>
      <c r="P1076" s="213">
        <v>27</v>
      </c>
      <c r="Q1076" s="213">
        <v>26</v>
      </c>
      <c r="R1076" s="213">
        <v>27.168038445946571</v>
      </c>
      <c r="S1076" s="213">
        <v>25.403735693512569</v>
      </c>
      <c r="T1076" s="213">
        <v>25</v>
      </c>
      <c r="U1076" s="213">
        <v>27</v>
      </c>
      <c r="V1076" s="213">
        <v>27</v>
      </c>
      <c r="W1076" s="213">
        <v>29.874150555</v>
      </c>
      <c r="X1076" s="209"/>
      <c r="Y1076" s="210"/>
      <c r="Z1076" s="210"/>
      <c r="AA1076" s="210"/>
      <c r="AB1076" s="210"/>
      <c r="AC1076" s="210"/>
      <c r="AD1076" s="210"/>
      <c r="AE1076" s="210"/>
      <c r="AF1076" s="210"/>
      <c r="AG1076" s="210"/>
      <c r="AH1076" s="210"/>
      <c r="AI1076" s="210"/>
      <c r="AJ1076" s="210"/>
      <c r="AK1076" s="210"/>
      <c r="AL1076" s="210"/>
      <c r="AM1076" s="210"/>
      <c r="AN1076" s="210"/>
      <c r="AO1076" s="210"/>
      <c r="AP1076" s="210"/>
      <c r="AQ1076" s="210"/>
      <c r="AR1076" s="210"/>
      <c r="AS1076" s="210"/>
      <c r="AT1076" s="210"/>
      <c r="AU1076" s="210"/>
      <c r="AV1076" s="210"/>
      <c r="AW1076" s="210"/>
      <c r="AX1076" s="210"/>
      <c r="AY1076" s="210"/>
      <c r="AZ1076" s="210"/>
      <c r="BA1076" s="210"/>
      <c r="BB1076" s="210"/>
      <c r="BC1076" s="210"/>
      <c r="BD1076" s="210"/>
      <c r="BE1076" s="210"/>
      <c r="BF1076" s="210"/>
      <c r="BG1076" s="210"/>
      <c r="BH1076" s="210"/>
      <c r="BI1076" s="210"/>
      <c r="BJ1076" s="210"/>
      <c r="BK1076" s="210"/>
      <c r="BL1076" s="210"/>
      <c r="BM1076" s="214"/>
    </row>
    <row r="1077" spans="1:65">
      <c r="A1077" s="29"/>
      <c r="B1077" s="3" t="s">
        <v>259</v>
      </c>
      <c r="C1077" s="28"/>
      <c r="D1077" s="23">
        <v>0.5163977794943222</v>
      </c>
      <c r="E1077" s="23">
        <v>0.98319208025017513</v>
      </c>
      <c r="F1077" s="23">
        <v>0.50260901797889423</v>
      </c>
      <c r="G1077" s="23">
        <v>0.18278584919699578</v>
      </c>
      <c r="H1077" s="23">
        <v>0.752772652709081</v>
      </c>
      <c r="I1077" s="23">
        <v>0.54772255750516607</v>
      </c>
      <c r="J1077" s="23">
        <v>0.63245553203367588</v>
      </c>
      <c r="K1077" s="23">
        <v>0.81649658092772603</v>
      </c>
      <c r="L1077" s="23">
        <v>0.5163977794943222</v>
      </c>
      <c r="M1077" s="23">
        <v>0</v>
      </c>
      <c r="N1077" s="23">
        <v>0.40824829046386296</v>
      </c>
      <c r="O1077" s="23">
        <v>0.54772255750516607</v>
      </c>
      <c r="P1077" s="23">
        <v>0.81649658092772603</v>
      </c>
      <c r="Q1077" s="23">
        <v>0.40824829046386296</v>
      </c>
      <c r="R1077" s="23">
        <v>0.20374236694029771</v>
      </c>
      <c r="S1077" s="23">
        <v>0.54022844033605688</v>
      </c>
      <c r="T1077" s="23">
        <v>0.5163977794943222</v>
      </c>
      <c r="U1077" s="23">
        <v>0</v>
      </c>
      <c r="V1077" s="23">
        <v>0.40824829046386296</v>
      </c>
      <c r="W1077" s="23">
        <v>0.79494140466417629</v>
      </c>
      <c r="X1077" s="149"/>
      <c r="Y1077" s="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5"/>
    </row>
    <row r="1078" spans="1:65">
      <c r="A1078" s="29"/>
      <c r="B1078" s="3" t="s">
        <v>86</v>
      </c>
      <c r="C1078" s="28"/>
      <c r="D1078" s="13">
        <v>1.8892601688816665E-2</v>
      </c>
      <c r="E1078" s="13">
        <v>3.4906227701189646E-2</v>
      </c>
      <c r="F1078" s="13">
        <v>1.9330325329005145E-2</v>
      </c>
      <c r="G1078" s="13">
        <v>6.6244358113386097E-3</v>
      </c>
      <c r="H1078" s="13">
        <v>2.9911496134135667E-2</v>
      </c>
      <c r="I1078" s="13">
        <v>1.921833535105846E-2</v>
      </c>
      <c r="J1078" s="13">
        <v>2.2587697572631283E-2</v>
      </c>
      <c r="K1078" s="13">
        <v>3.0618621784789725E-2</v>
      </c>
      <c r="L1078" s="13">
        <v>1.9364916731037081E-2</v>
      </c>
      <c r="M1078" s="13">
        <v>0</v>
      </c>
      <c r="N1078" s="13">
        <v>1.5601845495434252E-2</v>
      </c>
      <c r="O1078" s="13">
        <v>2.0668775754911928E-2</v>
      </c>
      <c r="P1078" s="13">
        <v>3.0618621784789725E-2</v>
      </c>
      <c r="Q1078" s="13">
        <v>1.5601845495434252E-2</v>
      </c>
      <c r="R1078" s="13">
        <v>7.5078760645004286E-3</v>
      </c>
      <c r="S1078" s="13">
        <v>2.1374721846059808E-2</v>
      </c>
      <c r="T1078" s="13">
        <v>2.0384122874775878E-2</v>
      </c>
      <c r="U1078" s="13">
        <v>0</v>
      </c>
      <c r="V1078" s="13">
        <v>1.5214222004864459E-2</v>
      </c>
      <c r="W1078" s="13">
        <v>2.6671338991571508E-2</v>
      </c>
      <c r="X1078" s="149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  <c r="AL1078" s="3"/>
      <c r="AM1078" s="3"/>
      <c r="AN1078" s="3"/>
      <c r="AO1078" s="3"/>
      <c r="AP1078" s="3"/>
      <c r="AQ1078" s="3"/>
      <c r="AR1078" s="3"/>
      <c r="AS1078" s="3"/>
      <c r="AT1078" s="3"/>
      <c r="AU1078" s="3"/>
      <c r="AV1078" s="3"/>
      <c r="AW1078" s="3"/>
      <c r="AX1078" s="3"/>
      <c r="AY1078" s="3"/>
      <c r="AZ1078" s="3"/>
      <c r="BA1078" s="3"/>
      <c r="BB1078" s="3"/>
      <c r="BC1078" s="3"/>
      <c r="BD1078" s="3"/>
      <c r="BE1078" s="3"/>
      <c r="BF1078" s="3"/>
      <c r="BG1078" s="3"/>
      <c r="BH1078" s="3"/>
      <c r="BI1078" s="3"/>
      <c r="BJ1078" s="3"/>
      <c r="BK1078" s="3"/>
      <c r="BL1078" s="3"/>
      <c r="BM1078" s="55"/>
    </row>
    <row r="1079" spans="1:65">
      <c r="A1079" s="29"/>
      <c r="B1079" s="3" t="s">
        <v>260</v>
      </c>
      <c r="C1079" s="28"/>
      <c r="D1079" s="13">
        <v>2.3595974008465914E-2</v>
      </c>
      <c r="E1079" s="13">
        <v>5.480316833799237E-2</v>
      </c>
      <c r="F1079" s="13">
        <v>-2.6295707151637759E-2</v>
      </c>
      <c r="G1079" s="13">
        <v>3.3307652883814542E-2</v>
      </c>
      <c r="H1079" s="13">
        <v>-5.7542731248302559E-2</v>
      </c>
      <c r="I1079" s="13">
        <v>6.728604606980304E-2</v>
      </c>
      <c r="J1079" s="13">
        <v>4.8561729472087256E-2</v>
      </c>
      <c r="K1079" s="13">
        <v>-1.3697814551550946E-3</v>
      </c>
      <c r="L1079" s="13">
        <v>-1.3697814551550946E-3</v>
      </c>
      <c r="M1079" s="13">
        <v>-2.6335536918776214E-2</v>
      </c>
      <c r="N1079" s="13">
        <v>-2.0094098052870879E-2</v>
      </c>
      <c r="O1079" s="13">
        <v>-7.6112203210603191E-3</v>
      </c>
      <c r="P1079" s="13">
        <v>-1.3697814551550946E-3</v>
      </c>
      <c r="Q1079" s="13">
        <v>-2.0094098052870879E-2</v>
      </c>
      <c r="R1079" s="13">
        <v>1.6249216205454831E-2</v>
      </c>
      <c r="S1079" s="13">
        <v>-5.3516726459087449E-2</v>
      </c>
      <c r="T1079" s="13">
        <v>-5.1301292382397334E-2</v>
      </c>
      <c r="U1079" s="13">
        <v>1.1113096276655465E-2</v>
      </c>
      <c r="V1079" s="13">
        <v>4.8716574107501298E-3</v>
      </c>
      <c r="W1079" s="13">
        <v>0.11615952556928266</v>
      </c>
      <c r="X1079" s="149"/>
      <c r="Y1079" s="3"/>
      <c r="Z1079" s="3"/>
      <c r="AA1079" s="3"/>
      <c r="AB1079" s="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55"/>
    </row>
    <row r="1080" spans="1:65">
      <c r="A1080" s="29"/>
      <c r="B1080" s="45" t="s">
        <v>261</v>
      </c>
      <c r="C1080" s="46"/>
      <c r="D1080" s="44">
        <v>0.67</v>
      </c>
      <c r="E1080" s="44">
        <v>1.52</v>
      </c>
      <c r="F1080" s="44">
        <v>0.67</v>
      </c>
      <c r="G1080" s="44">
        <v>0.94</v>
      </c>
      <c r="H1080" s="44">
        <v>1.52</v>
      </c>
      <c r="I1080" s="44">
        <v>1.86</v>
      </c>
      <c r="J1080" s="44">
        <v>1.35</v>
      </c>
      <c r="K1080" s="44">
        <v>0</v>
      </c>
      <c r="L1080" s="44">
        <v>0</v>
      </c>
      <c r="M1080" s="44">
        <v>0.67</v>
      </c>
      <c r="N1080" s="44">
        <v>0.51</v>
      </c>
      <c r="O1080" s="44">
        <v>0.17</v>
      </c>
      <c r="P1080" s="44">
        <v>0</v>
      </c>
      <c r="Q1080" s="44">
        <v>0.51</v>
      </c>
      <c r="R1080" s="44">
        <v>0.48</v>
      </c>
      <c r="S1080" s="44">
        <v>1.41</v>
      </c>
      <c r="T1080" s="44">
        <v>1.35</v>
      </c>
      <c r="U1080" s="44">
        <v>0.34</v>
      </c>
      <c r="V1080" s="44">
        <v>0.17</v>
      </c>
      <c r="W1080" s="44">
        <v>3.18</v>
      </c>
      <c r="X1080" s="149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55"/>
    </row>
    <row r="1081" spans="1:65">
      <c r="B1081" s="30"/>
      <c r="C1081" s="20"/>
      <c r="D1081" s="20"/>
      <c r="E1081" s="20"/>
      <c r="F1081" s="20"/>
      <c r="G1081" s="20"/>
      <c r="H1081" s="20"/>
      <c r="I1081" s="20"/>
      <c r="J1081" s="20"/>
      <c r="K1081" s="20"/>
      <c r="L1081" s="20"/>
      <c r="M1081" s="20"/>
      <c r="N1081" s="20"/>
      <c r="O1081" s="20"/>
      <c r="P1081" s="20"/>
      <c r="Q1081" s="20"/>
      <c r="R1081" s="20"/>
      <c r="S1081" s="20"/>
      <c r="T1081" s="20"/>
      <c r="U1081" s="20"/>
      <c r="V1081" s="20"/>
      <c r="W1081" s="20"/>
      <c r="BM1081" s="55"/>
    </row>
    <row r="1082" spans="1:65" ht="15">
      <c r="B1082" s="8" t="s">
        <v>607</v>
      </c>
      <c r="BM1082" s="27" t="s">
        <v>66</v>
      </c>
    </row>
    <row r="1083" spans="1:65" ht="15">
      <c r="A1083" s="24" t="s">
        <v>35</v>
      </c>
      <c r="B1083" s="18" t="s">
        <v>111</v>
      </c>
      <c r="C1083" s="15" t="s">
        <v>112</v>
      </c>
      <c r="D1083" s="16" t="s">
        <v>222</v>
      </c>
      <c r="E1083" s="17" t="s">
        <v>222</v>
      </c>
      <c r="F1083" s="17" t="s">
        <v>222</v>
      </c>
      <c r="G1083" s="17" t="s">
        <v>222</v>
      </c>
      <c r="H1083" s="17" t="s">
        <v>222</v>
      </c>
      <c r="I1083" s="17" t="s">
        <v>222</v>
      </c>
      <c r="J1083" s="17" t="s">
        <v>222</v>
      </c>
      <c r="K1083" s="17" t="s">
        <v>222</v>
      </c>
      <c r="L1083" s="17" t="s">
        <v>222</v>
      </c>
      <c r="M1083" s="17" t="s">
        <v>222</v>
      </c>
      <c r="N1083" s="17" t="s">
        <v>222</v>
      </c>
      <c r="O1083" s="17" t="s">
        <v>222</v>
      </c>
      <c r="P1083" s="17" t="s">
        <v>222</v>
      </c>
      <c r="Q1083" s="17" t="s">
        <v>222</v>
      </c>
      <c r="R1083" s="17" t="s">
        <v>222</v>
      </c>
      <c r="S1083" s="17" t="s">
        <v>222</v>
      </c>
      <c r="T1083" s="17" t="s">
        <v>222</v>
      </c>
      <c r="U1083" s="17" t="s">
        <v>222</v>
      </c>
      <c r="V1083" s="149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7">
        <v>1</v>
      </c>
    </row>
    <row r="1084" spans="1:65">
      <c r="A1084" s="29"/>
      <c r="B1084" s="19" t="s">
        <v>223</v>
      </c>
      <c r="C1084" s="9" t="s">
        <v>223</v>
      </c>
      <c r="D1084" s="147" t="s">
        <v>225</v>
      </c>
      <c r="E1084" s="148" t="s">
        <v>226</v>
      </c>
      <c r="F1084" s="148" t="s">
        <v>229</v>
      </c>
      <c r="G1084" s="148" t="s">
        <v>230</v>
      </c>
      <c r="H1084" s="148" t="s">
        <v>231</v>
      </c>
      <c r="I1084" s="148" t="s">
        <v>233</v>
      </c>
      <c r="J1084" s="148" t="s">
        <v>234</v>
      </c>
      <c r="K1084" s="148" t="s">
        <v>235</v>
      </c>
      <c r="L1084" s="148" t="s">
        <v>236</v>
      </c>
      <c r="M1084" s="148" t="s">
        <v>263</v>
      </c>
      <c r="N1084" s="148" t="s">
        <v>237</v>
      </c>
      <c r="O1084" s="148" t="s">
        <v>239</v>
      </c>
      <c r="P1084" s="148" t="s">
        <v>240</v>
      </c>
      <c r="Q1084" s="148" t="s">
        <v>242</v>
      </c>
      <c r="R1084" s="148" t="s">
        <v>243</v>
      </c>
      <c r="S1084" s="148" t="s">
        <v>244</v>
      </c>
      <c r="T1084" s="148" t="s">
        <v>245</v>
      </c>
      <c r="U1084" s="148" t="s">
        <v>248</v>
      </c>
      <c r="V1084" s="149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27" t="s">
        <v>3</v>
      </c>
    </row>
    <row r="1085" spans="1:65">
      <c r="A1085" s="29"/>
      <c r="B1085" s="19"/>
      <c r="C1085" s="9"/>
      <c r="D1085" s="10" t="s">
        <v>309</v>
      </c>
      <c r="E1085" s="11" t="s">
        <v>265</v>
      </c>
      <c r="F1085" s="11" t="s">
        <v>309</v>
      </c>
      <c r="G1085" s="11" t="s">
        <v>265</v>
      </c>
      <c r="H1085" s="11" t="s">
        <v>310</v>
      </c>
      <c r="I1085" s="11" t="s">
        <v>265</v>
      </c>
      <c r="J1085" s="11" t="s">
        <v>265</v>
      </c>
      <c r="K1085" s="11" t="s">
        <v>265</v>
      </c>
      <c r="L1085" s="11" t="s">
        <v>265</v>
      </c>
      <c r="M1085" s="11" t="s">
        <v>265</v>
      </c>
      <c r="N1085" s="11" t="s">
        <v>265</v>
      </c>
      <c r="O1085" s="11" t="s">
        <v>265</v>
      </c>
      <c r="P1085" s="11" t="s">
        <v>265</v>
      </c>
      <c r="Q1085" s="11" t="s">
        <v>309</v>
      </c>
      <c r="R1085" s="11" t="s">
        <v>309</v>
      </c>
      <c r="S1085" s="11" t="s">
        <v>265</v>
      </c>
      <c r="T1085" s="11" t="s">
        <v>309</v>
      </c>
      <c r="U1085" s="11" t="s">
        <v>310</v>
      </c>
      <c r="V1085" s="149"/>
      <c r="W1085" s="3"/>
      <c r="X1085" s="3"/>
      <c r="Y1085" s="3"/>
      <c r="Z1085" s="3"/>
      <c r="AA1085" s="3"/>
      <c r="AB1085" s="3"/>
      <c r="AC1085" s="3"/>
      <c r="AD1085" s="3"/>
      <c r="AE1085" s="3"/>
      <c r="AF1085" s="3"/>
      <c r="AG1085" s="3"/>
      <c r="AH1085" s="3"/>
      <c r="AI1085" s="3"/>
      <c r="AJ1085" s="3"/>
      <c r="AK1085" s="3"/>
      <c r="AL1085" s="3"/>
      <c r="AM1085" s="3"/>
      <c r="AN1085" s="3"/>
      <c r="AO1085" s="3"/>
      <c r="AP1085" s="3"/>
      <c r="AQ1085" s="3"/>
      <c r="AR1085" s="3"/>
      <c r="AS1085" s="3"/>
      <c r="AT1085" s="3"/>
      <c r="AU1085" s="3"/>
      <c r="AV1085" s="3"/>
      <c r="AW1085" s="3"/>
      <c r="AX1085" s="3"/>
      <c r="AY1085" s="3"/>
      <c r="AZ1085" s="3"/>
      <c r="BA1085" s="3"/>
      <c r="BB1085" s="3"/>
      <c r="BC1085" s="3"/>
      <c r="BD1085" s="3"/>
      <c r="BE1085" s="3"/>
      <c r="BF1085" s="3"/>
      <c r="BG1085" s="3"/>
      <c r="BH1085" s="3"/>
      <c r="BI1085" s="3"/>
      <c r="BJ1085" s="3"/>
      <c r="BK1085" s="3"/>
      <c r="BL1085" s="3"/>
      <c r="BM1085" s="27">
        <v>2</v>
      </c>
    </row>
    <row r="1086" spans="1:65">
      <c r="A1086" s="29"/>
      <c r="B1086" s="19"/>
      <c r="C1086" s="9"/>
      <c r="D1086" s="25" t="s">
        <v>311</v>
      </c>
      <c r="E1086" s="25" t="s">
        <v>312</v>
      </c>
      <c r="F1086" s="25" t="s">
        <v>312</v>
      </c>
      <c r="G1086" s="25" t="s">
        <v>312</v>
      </c>
      <c r="H1086" s="25" t="s">
        <v>311</v>
      </c>
      <c r="I1086" s="25" t="s">
        <v>312</v>
      </c>
      <c r="J1086" s="25" t="s">
        <v>312</v>
      </c>
      <c r="K1086" s="25" t="s">
        <v>312</v>
      </c>
      <c r="L1086" s="25" t="s">
        <v>312</v>
      </c>
      <c r="M1086" s="25" t="s">
        <v>312</v>
      </c>
      <c r="N1086" s="25" t="s">
        <v>116</v>
      </c>
      <c r="O1086" s="25" t="s">
        <v>312</v>
      </c>
      <c r="P1086" s="25" t="s">
        <v>313</v>
      </c>
      <c r="Q1086" s="25" t="s">
        <v>311</v>
      </c>
      <c r="R1086" s="25" t="s">
        <v>314</v>
      </c>
      <c r="S1086" s="25" t="s">
        <v>314</v>
      </c>
      <c r="T1086" s="25" t="s">
        <v>314</v>
      </c>
      <c r="U1086" s="25" t="s">
        <v>313</v>
      </c>
      <c r="V1086" s="149"/>
      <c r="W1086" s="3"/>
      <c r="X1086" s="3"/>
      <c r="Y1086" s="3"/>
      <c r="Z1086" s="3"/>
      <c r="AA1086" s="3"/>
      <c r="AB1086" s="3"/>
      <c r="AC1086" s="3"/>
      <c r="AD1086" s="3"/>
      <c r="AE1086" s="3"/>
      <c r="AF1086" s="3"/>
      <c r="AG1086" s="3"/>
      <c r="AH1086" s="3"/>
      <c r="AI1086" s="3"/>
      <c r="AJ1086" s="3"/>
      <c r="AK1086" s="3"/>
      <c r="AL1086" s="3"/>
      <c r="AM1086" s="3"/>
      <c r="AN1086" s="3"/>
      <c r="AO1086" s="3"/>
      <c r="AP1086" s="3"/>
      <c r="AQ1086" s="3"/>
      <c r="AR1086" s="3"/>
      <c r="AS1086" s="3"/>
      <c r="AT1086" s="3"/>
      <c r="AU1086" s="3"/>
      <c r="AV1086" s="3"/>
      <c r="AW1086" s="3"/>
      <c r="AX1086" s="3"/>
      <c r="AY1086" s="3"/>
      <c r="AZ1086" s="3"/>
      <c r="BA1086" s="3"/>
      <c r="BB1086" s="3"/>
      <c r="BC1086" s="3"/>
      <c r="BD1086" s="3"/>
      <c r="BE1086" s="3"/>
      <c r="BF1086" s="3"/>
      <c r="BG1086" s="3"/>
      <c r="BH1086" s="3"/>
      <c r="BI1086" s="3"/>
      <c r="BJ1086" s="3"/>
      <c r="BK1086" s="3"/>
      <c r="BL1086" s="3"/>
      <c r="BM1086" s="27">
        <v>2</v>
      </c>
    </row>
    <row r="1087" spans="1:65">
      <c r="A1087" s="29"/>
      <c r="B1087" s="18">
        <v>1</v>
      </c>
      <c r="C1087" s="14">
        <v>1</v>
      </c>
      <c r="D1087" s="143">
        <v>0.8</v>
      </c>
      <c r="E1087" s="21">
        <v>1.1599999999999999</v>
      </c>
      <c r="F1087" s="143">
        <v>1.1000000000000001</v>
      </c>
      <c r="G1087" s="21">
        <v>1.1399999999999999</v>
      </c>
      <c r="H1087" s="143" t="s">
        <v>106</v>
      </c>
      <c r="I1087" s="21">
        <v>1.05</v>
      </c>
      <c r="J1087" s="21">
        <v>1.02</v>
      </c>
      <c r="K1087" s="21">
        <v>0.92</v>
      </c>
      <c r="L1087" s="21">
        <v>1</v>
      </c>
      <c r="M1087" s="150">
        <v>1.07</v>
      </c>
      <c r="N1087" s="21">
        <v>0.94</v>
      </c>
      <c r="O1087" s="21">
        <v>0.9</v>
      </c>
      <c r="P1087" s="21">
        <v>0.92671090304396775</v>
      </c>
      <c r="Q1087" s="21">
        <v>0.79637026708624337</v>
      </c>
      <c r="R1087" s="143">
        <v>1</v>
      </c>
      <c r="S1087" s="21">
        <v>1.21</v>
      </c>
      <c r="T1087" s="143">
        <v>0.8</v>
      </c>
      <c r="U1087" s="143">
        <v>6.3291005279999997</v>
      </c>
      <c r="V1087" s="149"/>
      <c r="W1087" s="3"/>
      <c r="X1087" s="3"/>
      <c r="Y1087" s="3"/>
      <c r="Z1087" s="3"/>
      <c r="AA1087" s="3"/>
      <c r="AB1087" s="3"/>
      <c r="AC1087" s="3"/>
      <c r="AD1087" s="3"/>
      <c r="AE1087" s="3"/>
      <c r="AF1087" s="3"/>
      <c r="AG1087" s="3"/>
      <c r="AH1087" s="3"/>
      <c r="AI1087" s="3"/>
      <c r="AJ1087" s="3"/>
      <c r="AK1087" s="3"/>
      <c r="AL1087" s="3"/>
      <c r="AM1087" s="3"/>
      <c r="AN1087" s="3"/>
      <c r="AO1087" s="3"/>
      <c r="AP1087" s="3"/>
      <c r="AQ1087" s="3"/>
      <c r="AR1087" s="3"/>
      <c r="AS1087" s="3"/>
      <c r="AT1087" s="3"/>
      <c r="AU1087" s="3"/>
      <c r="AV1087" s="3"/>
      <c r="AW1087" s="3"/>
      <c r="AX1087" s="3"/>
      <c r="AY1087" s="3"/>
      <c r="AZ1087" s="3"/>
      <c r="BA1087" s="3"/>
      <c r="BB1087" s="3"/>
      <c r="BC1087" s="3"/>
      <c r="BD1087" s="3"/>
      <c r="BE1087" s="3"/>
      <c r="BF1087" s="3"/>
      <c r="BG1087" s="3"/>
      <c r="BH1087" s="3"/>
      <c r="BI1087" s="3"/>
      <c r="BJ1087" s="3"/>
      <c r="BK1087" s="3"/>
      <c r="BL1087" s="3"/>
      <c r="BM1087" s="27">
        <v>1</v>
      </c>
    </row>
    <row r="1088" spans="1:65">
      <c r="A1088" s="29"/>
      <c r="B1088" s="19">
        <v>1</v>
      </c>
      <c r="C1088" s="9">
        <v>2</v>
      </c>
      <c r="D1088" s="144">
        <v>0.8</v>
      </c>
      <c r="E1088" s="11">
        <v>1.19</v>
      </c>
      <c r="F1088" s="144">
        <v>1.1000000000000001</v>
      </c>
      <c r="G1088" s="11">
        <v>1.1000000000000001</v>
      </c>
      <c r="H1088" s="144" t="s">
        <v>106</v>
      </c>
      <c r="I1088" s="11">
        <v>1.04</v>
      </c>
      <c r="J1088" s="145">
        <v>1.31</v>
      </c>
      <c r="K1088" s="11">
        <v>1.06</v>
      </c>
      <c r="L1088" s="11">
        <v>1.01</v>
      </c>
      <c r="M1088" s="11">
        <v>0.97000000000000008</v>
      </c>
      <c r="N1088" s="11">
        <v>0.94</v>
      </c>
      <c r="O1088" s="11">
        <v>0.8</v>
      </c>
      <c r="P1088" s="11">
        <v>0.93226804662786766</v>
      </c>
      <c r="Q1088" s="11">
        <v>0.87477101148723835</v>
      </c>
      <c r="R1088" s="144">
        <v>1.1000000000000001</v>
      </c>
      <c r="S1088" s="11">
        <v>1.22</v>
      </c>
      <c r="T1088" s="144">
        <v>0.9</v>
      </c>
      <c r="U1088" s="144">
        <v>6.1832298899999998</v>
      </c>
      <c r="V1088" s="149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  <c r="AL1088" s="3"/>
      <c r="AM1088" s="3"/>
      <c r="AN1088" s="3"/>
      <c r="AO1088" s="3"/>
      <c r="AP1088" s="3"/>
      <c r="AQ1088" s="3"/>
      <c r="AR1088" s="3"/>
      <c r="AS1088" s="3"/>
      <c r="AT1088" s="3"/>
      <c r="AU1088" s="3"/>
      <c r="AV1088" s="3"/>
      <c r="AW1088" s="3"/>
      <c r="AX1088" s="3"/>
      <c r="AY1088" s="3"/>
      <c r="AZ1088" s="3"/>
      <c r="BA1088" s="3"/>
      <c r="BB1088" s="3"/>
      <c r="BC1088" s="3"/>
      <c r="BD1088" s="3"/>
      <c r="BE1088" s="3"/>
      <c r="BF1088" s="3"/>
      <c r="BG1088" s="3"/>
      <c r="BH1088" s="3"/>
      <c r="BI1088" s="3"/>
      <c r="BJ1088" s="3"/>
      <c r="BK1088" s="3"/>
      <c r="BL1088" s="3"/>
      <c r="BM1088" s="27" t="e">
        <v>#N/A</v>
      </c>
    </row>
    <row r="1089" spans="1:65">
      <c r="A1089" s="29"/>
      <c r="B1089" s="19">
        <v>1</v>
      </c>
      <c r="C1089" s="9">
        <v>3</v>
      </c>
      <c r="D1089" s="144">
        <v>0.8</v>
      </c>
      <c r="E1089" s="11">
        <v>1.1499999999999999</v>
      </c>
      <c r="F1089" s="144">
        <v>1.2</v>
      </c>
      <c r="G1089" s="11">
        <v>1.04</v>
      </c>
      <c r="H1089" s="144" t="s">
        <v>106</v>
      </c>
      <c r="I1089" s="11">
        <v>1.07</v>
      </c>
      <c r="J1089" s="11">
        <v>1.1000000000000001</v>
      </c>
      <c r="K1089" s="11">
        <v>1</v>
      </c>
      <c r="L1089" s="11">
        <v>1.04</v>
      </c>
      <c r="M1089" s="11">
        <v>0.9900000000000001</v>
      </c>
      <c r="N1089" s="11">
        <v>0.93</v>
      </c>
      <c r="O1089" s="11">
        <v>0.8</v>
      </c>
      <c r="P1089" s="11">
        <v>0.93996622824301257</v>
      </c>
      <c r="Q1089" s="11">
        <v>0.8167139683428134</v>
      </c>
      <c r="R1089" s="144">
        <v>1</v>
      </c>
      <c r="S1089" s="11">
        <v>1.1599999999999999</v>
      </c>
      <c r="T1089" s="144">
        <v>0.9</v>
      </c>
      <c r="U1089" s="144">
        <v>7.6279649999999997</v>
      </c>
      <c r="V1089" s="149"/>
      <c r="W1089" s="3"/>
      <c r="X1089" s="3"/>
      <c r="Y1089" s="3"/>
      <c r="Z1089" s="3"/>
      <c r="AA1089" s="3"/>
      <c r="AB1089" s="3"/>
      <c r="AC1089" s="3"/>
      <c r="AD1089" s="3"/>
      <c r="AE1089" s="3"/>
      <c r="AF1089" s="3"/>
      <c r="AG1089" s="3"/>
      <c r="AH1089" s="3"/>
      <c r="AI1089" s="3"/>
      <c r="AJ1089" s="3"/>
      <c r="AK1089" s="3"/>
      <c r="AL1089" s="3"/>
      <c r="AM1089" s="3"/>
      <c r="AN1089" s="3"/>
      <c r="AO1089" s="3"/>
      <c r="AP1089" s="3"/>
      <c r="AQ1089" s="3"/>
      <c r="AR1089" s="3"/>
      <c r="AS1089" s="3"/>
      <c r="AT1089" s="3"/>
      <c r="AU1089" s="3"/>
      <c r="AV1089" s="3"/>
      <c r="AW1089" s="3"/>
      <c r="AX1089" s="3"/>
      <c r="AY1089" s="3"/>
      <c r="AZ1089" s="3"/>
      <c r="BA1089" s="3"/>
      <c r="BB1089" s="3"/>
      <c r="BC1089" s="3"/>
      <c r="BD1089" s="3"/>
      <c r="BE1089" s="3"/>
      <c r="BF1089" s="3"/>
      <c r="BG1089" s="3"/>
      <c r="BH1089" s="3"/>
      <c r="BI1089" s="3"/>
      <c r="BJ1089" s="3"/>
      <c r="BK1089" s="3"/>
      <c r="BL1089" s="3"/>
      <c r="BM1089" s="27">
        <v>16</v>
      </c>
    </row>
    <row r="1090" spans="1:65">
      <c r="A1090" s="29"/>
      <c r="B1090" s="19">
        <v>1</v>
      </c>
      <c r="C1090" s="9">
        <v>4</v>
      </c>
      <c r="D1090" s="144">
        <v>0.9</v>
      </c>
      <c r="E1090" s="11">
        <v>1.17</v>
      </c>
      <c r="F1090" s="144">
        <v>1.1000000000000001</v>
      </c>
      <c r="G1090" s="11">
        <v>1.06</v>
      </c>
      <c r="H1090" s="144" t="s">
        <v>106</v>
      </c>
      <c r="I1090" s="11">
        <v>1.04</v>
      </c>
      <c r="J1090" s="11">
        <v>1.08</v>
      </c>
      <c r="K1090" s="11">
        <v>1.01</v>
      </c>
      <c r="L1090" s="11">
        <v>0.98</v>
      </c>
      <c r="M1090" s="11">
        <v>0.92</v>
      </c>
      <c r="N1090" s="11">
        <v>0.93</v>
      </c>
      <c r="O1090" s="11">
        <v>0.8</v>
      </c>
      <c r="P1090" s="11">
        <v>0.93342621925641511</v>
      </c>
      <c r="Q1090" s="11">
        <v>0.82870917173178638</v>
      </c>
      <c r="R1090" s="144">
        <v>1</v>
      </c>
      <c r="S1090" s="11">
        <v>1.17</v>
      </c>
      <c r="T1090" s="144">
        <v>0.9</v>
      </c>
      <c r="U1090" s="144">
        <v>7.6381796170000005</v>
      </c>
      <c r="V1090" s="149"/>
      <c r="W1090" s="3"/>
      <c r="X1090" s="3"/>
      <c r="Y1090" s="3"/>
      <c r="Z1090" s="3"/>
      <c r="AA1090" s="3"/>
      <c r="AB1090" s="3"/>
      <c r="AC1090" s="3"/>
      <c r="AD1090" s="3"/>
      <c r="AE1090" s="3"/>
      <c r="AF1090" s="3"/>
      <c r="AG1090" s="3"/>
      <c r="AH1090" s="3"/>
      <c r="AI1090" s="3"/>
      <c r="AJ1090" s="3"/>
      <c r="AK1090" s="3"/>
      <c r="AL1090" s="3"/>
      <c r="AM1090" s="3"/>
      <c r="AN1090" s="3"/>
      <c r="AO1090" s="3"/>
      <c r="AP1090" s="3"/>
      <c r="AQ1090" s="3"/>
      <c r="AR1090" s="3"/>
      <c r="AS1090" s="3"/>
      <c r="AT1090" s="3"/>
      <c r="AU1090" s="3"/>
      <c r="AV1090" s="3"/>
      <c r="AW1090" s="3"/>
      <c r="AX1090" s="3"/>
      <c r="AY1090" s="3"/>
      <c r="AZ1090" s="3"/>
      <c r="BA1090" s="3"/>
      <c r="BB1090" s="3"/>
      <c r="BC1090" s="3"/>
      <c r="BD1090" s="3"/>
      <c r="BE1090" s="3"/>
      <c r="BF1090" s="3"/>
      <c r="BG1090" s="3"/>
      <c r="BH1090" s="3"/>
      <c r="BI1090" s="3"/>
      <c r="BJ1090" s="3"/>
      <c r="BK1090" s="3"/>
      <c r="BL1090" s="3"/>
      <c r="BM1090" s="27">
        <v>1.0049944663258492</v>
      </c>
    </row>
    <row r="1091" spans="1:65">
      <c r="A1091" s="29"/>
      <c r="B1091" s="19">
        <v>1</v>
      </c>
      <c r="C1091" s="9">
        <v>5</v>
      </c>
      <c r="D1091" s="144">
        <v>0.8</v>
      </c>
      <c r="E1091" s="11">
        <v>1.1399999999999999</v>
      </c>
      <c r="F1091" s="144">
        <v>1.1000000000000001</v>
      </c>
      <c r="G1091" s="11">
        <v>1.03</v>
      </c>
      <c r="H1091" s="144" t="s">
        <v>106</v>
      </c>
      <c r="I1091" s="145">
        <v>0.97000000000000008</v>
      </c>
      <c r="J1091" s="11">
        <v>1.02</v>
      </c>
      <c r="K1091" s="11">
        <v>1.1599999999999999</v>
      </c>
      <c r="L1091" s="11">
        <v>1.04</v>
      </c>
      <c r="M1091" s="11">
        <v>0.95</v>
      </c>
      <c r="N1091" s="11">
        <v>0.98</v>
      </c>
      <c r="O1091" s="11">
        <v>0.8</v>
      </c>
      <c r="P1091" s="11">
        <v>0.95240653339874481</v>
      </c>
      <c r="Q1091" s="11">
        <v>0.84688378782162832</v>
      </c>
      <c r="R1091" s="144">
        <v>1.1000000000000001</v>
      </c>
      <c r="S1091" s="11">
        <v>1.1000000000000001</v>
      </c>
      <c r="T1091" s="144">
        <v>0.9</v>
      </c>
      <c r="U1091" s="144">
        <v>8.0459260480000001</v>
      </c>
      <c r="V1091" s="149"/>
      <c r="W1091" s="3"/>
      <c r="X1091" s="3"/>
      <c r="Y1091" s="3"/>
      <c r="Z1091" s="3"/>
      <c r="AA1091" s="3"/>
      <c r="AB1091" s="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27">
        <v>184</v>
      </c>
    </row>
    <row r="1092" spans="1:65">
      <c r="A1092" s="29"/>
      <c r="B1092" s="19">
        <v>1</v>
      </c>
      <c r="C1092" s="9">
        <v>6</v>
      </c>
      <c r="D1092" s="144">
        <v>0.8</v>
      </c>
      <c r="E1092" s="11">
        <v>1.19</v>
      </c>
      <c r="F1092" s="144">
        <v>1</v>
      </c>
      <c r="G1092" s="11">
        <v>1.1399999999999999</v>
      </c>
      <c r="H1092" s="144" t="s">
        <v>106</v>
      </c>
      <c r="I1092" s="11">
        <v>1.04</v>
      </c>
      <c r="J1092" s="11">
        <v>1.1100000000000001</v>
      </c>
      <c r="K1092" s="11">
        <v>0.97000000000000008</v>
      </c>
      <c r="L1092" s="11">
        <v>1</v>
      </c>
      <c r="M1092" s="11">
        <v>0.95</v>
      </c>
      <c r="N1092" s="11">
        <v>0.94</v>
      </c>
      <c r="O1092" s="11">
        <v>0.8</v>
      </c>
      <c r="P1092" s="11">
        <v>0.91399248977571812</v>
      </c>
      <c r="Q1092" s="11">
        <v>0.8573829486457023</v>
      </c>
      <c r="R1092" s="144">
        <v>1</v>
      </c>
      <c r="S1092" s="11">
        <v>1.2</v>
      </c>
      <c r="T1092" s="144">
        <v>0.9</v>
      </c>
      <c r="U1092" s="144">
        <v>6.1400454509999998</v>
      </c>
      <c r="V1092" s="149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5"/>
    </row>
    <row r="1093" spans="1:65">
      <c r="A1093" s="29"/>
      <c r="B1093" s="20" t="s">
        <v>257</v>
      </c>
      <c r="C1093" s="12"/>
      <c r="D1093" s="22">
        <v>0.81666666666666676</v>
      </c>
      <c r="E1093" s="22">
        <v>1.1666666666666667</v>
      </c>
      <c r="F1093" s="22">
        <v>1.0999999999999999</v>
      </c>
      <c r="G1093" s="22">
        <v>1.085</v>
      </c>
      <c r="H1093" s="22" t="s">
        <v>612</v>
      </c>
      <c r="I1093" s="22">
        <v>1.0349999999999999</v>
      </c>
      <c r="J1093" s="22">
        <v>1.1066666666666667</v>
      </c>
      <c r="K1093" s="22">
        <v>1.02</v>
      </c>
      <c r="L1093" s="22">
        <v>1.0116666666666665</v>
      </c>
      <c r="M1093" s="22">
        <v>0.97500000000000009</v>
      </c>
      <c r="N1093" s="22">
        <v>0.94333333333333336</v>
      </c>
      <c r="O1093" s="22">
        <v>0.81666666666666654</v>
      </c>
      <c r="P1093" s="22">
        <v>0.93312840339095438</v>
      </c>
      <c r="Q1093" s="22">
        <v>0.83680519251923524</v>
      </c>
      <c r="R1093" s="22">
        <v>1.0333333333333332</v>
      </c>
      <c r="S1093" s="22">
        <v>1.1766666666666665</v>
      </c>
      <c r="T1093" s="22">
        <v>0.88333333333333341</v>
      </c>
      <c r="U1093" s="22">
        <v>6.9940744223333331</v>
      </c>
      <c r="V1093" s="149"/>
      <c r="W1093" s="3"/>
      <c r="X1093" s="3"/>
      <c r="Y1093" s="3"/>
      <c r="Z1093" s="3"/>
      <c r="AA1093" s="3"/>
      <c r="AB1093" s="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5"/>
    </row>
    <row r="1094" spans="1:65">
      <c r="A1094" s="29"/>
      <c r="B1094" s="3" t="s">
        <v>258</v>
      </c>
      <c r="C1094" s="28"/>
      <c r="D1094" s="11">
        <v>0.8</v>
      </c>
      <c r="E1094" s="11">
        <v>1.165</v>
      </c>
      <c r="F1094" s="11">
        <v>1.1000000000000001</v>
      </c>
      <c r="G1094" s="11">
        <v>1.08</v>
      </c>
      <c r="H1094" s="11" t="s">
        <v>612</v>
      </c>
      <c r="I1094" s="11">
        <v>1.04</v>
      </c>
      <c r="J1094" s="11">
        <v>1.0900000000000001</v>
      </c>
      <c r="K1094" s="11">
        <v>1.0049999999999999</v>
      </c>
      <c r="L1094" s="11">
        <v>1.0049999999999999</v>
      </c>
      <c r="M1094" s="11">
        <v>0.96</v>
      </c>
      <c r="N1094" s="11">
        <v>0.94</v>
      </c>
      <c r="O1094" s="11">
        <v>0.8</v>
      </c>
      <c r="P1094" s="11">
        <v>0.93284713294214139</v>
      </c>
      <c r="Q1094" s="11">
        <v>0.83779647977670735</v>
      </c>
      <c r="R1094" s="11">
        <v>1</v>
      </c>
      <c r="S1094" s="11">
        <v>1.1850000000000001</v>
      </c>
      <c r="T1094" s="11">
        <v>0.9</v>
      </c>
      <c r="U1094" s="11">
        <v>6.9785327639999997</v>
      </c>
      <c r="V1094" s="149"/>
      <c r="W1094" s="3"/>
      <c r="X1094" s="3"/>
      <c r="Y1094" s="3"/>
      <c r="Z1094" s="3"/>
      <c r="AA1094" s="3"/>
      <c r="AB1094" s="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5"/>
    </row>
    <row r="1095" spans="1:65">
      <c r="A1095" s="29"/>
      <c r="B1095" s="3" t="s">
        <v>259</v>
      </c>
      <c r="C1095" s="28"/>
      <c r="D1095" s="23">
        <v>4.0824829046386291E-2</v>
      </c>
      <c r="E1095" s="23">
        <v>2.0655911179772907E-2</v>
      </c>
      <c r="F1095" s="23">
        <v>6.3245553203367569E-2</v>
      </c>
      <c r="G1095" s="23">
        <v>4.888762624632121E-2</v>
      </c>
      <c r="H1095" s="23" t="s">
        <v>612</v>
      </c>
      <c r="I1095" s="23">
        <v>3.3911649915626334E-2</v>
      </c>
      <c r="J1095" s="23">
        <v>0.10689558768567892</v>
      </c>
      <c r="K1095" s="23">
        <v>8.2704292512541286E-2</v>
      </c>
      <c r="L1095" s="23">
        <v>2.4013884872437191E-2</v>
      </c>
      <c r="M1095" s="23">
        <v>5.2057660339281511E-2</v>
      </c>
      <c r="N1095" s="23">
        <v>1.8618986725025238E-2</v>
      </c>
      <c r="O1095" s="23">
        <v>4.0824829046386291E-2</v>
      </c>
      <c r="P1095" s="23">
        <v>1.2857671281748978E-2</v>
      </c>
      <c r="Q1095" s="23">
        <v>2.8532828729905525E-2</v>
      </c>
      <c r="R1095" s="23">
        <v>5.1639777949432274E-2</v>
      </c>
      <c r="S1095" s="23">
        <v>4.4121045620731422E-2</v>
      </c>
      <c r="T1095" s="23">
        <v>4.0824829046386298E-2</v>
      </c>
      <c r="U1095" s="23">
        <v>0.86626846050231499</v>
      </c>
      <c r="V1095" s="149"/>
      <c r="W1095" s="3"/>
      <c r="X1095" s="3"/>
      <c r="Y1095" s="3"/>
      <c r="Z1095" s="3"/>
      <c r="AA1095" s="3"/>
      <c r="AB1095" s="3"/>
      <c r="AC1095" s="3"/>
      <c r="AD1095" s="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5"/>
    </row>
    <row r="1096" spans="1:65">
      <c r="A1096" s="29"/>
      <c r="B1096" s="3" t="s">
        <v>86</v>
      </c>
      <c r="C1096" s="28"/>
      <c r="D1096" s="13">
        <v>4.9989586587411781E-2</v>
      </c>
      <c r="E1096" s="13">
        <v>1.7705066725519632E-2</v>
      </c>
      <c r="F1096" s="13">
        <v>5.749595745760689E-2</v>
      </c>
      <c r="G1096" s="13">
        <v>4.5057720042692359E-2</v>
      </c>
      <c r="H1096" s="13" t="s">
        <v>612</v>
      </c>
      <c r="I1096" s="13">
        <v>3.2764879145532694E-2</v>
      </c>
      <c r="J1096" s="13">
        <v>9.6592398511155642E-2</v>
      </c>
      <c r="K1096" s="13">
        <v>8.1082639718177724E-2</v>
      </c>
      <c r="L1096" s="13">
        <v>2.3736953745407442E-2</v>
      </c>
      <c r="M1096" s="13">
        <v>5.339247214285283E-2</v>
      </c>
      <c r="N1096" s="13">
        <v>1.9737441757977283E-2</v>
      </c>
      <c r="O1096" s="13">
        <v>4.9989586587411795E-2</v>
      </c>
      <c r="P1096" s="13">
        <v>1.3779101820311838E-2</v>
      </c>
      <c r="Q1096" s="13">
        <v>3.4097337092288245E-2</v>
      </c>
      <c r="R1096" s="13">
        <v>4.9973978660740916E-2</v>
      </c>
      <c r="S1096" s="13">
        <v>3.7496639337732091E-2</v>
      </c>
      <c r="T1096" s="13">
        <v>4.6216787599682597E-2</v>
      </c>
      <c r="U1096" s="13">
        <v>0.12385748394900754</v>
      </c>
      <c r="V1096" s="149"/>
      <c r="W1096" s="3"/>
      <c r="X1096" s="3"/>
      <c r="Y1096" s="3"/>
      <c r="Z1096" s="3"/>
      <c r="AA1096" s="3"/>
      <c r="AB1096" s="3"/>
      <c r="AC1096" s="3"/>
      <c r="AD1096" s="3"/>
      <c r="AE1096" s="3"/>
      <c r="AF1096" s="3"/>
      <c r="AG1096" s="3"/>
      <c r="AH1096" s="3"/>
      <c r="AI1096" s="3"/>
      <c r="AJ1096" s="3"/>
      <c r="AK1096" s="3"/>
      <c r="AL1096" s="3"/>
      <c r="AM1096" s="3"/>
      <c r="AN1096" s="3"/>
      <c r="AO1096" s="3"/>
      <c r="AP1096" s="3"/>
      <c r="AQ1096" s="3"/>
      <c r="AR1096" s="3"/>
      <c r="AS1096" s="3"/>
      <c r="AT1096" s="3"/>
      <c r="AU1096" s="3"/>
      <c r="AV1096" s="3"/>
      <c r="AW1096" s="3"/>
      <c r="AX1096" s="3"/>
      <c r="AY1096" s="3"/>
      <c r="AZ1096" s="3"/>
      <c r="BA1096" s="3"/>
      <c r="BB1096" s="3"/>
      <c r="BC1096" s="3"/>
      <c r="BD1096" s="3"/>
      <c r="BE1096" s="3"/>
      <c r="BF1096" s="3"/>
      <c r="BG1096" s="3"/>
      <c r="BH1096" s="3"/>
      <c r="BI1096" s="3"/>
      <c r="BJ1096" s="3"/>
      <c r="BK1096" s="3"/>
      <c r="BL1096" s="3"/>
      <c r="BM1096" s="55"/>
    </row>
    <row r="1097" spans="1:65">
      <c r="A1097" s="29"/>
      <c r="B1097" s="3" t="s">
        <v>260</v>
      </c>
      <c r="C1097" s="28"/>
      <c r="D1097" s="13">
        <v>-0.18739187723857675</v>
      </c>
      <c r="E1097" s="13">
        <v>0.16086874680203311</v>
      </c>
      <c r="F1097" s="13">
        <v>9.4533389841916726E-2</v>
      </c>
      <c r="G1097" s="13">
        <v>7.9607934525890878E-2</v>
      </c>
      <c r="H1097" s="13" t="s">
        <v>612</v>
      </c>
      <c r="I1097" s="13">
        <v>2.9856416805803532E-2</v>
      </c>
      <c r="J1097" s="13">
        <v>0.10116692553792861</v>
      </c>
      <c r="K1097" s="13">
        <v>1.4930961489777461E-2</v>
      </c>
      <c r="L1097" s="13">
        <v>6.6390418697628295E-3</v>
      </c>
      <c r="M1097" s="13">
        <v>-2.9845404458300751E-2</v>
      </c>
      <c r="N1097" s="13">
        <v>-6.1354699014356084E-2</v>
      </c>
      <c r="O1097" s="13">
        <v>-0.18739187723857698</v>
      </c>
      <c r="P1097" s="13">
        <v>-7.1508914071566343E-2</v>
      </c>
      <c r="Q1097" s="13">
        <v>-0.1673534327223668</v>
      </c>
      <c r="R1097" s="13">
        <v>2.8198032881800561E-2</v>
      </c>
      <c r="S1097" s="13">
        <v>0.17081905034605049</v>
      </c>
      <c r="T1097" s="13">
        <v>-0.12105652027846059</v>
      </c>
      <c r="U1097" s="13">
        <v>5.9593163511665006</v>
      </c>
      <c r="V1097" s="149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55"/>
    </row>
    <row r="1098" spans="1:65">
      <c r="A1098" s="29"/>
      <c r="B1098" s="45" t="s">
        <v>261</v>
      </c>
      <c r="C1098" s="46"/>
      <c r="D1098" s="44" t="s">
        <v>262</v>
      </c>
      <c r="E1098" s="44">
        <v>1.31</v>
      </c>
      <c r="F1098" s="44" t="s">
        <v>262</v>
      </c>
      <c r="G1098" s="44">
        <v>0.6</v>
      </c>
      <c r="H1098" s="44">
        <v>0.14000000000000001</v>
      </c>
      <c r="I1098" s="44">
        <v>0.17</v>
      </c>
      <c r="J1098" s="44">
        <v>0.79</v>
      </c>
      <c r="K1098" s="44">
        <v>0.04</v>
      </c>
      <c r="L1098" s="44">
        <v>0.04</v>
      </c>
      <c r="M1098" s="44">
        <v>0.35</v>
      </c>
      <c r="N1098" s="44">
        <v>0.63</v>
      </c>
      <c r="O1098" s="44">
        <v>1.73</v>
      </c>
      <c r="P1098" s="44">
        <v>0.72</v>
      </c>
      <c r="Q1098" s="44">
        <v>1.56</v>
      </c>
      <c r="R1098" s="44" t="s">
        <v>262</v>
      </c>
      <c r="S1098" s="44">
        <v>1.4</v>
      </c>
      <c r="T1098" s="44" t="s">
        <v>262</v>
      </c>
      <c r="U1098" s="44">
        <v>51.95</v>
      </c>
      <c r="V1098" s="149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55"/>
    </row>
    <row r="1099" spans="1:65">
      <c r="B1099" s="30" t="s">
        <v>327</v>
      </c>
      <c r="C1099" s="20"/>
      <c r="D1099" s="20"/>
      <c r="E1099" s="20"/>
      <c r="F1099" s="20"/>
      <c r="G1099" s="20"/>
      <c r="H1099" s="20"/>
      <c r="I1099" s="20"/>
      <c r="J1099" s="20"/>
      <c r="K1099" s="20"/>
      <c r="L1099" s="20"/>
      <c r="M1099" s="20"/>
      <c r="N1099" s="20"/>
      <c r="O1099" s="20"/>
      <c r="P1099" s="20"/>
      <c r="Q1099" s="20"/>
      <c r="R1099" s="20"/>
      <c r="S1099" s="20"/>
      <c r="T1099" s="20"/>
      <c r="U1099" s="20"/>
      <c r="BM1099" s="55"/>
    </row>
    <row r="1100" spans="1:65">
      <c r="BM1100" s="55"/>
    </row>
    <row r="1101" spans="1:65" ht="15">
      <c r="B1101" s="8" t="s">
        <v>608</v>
      </c>
      <c r="BM1101" s="27" t="s">
        <v>66</v>
      </c>
    </row>
    <row r="1102" spans="1:65" ht="15">
      <c r="A1102" s="24" t="s">
        <v>38</v>
      </c>
      <c r="B1102" s="18" t="s">
        <v>111</v>
      </c>
      <c r="C1102" s="15" t="s">
        <v>112</v>
      </c>
      <c r="D1102" s="16" t="s">
        <v>222</v>
      </c>
      <c r="E1102" s="17" t="s">
        <v>222</v>
      </c>
      <c r="F1102" s="17" t="s">
        <v>222</v>
      </c>
      <c r="G1102" s="17" t="s">
        <v>222</v>
      </c>
      <c r="H1102" s="17" t="s">
        <v>222</v>
      </c>
      <c r="I1102" s="17" t="s">
        <v>222</v>
      </c>
      <c r="J1102" s="17" t="s">
        <v>222</v>
      </c>
      <c r="K1102" s="17" t="s">
        <v>222</v>
      </c>
      <c r="L1102" s="17" t="s">
        <v>222</v>
      </c>
      <c r="M1102" s="17" t="s">
        <v>222</v>
      </c>
      <c r="N1102" s="17" t="s">
        <v>222</v>
      </c>
      <c r="O1102" s="17" t="s">
        <v>222</v>
      </c>
      <c r="P1102" s="17" t="s">
        <v>222</v>
      </c>
      <c r="Q1102" s="17" t="s">
        <v>222</v>
      </c>
      <c r="R1102" s="17" t="s">
        <v>222</v>
      </c>
      <c r="S1102" s="17" t="s">
        <v>222</v>
      </c>
      <c r="T1102" s="17" t="s">
        <v>222</v>
      </c>
      <c r="U1102" s="149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7">
        <v>1</v>
      </c>
    </row>
    <row r="1103" spans="1:65">
      <c r="A1103" s="29"/>
      <c r="B1103" s="19" t="s">
        <v>223</v>
      </c>
      <c r="C1103" s="9" t="s">
        <v>223</v>
      </c>
      <c r="D1103" s="147" t="s">
        <v>225</v>
      </c>
      <c r="E1103" s="148" t="s">
        <v>226</v>
      </c>
      <c r="F1103" s="148" t="s">
        <v>227</v>
      </c>
      <c r="G1103" s="148" t="s">
        <v>228</v>
      </c>
      <c r="H1103" s="148" t="s">
        <v>229</v>
      </c>
      <c r="I1103" s="148" t="s">
        <v>233</v>
      </c>
      <c r="J1103" s="148" t="s">
        <v>234</v>
      </c>
      <c r="K1103" s="148" t="s">
        <v>235</v>
      </c>
      <c r="L1103" s="148" t="s">
        <v>236</v>
      </c>
      <c r="M1103" s="148" t="s">
        <v>263</v>
      </c>
      <c r="N1103" s="148" t="s">
        <v>237</v>
      </c>
      <c r="O1103" s="148" t="s">
        <v>240</v>
      </c>
      <c r="P1103" s="148" t="s">
        <v>242</v>
      </c>
      <c r="Q1103" s="148" t="s">
        <v>243</v>
      </c>
      <c r="R1103" s="148" t="s">
        <v>244</v>
      </c>
      <c r="S1103" s="148" t="s">
        <v>245</v>
      </c>
      <c r="T1103" s="148" t="s">
        <v>248</v>
      </c>
      <c r="U1103" s="149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7" t="s">
        <v>3</v>
      </c>
    </row>
    <row r="1104" spans="1:65">
      <c r="A1104" s="29"/>
      <c r="B1104" s="19"/>
      <c r="C1104" s="9"/>
      <c r="D1104" s="10" t="s">
        <v>309</v>
      </c>
      <c r="E1104" s="11" t="s">
        <v>265</v>
      </c>
      <c r="F1104" s="11" t="s">
        <v>265</v>
      </c>
      <c r="G1104" s="11" t="s">
        <v>265</v>
      </c>
      <c r="H1104" s="11" t="s">
        <v>309</v>
      </c>
      <c r="I1104" s="11" t="s">
        <v>265</v>
      </c>
      <c r="J1104" s="11" t="s">
        <v>265</v>
      </c>
      <c r="K1104" s="11" t="s">
        <v>265</v>
      </c>
      <c r="L1104" s="11" t="s">
        <v>265</v>
      </c>
      <c r="M1104" s="11" t="s">
        <v>265</v>
      </c>
      <c r="N1104" s="11" t="s">
        <v>265</v>
      </c>
      <c r="O1104" s="11" t="s">
        <v>265</v>
      </c>
      <c r="P1104" s="11" t="s">
        <v>309</v>
      </c>
      <c r="Q1104" s="11" t="s">
        <v>309</v>
      </c>
      <c r="R1104" s="11" t="s">
        <v>265</v>
      </c>
      <c r="S1104" s="11" t="s">
        <v>309</v>
      </c>
      <c r="T1104" s="11" t="s">
        <v>310</v>
      </c>
      <c r="U1104" s="149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7">
        <v>2</v>
      </c>
    </row>
    <row r="1105" spans="1:65">
      <c r="A1105" s="29"/>
      <c r="B1105" s="19"/>
      <c r="C1105" s="9"/>
      <c r="D1105" s="25" t="s">
        <v>311</v>
      </c>
      <c r="E1105" s="25" t="s">
        <v>312</v>
      </c>
      <c r="F1105" s="25" t="s">
        <v>313</v>
      </c>
      <c r="G1105" s="25" t="s">
        <v>314</v>
      </c>
      <c r="H1105" s="25" t="s">
        <v>312</v>
      </c>
      <c r="I1105" s="25" t="s">
        <v>312</v>
      </c>
      <c r="J1105" s="25" t="s">
        <v>312</v>
      </c>
      <c r="K1105" s="25" t="s">
        <v>312</v>
      </c>
      <c r="L1105" s="25" t="s">
        <v>312</v>
      </c>
      <c r="M1105" s="25" t="s">
        <v>312</v>
      </c>
      <c r="N1105" s="25" t="s">
        <v>116</v>
      </c>
      <c r="O1105" s="25" t="s">
        <v>313</v>
      </c>
      <c r="P1105" s="25" t="s">
        <v>311</v>
      </c>
      <c r="Q1105" s="25" t="s">
        <v>314</v>
      </c>
      <c r="R1105" s="25" t="s">
        <v>314</v>
      </c>
      <c r="S1105" s="25" t="s">
        <v>314</v>
      </c>
      <c r="T1105" s="25" t="s">
        <v>313</v>
      </c>
      <c r="U1105" s="149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7">
        <v>3</v>
      </c>
    </row>
    <row r="1106" spans="1:65">
      <c r="A1106" s="29"/>
      <c r="B1106" s="18">
        <v>1</v>
      </c>
      <c r="C1106" s="14">
        <v>1</v>
      </c>
      <c r="D1106" s="21">
        <v>6.21</v>
      </c>
      <c r="E1106" s="143">
        <v>6.8</v>
      </c>
      <c r="F1106" s="143">
        <v>6.6041463230468587</v>
      </c>
      <c r="G1106" s="21">
        <v>5.8344259797126101</v>
      </c>
      <c r="H1106" s="21">
        <v>6.67</v>
      </c>
      <c r="I1106" s="21">
        <v>5.34</v>
      </c>
      <c r="J1106" s="21">
        <v>5.44</v>
      </c>
      <c r="K1106" s="21">
        <v>5.15</v>
      </c>
      <c r="L1106" s="21">
        <v>5.92</v>
      </c>
      <c r="M1106" s="21">
        <v>6.32</v>
      </c>
      <c r="N1106" s="21">
        <v>5.93</v>
      </c>
      <c r="O1106" s="21">
        <v>5.5545027034773558</v>
      </c>
      <c r="P1106" s="21">
        <v>5.2506014519636386</v>
      </c>
      <c r="Q1106" s="21">
        <v>4.9800000000000004</v>
      </c>
      <c r="R1106" s="21">
        <v>5.62</v>
      </c>
      <c r="S1106" s="21">
        <v>5.5</v>
      </c>
      <c r="T1106" s="21">
        <v>5.5903236429999996</v>
      </c>
      <c r="U1106" s="149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27">
        <v>1</v>
      </c>
    </row>
    <row r="1107" spans="1:65">
      <c r="A1107" s="29"/>
      <c r="B1107" s="19">
        <v>1</v>
      </c>
      <c r="C1107" s="9">
        <v>2</v>
      </c>
      <c r="D1107" s="11">
        <v>6.16</v>
      </c>
      <c r="E1107" s="144">
        <v>6.5</v>
      </c>
      <c r="F1107" s="144">
        <v>6.7090949567195288</v>
      </c>
      <c r="G1107" s="11">
        <v>5.8502706393785298</v>
      </c>
      <c r="H1107" s="11">
        <v>6.66</v>
      </c>
      <c r="I1107" s="11">
        <v>5.47</v>
      </c>
      <c r="J1107" s="11">
        <v>5.28</v>
      </c>
      <c r="K1107" s="11">
        <v>5.58</v>
      </c>
      <c r="L1107" s="11">
        <v>6.1</v>
      </c>
      <c r="M1107" s="11">
        <v>5.95</v>
      </c>
      <c r="N1107" s="11">
        <v>5.84</v>
      </c>
      <c r="O1107" s="11">
        <v>5.727946649040538</v>
      </c>
      <c r="P1107" s="11">
        <v>5.5320275180348313</v>
      </c>
      <c r="Q1107" s="11">
        <v>5.0199999999999996</v>
      </c>
      <c r="R1107" s="11">
        <v>5.57</v>
      </c>
      <c r="S1107" s="11">
        <v>5.7</v>
      </c>
      <c r="T1107" s="11">
        <v>5.6389130239999998</v>
      </c>
      <c r="U1107" s="149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27" t="e">
        <v>#N/A</v>
      </c>
    </row>
    <row r="1108" spans="1:65">
      <c r="A1108" s="29"/>
      <c r="B1108" s="19">
        <v>1</v>
      </c>
      <c r="C1108" s="9">
        <v>3</v>
      </c>
      <c r="D1108" s="11">
        <v>6.13</v>
      </c>
      <c r="E1108" s="144">
        <v>6.6</v>
      </c>
      <c r="F1108" s="144">
        <v>6.744542098994609</v>
      </c>
      <c r="G1108" s="11">
        <v>5.84977611621236</v>
      </c>
      <c r="H1108" s="11">
        <v>6.41</v>
      </c>
      <c r="I1108" s="11">
        <v>5.53</v>
      </c>
      <c r="J1108" s="11">
        <v>5.52</v>
      </c>
      <c r="K1108" s="11">
        <v>5.29</v>
      </c>
      <c r="L1108" s="11">
        <v>5.98</v>
      </c>
      <c r="M1108" s="11">
        <v>5.89</v>
      </c>
      <c r="N1108" s="11">
        <v>5.92</v>
      </c>
      <c r="O1108" s="11">
        <v>5.6257641803399085</v>
      </c>
      <c r="P1108" s="11">
        <v>5.0954940564361264</v>
      </c>
      <c r="Q1108" s="11">
        <v>5.27</v>
      </c>
      <c r="R1108" s="11">
        <v>5.54</v>
      </c>
      <c r="S1108" s="11">
        <v>5.7</v>
      </c>
      <c r="T1108" s="11">
        <v>5.4911425859999996</v>
      </c>
      <c r="U1108" s="149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27">
        <v>16</v>
      </c>
    </row>
    <row r="1109" spans="1:65">
      <c r="A1109" s="29"/>
      <c r="B1109" s="19">
        <v>1</v>
      </c>
      <c r="C1109" s="9">
        <v>4</v>
      </c>
      <c r="D1109" s="11">
        <v>6.11</v>
      </c>
      <c r="E1109" s="144">
        <v>6.7</v>
      </c>
      <c r="F1109" s="144">
        <v>6.6549397470163099</v>
      </c>
      <c r="G1109" s="11">
        <v>5.81393000707941</v>
      </c>
      <c r="H1109" s="11">
        <v>6.6</v>
      </c>
      <c r="I1109" s="11">
        <v>5.26</v>
      </c>
      <c r="J1109" s="11">
        <v>5.49</v>
      </c>
      <c r="K1109" s="11">
        <v>5.9</v>
      </c>
      <c r="L1109" s="11">
        <v>5.99</v>
      </c>
      <c r="M1109" s="11">
        <v>5.76</v>
      </c>
      <c r="N1109" s="11">
        <v>5.13</v>
      </c>
      <c r="O1109" s="11">
        <v>5.4171768891436205</v>
      </c>
      <c r="P1109" s="11">
        <v>5.5597698862558671</v>
      </c>
      <c r="Q1109" s="11">
        <v>5.0999999999999996</v>
      </c>
      <c r="R1109" s="11">
        <v>5.61</v>
      </c>
      <c r="S1109" s="11">
        <v>5.5</v>
      </c>
      <c r="T1109" s="11">
        <v>5.3852266999999996</v>
      </c>
      <c r="U1109" s="149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27">
        <v>5.6835279010275652</v>
      </c>
    </row>
    <row r="1110" spans="1:65">
      <c r="A1110" s="29"/>
      <c r="B1110" s="19">
        <v>1</v>
      </c>
      <c r="C1110" s="9">
        <v>5</v>
      </c>
      <c r="D1110" s="11">
        <v>6.21</v>
      </c>
      <c r="E1110" s="144">
        <v>6.4</v>
      </c>
      <c r="F1110" s="144">
        <v>6.8674371036706496</v>
      </c>
      <c r="G1110" s="11">
        <v>5.8640994723441002</v>
      </c>
      <c r="H1110" s="145">
        <v>6.89</v>
      </c>
      <c r="I1110" s="11">
        <v>5.3</v>
      </c>
      <c r="J1110" s="11">
        <v>5.45</v>
      </c>
      <c r="K1110" s="11">
        <v>6.14</v>
      </c>
      <c r="L1110" s="11">
        <v>5.95</v>
      </c>
      <c r="M1110" s="11">
        <v>5.44</v>
      </c>
      <c r="N1110" s="11">
        <v>5.99</v>
      </c>
      <c r="O1110" s="11">
        <v>5.7458701780659709</v>
      </c>
      <c r="P1110" s="11">
        <v>5.413275898743553</v>
      </c>
      <c r="Q1110" s="11">
        <v>5.12</v>
      </c>
      <c r="R1110" s="11">
        <v>5.38</v>
      </c>
      <c r="S1110" s="11">
        <v>5.5</v>
      </c>
      <c r="T1110" s="11">
        <v>5.4640553000000001</v>
      </c>
      <c r="U1110" s="149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27">
        <v>185</v>
      </c>
    </row>
    <row r="1111" spans="1:65">
      <c r="A1111" s="29"/>
      <c r="B1111" s="19">
        <v>1</v>
      </c>
      <c r="C1111" s="9">
        <v>6</v>
      </c>
      <c r="D1111" s="11">
        <v>6.16</v>
      </c>
      <c r="E1111" s="144">
        <v>6.8</v>
      </c>
      <c r="F1111" s="144">
        <v>6.9157421037664601</v>
      </c>
      <c r="G1111" s="11">
        <v>5.8093659778929103</v>
      </c>
      <c r="H1111" s="11">
        <v>6.14</v>
      </c>
      <c r="I1111" s="11">
        <v>5.28</v>
      </c>
      <c r="J1111" s="11">
        <v>5.66</v>
      </c>
      <c r="K1111" s="11">
        <v>5.47</v>
      </c>
      <c r="L1111" s="11">
        <v>6.06</v>
      </c>
      <c r="M1111" s="11">
        <v>6</v>
      </c>
      <c r="N1111" s="11">
        <v>5.8</v>
      </c>
      <c r="O1111" s="11">
        <v>5.6623087992478061</v>
      </c>
      <c r="P1111" s="11">
        <v>5.2258855281118421</v>
      </c>
      <c r="Q1111" s="11">
        <v>5.07</v>
      </c>
      <c r="R1111" s="11">
        <v>5.6</v>
      </c>
      <c r="S1111" s="11">
        <v>5.5</v>
      </c>
      <c r="T1111" s="11">
        <v>5.3593579079999998</v>
      </c>
      <c r="U1111" s="149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5"/>
    </row>
    <row r="1112" spans="1:65">
      <c r="A1112" s="29"/>
      <c r="B1112" s="20" t="s">
        <v>257</v>
      </c>
      <c r="C1112" s="12"/>
      <c r="D1112" s="22">
        <v>6.163333333333334</v>
      </c>
      <c r="E1112" s="22">
        <v>6.6333333333333329</v>
      </c>
      <c r="F1112" s="22">
        <v>6.7493170555357365</v>
      </c>
      <c r="G1112" s="22">
        <v>5.8369780321033202</v>
      </c>
      <c r="H1112" s="22">
        <v>6.5616666666666674</v>
      </c>
      <c r="I1112" s="22">
        <v>5.3633333333333333</v>
      </c>
      <c r="J1112" s="22">
        <v>5.4733333333333336</v>
      </c>
      <c r="K1112" s="22">
        <v>5.5883333333333338</v>
      </c>
      <c r="L1112" s="22">
        <v>6</v>
      </c>
      <c r="M1112" s="22">
        <v>5.8933333333333335</v>
      </c>
      <c r="N1112" s="22">
        <v>5.7683333333333318</v>
      </c>
      <c r="O1112" s="22">
        <v>5.622261566552532</v>
      </c>
      <c r="P1112" s="22">
        <v>5.3461757232576437</v>
      </c>
      <c r="Q1112" s="22">
        <v>5.0933333333333328</v>
      </c>
      <c r="R1112" s="22">
        <v>5.5533333333333337</v>
      </c>
      <c r="S1112" s="22">
        <v>5.5666666666666664</v>
      </c>
      <c r="T1112" s="22">
        <v>5.4881698601666669</v>
      </c>
      <c r="U1112" s="149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55"/>
    </row>
    <row r="1113" spans="1:65">
      <c r="A1113" s="29"/>
      <c r="B1113" s="3" t="s">
        <v>258</v>
      </c>
      <c r="C1113" s="28"/>
      <c r="D1113" s="11">
        <v>6.16</v>
      </c>
      <c r="E1113" s="11">
        <v>6.65</v>
      </c>
      <c r="F1113" s="11">
        <v>6.7268185278570689</v>
      </c>
      <c r="G1113" s="11">
        <v>5.8421010479624851</v>
      </c>
      <c r="H1113" s="11">
        <v>6.63</v>
      </c>
      <c r="I1113" s="11">
        <v>5.32</v>
      </c>
      <c r="J1113" s="11">
        <v>5.4700000000000006</v>
      </c>
      <c r="K1113" s="11">
        <v>5.5250000000000004</v>
      </c>
      <c r="L1113" s="11">
        <v>5.9850000000000003</v>
      </c>
      <c r="M1113" s="11">
        <v>5.92</v>
      </c>
      <c r="N1113" s="11">
        <v>5.88</v>
      </c>
      <c r="O1113" s="11">
        <v>5.6440364897938569</v>
      </c>
      <c r="P1113" s="11">
        <v>5.3319386753535962</v>
      </c>
      <c r="Q1113" s="11">
        <v>5.085</v>
      </c>
      <c r="R1113" s="11">
        <v>5.585</v>
      </c>
      <c r="S1113" s="11">
        <v>5.5</v>
      </c>
      <c r="T1113" s="11">
        <v>5.4775989430000003</v>
      </c>
      <c r="U1113" s="149"/>
      <c r="V1113" s="3"/>
      <c r="W1113" s="3"/>
      <c r="X1113" s="3"/>
      <c r="Y1113" s="3"/>
      <c r="Z1113" s="3"/>
      <c r="AA1113" s="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55"/>
    </row>
    <row r="1114" spans="1:65">
      <c r="A1114" s="29"/>
      <c r="B1114" s="3" t="s">
        <v>259</v>
      </c>
      <c r="C1114" s="28"/>
      <c r="D1114" s="23">
        <v>4.0824829046386214E-2</v>
      </c>
      <c r="E1114" s="23">
        <v>0.16329931618554508</v>
      </c>
      <c r="F1114" s="23">
        <v>0.12105525831443398</v>
      </c>
      <c r="G1114" s="23">
        <v>2.1800031432984444E-2</v>
      </c>
      <c r="H1114" s="23">
        <v>0.25748139091333699</v>
      </c>
      <c r="I1114" s="23">
        <v>0.11075498483890772</v>
      </c>
      <c r="J1114" s="23">
        <v>0.12355835328567084</v>
      </c>
      <c r="K1114" s="23">
        <v>0.37327826974881162</v>
      </c>
      <c r="L1114" s="23">
        <v>6.7823299831252473E-2</v>
      </c>
      <c r="M1114" s="23">
        <v>0.28980453182561977</v>
      </c>
      <c r="N1114" s="23">
        <v>0.31996353958953933</v>
      </c>
      <c r="O1114" s="23">
        <v>0.12224194295234972</v>
      </c>
      <c r="P1114" s="23">
        <v>0.18499257287851456</v>
      </c>
      <c r="Q1114" s="23">
        <v>0.10073066398404523</v>
      </c>
      <c r="R1114" s="23">
        <v>8.9814623902049945E-2</v>
      </c>
      <c r="S1114" s="23">
        <v>0.10327955589886453</v>
      </c>
      <c r="T1114" s="23">
        <v>0.11039842312881336</v>
      </c>
      <c r="U1114" s="199"/>
      <c r="V1114" s="200"/>
      <c r="W1114" s="200"/>
      <c r="X1114" s="200"/>
      <c r="Y1114" s="200"/>
      <c r="Z1114" s="200"/>
      <c r="AA1114" s="200"/>
      <c r="AB1114" s="200"/>
      <c r="AC1114" s="200"/>
      <c r="AD1114" s="200"/>
      <c r="AE1114" s="200"/>
      <c r="AF1114" s="200"/>
      <c r="AG1114" s="200"/>
      <c r="AH1114" s="200"/>
      <c r="AI1114" s="200"/>
      <c r="AJ1114" s="200"/>
      <c r="AK1114" s="200"/>
      <c r="AL1114" s="200"/>
      <c r="AM1114" s="200"/>
      <c r="AN1114" s="200"/>
      <c r="AO1114" s="200"/>
      <c r="AP1114" s="200"/>
      <c r="AQ1114" s="200"/>
      <c r="AR1114" s="200"/>
      <c r="AS1114" s="200"/>
      <c r="AT1114" s="200"/>
      <c r="AU1114" s="200"/>
      <c r="AV1114" s="200"/>
      <c r="AW1114" s="200"/>
      <c r="AX1114" s="200"/>
      <c r="AY1114" s="200"/>
      <c r="AZ1114" s="200"/>
      <c r="BA1114" s="200"/>
      <c r="BB1114" s="200"/>
      <c r="BC1114" s="200"/>
      <c r="BD1114" s="200"/>
      <c r="BE1114" s="200"/>
      <c r="BF1114" s="200"/>
      <c r="BG1114" s="200"/>
      <c r="BH1114" s="200"/>
      <c r="BI1114" s="200"/>
      <c r="BJ1114" s="200"/>
      <c r="BK1114" s="200"/>
      <c r="BL1114" s="200"/>
      <c r="BM1114" s="56"/>
    </row>
    <row r="1115" spans="1:65">
      <c r="A1115" s="29"/>
      <c r="B1115" s="3" t="s">
        <v>86</v>
      </c>
      <c r="C1115" s="28"/>
      <c r="D1115" s="13">
        <v>6.6238229929236683E-3</v>
      </c>
      <c r="E1115" s="13">
        <v>2.461798736465504E-2</v>
      </c>
      <c r="F1115" s="13">
        <v>1.793592704541053E-2</v>
      </c>
      <c r="G1115" s="13">
        <v>3.7348147128675991E-3</v>
      </c>
      <c r="H1115" s="13">
        <v>3.9240242455677463E-2</v>
      </c>
      <c r="I1115" s="13">
        <v>2.0650401150821826E-2</v>
      </c>
      <c r="J1115" s="13">
        <v>2.257460778666337E-2</v>
      </c>
      <c r="K1115" s="13">
        <v>6.679599220080136E-2</v>
      </c>
      <c r="L1115" s="13">
        <v>1.1303883305208746E-2</v>
      </c>
      <c r="M1115" s="13">
        <v>4.9174977119731858E-2</v>
      </c>
      <c r="N1115" s="13">
        <v>5.5468975369466524E-2</v>
      </c>
      <c r="O1115" s="13">
        <v>2.1742485920537888E-2</v>
      </c>
      <c r="P1115" s="13">
        <v>3.4602785702261017E-2</v>
      </c>
      <c r="Q1115" s="13">
        <v>1.9776962824092654E-2</v>
      </c>
      <c r="R1115" s="13">
        <v>1.6173101542986183E-2</v>
      </c>
      <c r="S1115" s="13">
        <v>1.8553213634526562E-2</v>
      </c>
      <c r="T1115" s="13">
        <v>2.0115708139809785E-2</v>
      </c>
      <c r="U1115" s="149"/>
      <c r="V1115" s="3"/>
      <c r="W1115" s="3"/>
      <c r="X1115" s="3"/>
      <c r="Y1115" s="3"/>
      <c r="Z1115" s="3"/>
      <c r="AA1115" s="3"/>
      <c r="AB1115" s="3"/>
      <c r="AC1115" s="3"/>
      <c r="AD1115" s="3"/>
      <c r="AE1115" s="3"/>
      <c r="AF1115" s="3"/>
      <c r="AG1115" s="3"/>
      <c r="AH1115" s="3"/>
      <c r="AI1115" s="3"/>
      <c r="AJ1115" s="3"/>
      <c r="AK1115" s="3"/>
      <c r="AL1115" s="3"/>
      <c r="AM1115" s="3"/>
      <c r="AN1115" s="3"/>
      <c r="AO1115" s="3"/>
      <c r="AP1115" s="3"/>
      <c r="AQ1115" s="3"/>
      <c r="AR1115" s="3"/>
      <c r="AS1115" s="3"/>
      <c r="AT1115" s="3"/>
      <c r="AU1115" s="3"/>
      <c r="AV1115" s="3"/>
      <c r="AW1115" s="3"/>
      <c r="AX1115" s="3"/>
      <c r="AY1115" s="3"/>
      <c r="AZ1115" s="3"/>
      <c r="BA1115" s="3"/>
      <c r="BB1115" s="3"/>
      <c r="BC1115" s="3"/>
      <c r="BD1115" s="3"/>
      <c r="BE1115" s="3"/>
      <c r="BF1115" s="3"/>
      <c r="BG1115" s="3"/>
      <c r="BH1115" s="3"/>
      <c r="BI1115" s="3"/>
      <c r="BJ1115" s="3"/>
      <c r="BK1115" s="3"/>
      <c r="BL1115" s="3"/>
      <c r="BM1115" s="55"/>
    </row>
    <row r="1116" spans="1:65">
      <c r="A1116" s="29"/>
      <c r="B1116" s="3" t="s">
        <v>260</v>
      </c>
      <c r="C1116" s="28"/>
      <c r="D1116" s="13">
        <v>8.4420353108325852E-2</v>
      </c>
      <c r="E1116" s="13">
        <v>0.1671154692728869</v>
      </c>
      <c r="F1116" s="13">
        <v>0.1875224636999635</v>
      </c>
      <c r="G1116" s="13">
        <v>2.6999098754844075E-2</v>
      </c>
      <c r="H1116" s="13">
        <v>0.15450593028325543</v>
      </c>
      <c r="I1116" s="13">
        <v>-5.6337291427097869E-2</v>
      </c>
      <c r="J1116" s="13">
        <v>-3.6983115303477088E-2</v>
      </c>
      <c r="K1116" s="13">
        <v>-1.6749203901509913E-2</v>
      </c>
      <c r="L1116" s="13">
        <v>5.5682334015676682E-2</v>
      </c>
      <c r="M1116" s="13">
        <v>3.6914648077620349E-2</v>
      </c>
      <c r="N1116" s="13">
        <v>1.4921266118959942E-2</v>
      </c>
      <c r="O1116" s="13">
        <v>-1.0779631162531333E-2</v>
      </c>
      <c r="P1116" s="13">
        <v>-5.9356122402237088E-2</v>
      </c>
      <c r="Q1116" s="13">
        <v>-0.10384299645780337</v>
      </c>
      <c r="R1116" s="13">
        <v>-2.2907350849934782E-2</v>
      </c>
      <c r="S1116" s="13">
        <v>-2.0561390107677768E-2</v>
      </c>
      <c r="T1116" s="13">
        <v>-3.4372672090793865E-2</v>
      </c>
      <c r="U1116" s="149"/>
      <c r="V1116" s="3"/>
      <c r="W1116" s="3"/>
      <c r="X1116" s="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55"/>
    </row>
    <row r="1117" spans="1:65">
      <c r="A1117" s="29"/>
      <c r="B1117" s="45" t="s">
        <v>261</v>
      </c>
      <c r="C1117" s="46"/>
      <c r="D1117" s="44">
        <v>1.41</v>
      </c>
      <c r="E1117" s="44">
        <v>2.63</v>
      </c>
      <c r="F1117" s="44">
        <v>2.94</v>
      </c>
      <c r="G1117" s="44">
        <v>0.56000000000000005</v>
      </c>
      <c r="H1117" s="44">
        <v>2.4500000000000002</v>
      </c>
      <c r="I1117" s="44">
        <v>0.67</v>
      </c>
      <c r="J1117" s="44">
        <v>0.39</v>
      </c>
      <c r="K1117" s="44">
        <v>0.09</v>
      </c>
      <c r="L1117" s="44">
        <v>0.98</v>
      </c>
      <c r="M1117" s="44">
        <v>0.71</v>
      </c>
      <c r="N1117" s="44">
        <v>0.38</v>
      </c>
      <c r="O1117" s="44">
        <v>0</v>
      </c>
      <c r="P1117" s="44">
        <v>0.72</v>
      </c>
      <c r="Q1117" s="44">
        <v>1.38</v>
      </c>
      <c r="R1117" s="44">
        <v>0.18</v>
      </c>
      <c r="S1117" s="44">
        <v>0.14000000000000001</v>
      </c>
      <c r="T1117" s="44">
        <v>0.35</v>
      </c>
      <c r="U1117" s="149"/>
      <c r="V1117" s="3"/>
      <c r="W1117" s="3"/>
      <c r="X1117" s="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55"/>
    </row>
    <row r="1118" spans="1:65">
      <c r="B1118" s="30"/>
      <c r="C1118" s="20"/>
      <c r="D1118" s="20"/>
      <c r="E1118" s="20"/>
      <c r="F1118" s="20"/>
      <c r="G1118" s="20"/>
      <c r="H1118" s="20"/>
      <c r="I1118" s="20"/>
      <c r="J1118" s="20"/>
      <c r="K1118" s="20"/>
      <c r="L1118" s="20"/>
      <c r="M1118" s="20"/>
      <c r="N1118" s="20"/>
      <c r="O1118" s="20"/>
      <c r="P1118" s="20"/>
      <c r="Q1118" s="20"/>
      <c r="R1118" s="20"/>
      <c r="S1118" s="20"/>
      <c r="T1118" s="20"/>
      <c r="BM1118" s="55"/>
    </row>
    <row r="1119" spans="1:65" ht="15">
      <c r="B1119" s="8" t="s">
        <v>609</v>
      </c>
      <c r="BM1119" s="27" t="s">
        <v>66</v>
      </c>
    </row>
    <row r="1120" spans="1:65" ht="15">
      <c r="A1120" s="24" t="s">
        <v>41</v>
      </c>
      <c r="B1120" s="18" t="s">
        <v>111</v>
      </c>
      <c r="C1120" s="15" t="s">
        <v>112</v>
      </c>
      <c r="D1120" s="16" t="s">
        <v>222</v>
      </c>
      <c r="E1120" s="17" t="s">
        <v>222</v>
      </c>
      <c r="F1120" s="17" t="s">
        <v>222</v>
      </c>
      <c r="G1120" s="17" t="s">
        <v>222</v>
      </c>
      <c r="H1120" s="17" t="s">
        <v>222</v>
      </c>
      <c r="I1120" s="17" t="s">
        <v>222</v>
      </c>
      <c r="J1120" s="17" t="s">
        <v>222</v>
      </c>
      <c r="K1120" s="149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7">
        <v>1</v>
      </c>
    </row>
    <row r="1121" spans="1:65">
      <c r="A1121" s="29"/>
      <c r="B1121" s="19" t="s">
        <v>223</v>
      </c>
      <c r="C1121" s="9" t="s">
        <v>223</v>
      </c>
      <c r="D1121" s="147" t="s">
        <v>226</v>
      </c>
      <c r="E1121" s="148" t="s">
        <v>227</v>
      </c>
      <c r="F1121" s="148" t="s">
        <v>229</v>
      </c>
      <c r="G1121" s="148" t="s">
        <v>237</v>
      </c>
      <c r="H1121" s="148" t="s">
        <v>240</v>
      </c>
      <c r="I1121" s="148" t="s">
        <v>243</v>
      </c>
      <c r="J1121" s="148" t="s">
        <v>244</v>
      </c>
      <c r="K1121" s="149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7" t="s">
        <v>3</v>
      </c>
    </row>
    <row r="1122" spans="1:65">
      <c r="A1122" s="29"/>
      <c r="B1122" s="19"/>
      <c r="C1122" s="9"/>
      <c r="D1122" s="10" t="s">
        <v>265</v>
      </c>
      <c r="E1122" s="11" t="s">
        <v>265</v>
      </c>
      <c r="F1122" s="11" t="s">
        <v>309</v>
      </c>
      <c r="G1122" s="11" t="s">
        <v>265</v>
      </c>
      <c r="H1122" s="11" t="s">
        <v>265</v>
      </c>
      <c r="I1122" s="11" t="s">
        <v>309</v>
      </c>
      <c r="J1122" s="11" t="s">
        <v>265</v>
      </c>
      <c r="K1122" s="149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7">
        <v>2</v>
      </c>
    </row>
    <row r="1123" spans="1:65">
      <c r="A1123" s="29"/>
      <c r="B1123" s="19"/>
      <c r="C1123" s="9"/>
      <c r="D1123" s="25" t="s">
        <v>312</v>
      </c>
      <c r="E1123" s="25" t="s">
        <v>313</v>
      </c>
      <c r="F1123" s="25" t="s">
        <v>312</v>
      </c>
      <c r="G1123" s="25" t="s">
        <v>116</v>
      </c>
      <c r="H1123" s="25" t="s">
        <v>313</v>
      </c>
      <c r="I1123" s="25" t="s">
        <v>314</v>
      </c>
      <c r="J1123" s="25" t="s">
        <v>314</v>
      </c>
      <c r="K1123" s="149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27">
        <v>2</v>
      </c>
    </row>
    <row r="1124" spans="1:65">
      <c r="A1124" s="29"/>
      <c r="B1124" s="18">
        <v>1</v>
      </c>
      <c r="C1124" s="14">
        <v>1</v>
      </c>
      <c r="D1124" s="21">
        <v>0.27</v>
      </c>
      <c r="E1124" s="21">
        <v>0.25377455974100444</v>
      </c>
      <c r="F1124" s="21">
        <v>0.3</v>
      </c>
      <c r="G1124" s="21">
        <v>0.25800000000000001</v>
      </c>
      <c r="H1124" s="21">
        <v>0.24770306209795626</v>
      </c>
      <c r="I1124" s="21">
        <v>0.2</v>
      </c>
      <c r="J1124" s="21">
        <v>0.3</v>
      </c>
      <c r="K1124" s="149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27">
        <v>1</v>
      </c>
    </row>
    <row r="1125" spans="1:65">
      <c r="A1125" s="29"/>
      <c r="B1125" s="19">
        <v>1</v>
      </c>
      <c r="C1125" s="9">
        <v>2</v>
      </c>
      <c r="D1125" s="11">
        <v>0.27</v>
      </c>
      <c r="E1125" s="11">
        <v>0.27241497662152347</v>
      </c>
      <c r="F1125" s="11">
        <v>0.3</v>
      </c>
      <c r="G1125" s="11">
        <v>0.25</v>
      </c>
      <c r="H1125" s="11">
        <v>0.22388677934118606</v>
      </c>
      <c r="I1125" s="11">
        <v>0.2</v>
      </c>
      <c r="J1125" s="11">
        <v>0.3</v>
      </c>
      <c r="K1125" s="149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27" t="e">
        <v>#N/A</v>
      </c>
    </row>
    <row r="1126" spans="1:65">
      <c r="A1126" s="29"/>
      <c r="B1126" s="19">
        <v>1</v>
      </c>
      <c r="C1126" s="9">
        <v>3</v>
      </c>
      <c r="D1126" s="11">
        <v>0.26</v>
      </c>
      <c r="E1126" s="11">
        <v>0.27506108025045745</v>
      </c>
      <c r="F1126" s="11">
        <v>0.3</v>
      </c>
      <c r="G1126" s="11">
        <v>0.26</v>
      </c>
      <c r="H1126" s="11">
        <v>0.23513224820461665</v>
      </c>
      <c r="I1126" s="11">
        <v>0.2</v>
      </c>
      <c r="J1126" s="11">
        <v>0.3</v>
      </c>
      <c r="K1126" s="149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27">
        <v>16</v>
      </c>
    </row>
    <row r="1127" spans="1:65">
      <c r="A1127" s="29"/>
      <c r="B1127" s="19">
        <v>1</v>
      </c>
      <c r="C1127" s="9">
        <v>4</v>
      </c>
      <c r="D1127" s="11">
        <v>0.27</v>
      </c>
      <c r="E1127" s="11">
        <v>0.27871279536203747</v>
      </c>
      <c r="F1127" s="11">
        <v>0.3</v>
      </c>
      <c r="G1127" s="145">
        <v>0.224</v>
      </c>
      <c r="H1127" s="11">
        <v>0.2287612963671708</v>
      </c>
      <c r="I1127" s="11">
        <v>0.2</v>
      </c>
      <c r="J1127" s="11">
        <v>0.3</v>
      </c>
      <c r="K1127" s="149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27">
        <v>0.26143805552118876</v>
      </c>
    </row>
    <row r="1128" spans="1:65">
      <c r="A1128" s="29"/>
      <c r="B1128" s="19">
        <v>1</v>
      </c>
      <c r="C1128" s="9">
        <v>5</v>
      </c>
      <c r="D1128" s="11">
        <v>0.27</v>
      </c>
      <c r="E1128" s="11">
        <v>0.24184932423467942</v>
      </c>
      <c r="F1128" s="11">
        <v>0.3</v>
      </c>
      <c r="G1128" s="11">
        <v>0.26300000000000001</v>
      </c>
      <c r="H1128" s="11">
        <v>0.23150139596010272</v>
      </c>
      <c r="I1128" s="11">
        <v>0.2</v>
      </c>
      <c r="J1128" s="11">
        <v>0.3</v>
      </c>
      <c r="K1128" s="149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3"/>
      <c r="AA1128" s="3"/>
      <c r="AB1128" s="3"/>
      <c r="AC1128" s="3"/>
      <c r="AD1128" s="3"/>
      <c r="AE1128" s="3"/>
      <c r="AF1128" s="3"/>
      <c r="AG1128" s="3"/>
      <c r="AH1128" s="3"/>
      <c r="AI1128" s="3"/>
      <c r="AJ1128" s="3"/>
      <c r="AK1128" s="3"/>
      <c r="AL1128" s="3"/>
      <c r="AM1128" s="3"/>
      <c r="AN1128" s="3"/>
      <c r="AO1128" s="3"/>
      <c r="AP1128" s="3"/>
      <c r="AQ1128" s="3"/>
      <c r="AR1128" s="3"/>
      <c r="AS1128" s="3"/>
      <c r="AT1128" s="3"/>
      <c r="AU1128" s="3"/>
      <c r="AV1128" s="3"/>
      <c r="AW1128" s="3"/>
      <c r="AX1128" s="3"/>
      <c r="AY1128" s="3"/>
      <c r="AZ1128" s="3"/>
      <c r="BA1128" s="3"/>
      <c r="BB1128" s="3"/>
      <c r="BC1128" s="3"/>
      <c r="BD1128" s="3"/>
      <c r="BE1128" s="3"/>
      <c r="BF1128" s="3"/>
      <c r="BG1128" s="3"/>
      <c r="BH1128" s="3"/>
      <c r="BI1128" s="3"/>
      <c r="BJ1128" s="3"/>
      <c r="BK1128" s="3"/>
      <c r="BL1128" s="3"/>
      <c r="BM1128" s="27">
        <v>186</v>
      </c>
    </row>
    <row r="1129" spans="1:65">
      <c r="A1129" s="29"/>
      <c r="B1129" s="19">
        <v>1</v>
      </c>
      <c r="C1129" s="9">
        <v>6</v>
      </c>
      <c r="D1129" s="11">
        <v>0.27</v>
      </c>
      <c r="E1129" s="11">
        <v>0.30145167308044246</v>
      </c>
      <c r="F1129" s="11">
        <v>0.3</v>
      </c>
      <c r="G1129" s="11">
        <v>0.254</v>
      </c>
      <c r="H1129" s="11">
        <v>0.23814914062875209</v>
      </c>
      <c r="I1129" s="11">
        <v>0.2</v>
      </c>
      <c r="J1129" s="11">
        <v>0.3</v>
      </c>
      <c r="K1129" s="149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55"/>
    </row>
    <row r="1130" spans="1:65">
      <c r="A1130" s="29"/>
      <c r="B1130" s="20" t="s">
        <v>257</v>
      </c>
      <c r="C1130" s="12"/>
      <c r="D1130" s="22">
        <v>0.26833333333333337</v>
      </c>
      <c r="E1130" s="22">
        <v>0.27054406821502408</v>
      </c>
      <c r="F1130" s="22">
        <v>0.3</v>
      </c>
      <c r="G1130" s="22">
        <v>0.2515</v>
      </c>
      <c r="H1130" s="22">
        <v>0.23418898709996408</v>
      </c>
      <c r="I1130" s="22">
        <v>0.19999999999999998</v>
      </c>
      <c r="J1130" s="22">
        <v>0.3</v>
      </c>
      <c r="K1130" s="149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55"/>
    </row>
    <row r="1131" spans="1:65">
      <c r="A1131" s="29"/>
      <c r="B1131" s="3" t="s">
        <v>258</v>
      </c>
      <c r="C1131" s="28"/>
      <c r="D1131" s="11">
        <v>0.27</v>
      </c>
      <c r="E1131" s="11">
        <v>0.27373802843599049</v>
      </c>
      <c r="F1131" s="11">
        <v>0.3</v>
      </c>
      <c r="G1131" s="11">
        <v>0.25600000000000001</v>
      </c>
      <c r="H1131" s="11">
        <v>0.23331682208235968</v>
      </c>
      <c r="I1131" s="11">
        <v>0.2</v>
      </c>
      <c r="J1131" s="11">
        <v>0.3</v>
      </c>
      <c r="K1131" s="149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55"/>
    </row>
    <row r="1132" spans="1:65">
      <c r="A1132" s="29"/>
      <c r="B1132" s="3" t="s">
        <v>259</v>
      </c>
      <c r="C1132" s="28"/>
      <c r="D1132" s="23">
        <v>4.0824829046386332E-3</v>
      </c>
      <c r="E1132" s="23">
        <v>2.0738932394270878E-2</v>
      </c>
      <c r="F1132" s="23">
        <v>0</v>
      </c>
      <c r="G1132" s="23">
        <v>1.4223220451079285E-2</v>
      </c>
      <c r="H1132" s="23">
        <v>8.2706860424685089E-3</v>
      </c>
      <c r="I1132" s="23">
        <v>3.0404709722440586E-17</v>
      </c>
      <c r="J1132" s="23">
        <v>0</v>
      </c>
      <c r="K1132" s="149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3"/>
      <c r="AA1132" s="3"/>
      <c r="AB1132" s="3"/>
      <c r="AC1132" s="3"/>
      <c r="AD1132" s="3"/>
      <c r="AE1132" s="3"/>
      <c r="AF1132" s="3"/>
      <c r="AG1132" s="3"/>
      <c r="AH1132" s="3"/>
      <c r="AI1132" s="3"/>
      <c r="AJ1132" s="3"/>
      <c r="AK1132" s="3"/>
      <c r="AL1132" s="3"/>
      <c r="AM1132" s="3"/>
      <c r="AN1132" s="3"/>
      <c r="AO1132" s="3"/>
      <c r="AP1132" s="3"/>
      <c r="AQ1132" s="3"/>
      <c r="AR1132" s="3"/>
      <c r="AS1132" s="3"/>
      <c r="AT1132" s="3"/>
      <c r="AU1132" s="3"/>
      <c r="AV1132" s="3"/>
      <c r="AW1132" s="3"/>
      <c r="AX1132" s="3"/>
      <c r="AY1132" s="3"/>
      <c r="AZ1132" s="3"/>
      <c r="BA1132" s="3"/>
      <c r="BB1132" s="3"/>
      <c r="BC1132" s="3"/>
      <c r="BD1132" s="3"/>
      <c r="BE1132" s="3"/>
      <c r="BF1132" s="3"/>
      <c r="BG1132" s="3"/>
      <c r="BH1132" s="3"/>
      <c r="BI1132" s="3"/>
      <c r="BJ1132" s="3"/>
      <c r="BK1132" s="3"/>
      <c r="BL1132" s="3"/>
      <c r="BM1132" s="55"/>
    </row>
    <row r="1133" spans="1:65">
      <c r="A1133" s="29"/>
      <c r="B1133" s="3" t="s">
        <v>86</v>
      </c>
      <c r="C1133" s="28"/>
      <c r="D1133" s="13">
        <v>1.5214222004864469E-2</v>
      </c>
      <c r="E1133" s="13">
        <v>7.6656392916321148E-2</v>
      </c>
      <c r="F1133" s="13">
        <v>0</v>
      </c>
      <c r="G1133" s="13">
        <v>5.6553560441667136E-2</v>
      </c>
      <c r="H1133" s="13">
        <v>3.5316289398946626E-2</v>
      </c>
      <c r="I1133" s="13">
        <v>1.5202354861220294E-16</v>
      </c>
      <c r="J1133" s="13">
        <v>0</v>
      </c>
      <c r="K1133" s="149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3"/>
      <c r="AA1133" s="3"/>
      <c r="AB1133" s="3"/>
      <c r="AC1133" s="3"/>
      <c r="AD1133" s="3"/>
      <c r="AE1133" s="3"/>
      <c r="AF1133" s="3"/>
      <c r="AG1133" s="3"/>
      <c r="AH1133" s="3"/>
      <c r="AI1133" s="3"/>
      <c r="AJ1133" s="3"/>
      <c r="AK1133" s="3"/>
      <c r="AL1133" s="3"/>
      <c r="AM1133" s="3"/>
      <c r="AN1133" s="3"/>
      <c r="AO1133" s="3"/>
      <c r="AP1133" s="3"/>
      <c r="AQ1133" s="3"/>
      <c r="AR1133" s="3"/>
      <c r="AS1133" s="3"/>
      <c r="AT1133" s="3"/>
      <c r="AU1133" s="3"/>
      <c r="AV1133" s="3"/>
      <c r="AW1133" s="3"/>
      <c r="AX1133" s="3"/>
      <c r="AY1133" s="3"/>
      <c r="AZ1133" s="3"/>
      <c r="BA1133" s="3"/>
      <c r="BB1133" s="3"/>
      <c r="BC1133" s="3"/>
      <c r="BD1133" s="3"/>
      <c r="BE1133" s="3"/>
      <c r="BF1133" s="3"/>
      <c r="BG1133" s="3"/>
      <c r="BH1133" s="3"/>
      <c r="BI1133" s="3"/>
      <c r="BJ1133" s="3"/>
      <c r="BK1133" s="3"/>
      <c r="BL1133" s="3"/>
      <c r="BM1133" s="55"/>
    </row>
    <row r="1134" spans="1:65">
      <c r="A1134" s="29"/>
      <c r="B1134" s="3" t="s">
        <v>260</v>
      </c>
      <c r="C1134" s="28"/>
      <c r="D1134" s="13">
        <v>2.637442279930724E-2</v>
      </c>
      <c r="E1134" s="13">
        <v>3.4830478966354272E-2</v>
      </c>
      <c r="F1134" s="13">
        <v>0.14749935468245523</v>
      </c>
      <c r="G1134" s="13">
        <v>-3.8013040991208391E-2</v>
      </c>
      <c r="H1134" s="13">
        <v>-0.1042276280968446</v>
      </c>
      <c r="I1134" s="13">
        <v>-0.23500043021169659</v>
      </c>
      <c r="J1134" s="13">
        <v>0.14749935468245523</v>
      </c>
      <c r="K1134" s="149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55"/>
    </row>
    <row r="1135" spans="1:65">
      <c r="A1135" s="29"/>
      <c r="B1135" s="45" t="s">
        <v>261</v>
      </c>
      <c r="C1135" s="46"/>
      <c r="D1135" s="44">
        <v>0</v>
      </c>
      <c r="E1135" s="44">
        <v>0.05</v>
      </c>
      <c r="F1135" s="44">
        <v>0.67</v>
      </c>
      <c r="G1135" s="44">
        <v>0.36</v>
      </c>
      <c r="H1135" s="44">
        <v>0.73</v>
      </c>
      <c r="I1135" s="44">
        <v>1.46</v>
      </c>
      <c r="J1135" s="44">
        <v>0.67</v>
      </c>
      <c r="K1135" s="149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55"/>
    </row>
    <row r="1136" spans="1:65">
      <c r="B1136" s="30"/>
      <c r="C1136" s="20"/>
      <c r="D1136" s="20"/>
      <c r="E1136" s="20"/>
      <c r="F1136" s="20"/>
      <c r="G1136" s="20"/>
      <c r="H1136" s="20"/>
      <c r="I1136" s="20"/>
      <c r="J1136" s="20"/>
      <c r="BM1136" s="55"/>
    </row>
    <row r="1137" spans="1:65" ht="15">
      <c r="B1137" s="8" t="s">
        <v>610</v>
      </c>
      <c r="BM1137" s="27" t="s">
        <v>66</v>
      </c>
    </row>
    <row r="1138" spans="1:65" ht="15">
      <c r="A1138" s="24" t="s">
        <v>44</v>
      </c>
      <c r="B1138" s="18" t="s">
        <v>111</v>
      </c>
      <c r="C1138" s="15" t="s">
        <v>112</v>
      </c>
      <c r="D1138" s="16" t="s">
        <v>222</v>
      </c>
      <c r="E1138" s="17" t="s">
        <v>222</v>
      </c>
      <c r="F1138" s="17" t="s">
        <v>222</v>
      </c>
      <c r="G1138" s="17" t="s">
        <v>222</v>
      </c>
      <c r="H1138" s="17" t="s">
        <v>222</v>
      </c>
      <c r="I1138" s="17" t="s">
        <v>222</v>
      </c>
      <c r="J1138" s="17" t="s">
        <v>222</v>
      </c>
      <c r="K1138" s="17" t="s">
        <v>222</v>
      </c>
      <c r="L1138" s="17" t="s">
        <v>222</v>
      </c>
      <c r="M1138" s="17" t="s">
        <v>222</v>
      </c>
      <c r="N1138" s="17" t="s">
        <v>222</v>
      </c>
      <c r="O1138" s="17" t="s">
        <v>222</v>
      </c>
      <c r="P1138" s="17" t="s">
        <v>222</v>
      </c>
      <c r="Q1138" s="17" t="s">
        <v>222</v>
      </c>
      <c r="R1138" s="17" t="s">
        <v>222</v>
      </c>
      <c r="S1138" s="17" t="s">
        <v>222</v>
      </c>
      <c r="T1138" s="17" t="s">
        <v>222</v>
      </c>
      <c r="U1138" s="17" t="s">
        <v>222</v>
      </c>
      <c r="V1138" s="17" t="s">
        <v>222</v>
      </c>
      <c r="W1138" s="17" t="s">
        <v>222</v>
      </c>
      <c r="X1138" s="17" t="s">
        <v>222</v>
      </c>
      <c r="Y1138" s="17" t="s">
        <v>222</v>
      </c>
      <c r="Z1138" s="149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27">
        <v>1</v>
      </c>
    </row>
    <row r="1139" spans="1:65">
      <c r="A1139" s="29"/>
      <c r="B1139" s="19" t="s">
        <v>223</v>
      </c>
      <c r="C1139" s="9" t="s">
        <v>223</v>
      </c>
      <c r="D1139" s="147" t="s">
        <v>225</v>
      </c>
      <c r="E1139" s="148" t="s">
        <v>226</v>
      </c>
      <c r="F1139" s="148" t="s">
        <v>227</v>
      </c>
      <c r="G1139" s="148" t="s">
        <v>228</v>
      </c>
      <c r="H1139" s="148" t="s">
        <v>229</v>
      </c>
      <c r="I1139" s="148" t="s">
        <v>230</v>
      </c>
      <c r="J1139" s="148" t="s">
        <v>231</v>
      </c>
      <c r="K1139" s="148" t="s">
        <v>233</v>
      </c>
      <c r="L1139" s="148" t="s">
        <v>234</v>
      </c>
      <c r="M1139" s="148" t="s">
        <v>235</v>
      </c>
      <c r="N1139" s="148" t="s">
        <v>236</v>
      </c>
      <c r="O1139" s="148" t="s">
        <v>263</v>
      </c>
      <c r="P1139" s="148" t="s">
        <v>237</v>
      </c>
      <c r="Q1139" s="148" t="s">
        <v>238</v>
      </c>
      <c r="R1139" s="148" t="s">
        <v>239</v>
      </c>
      <c r="S1139" s="148" t="s">
        <v>240</v>
      </c>
      <c r="T1139" s="148" t="s">
        <v>241</v>
      </c>
      <c r="U1139" s="148" t="s">
        <v>242</v>
      </c>
      <c r="V1139" s="148" t="s">
        <v>243</v>
      </c>
      <c r="W1139" s="148" t="s">
        <v>244</v>
      </c>
      <c r="X1139" s="148" t="s">
        <v>245</v>
      </c>
      <c r="Y1139" s="148" t="s">
        <v>248</v>
      </c>
      <c r="Z1139" s="149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27" t="s">
        <v>3</v>
      </c>
    </row>
    <row r="1140" spans="1:65">
      <c r="A1140" s="29"/>
      <c r="B1140" s="19"/>
      <c r="C1140" s="9"/>
      <c r="D1140" s="10" t="s">
        <v>309</v>
      </c>
      <c r="E1140" s="11" t="s">
        <v>309</v>
      </c>
      <c r="F1140" s="11" t="s">
        <v>265</v>
      </c>
      <c r="G1140" s="11" t="s">
        <v>310</v>
      </c>
      <c r="H1140" s="11" t="s">
        <v>309</v>
      </c>
      <c r="I1140" s="11" t="s">
        <v>265</v>
      </c>
      <c r="J1140" s="11" t="s">
        <v>310</v>
      </c>
      <c r="K1140" s="11" t="s">
        <v>265</v>
      </c>
      <c r="L1140" s="11" t="s">
        <v>265</v>
      </c>
      <c r="M1140" s="11" t="s">
        <v>265</v>
      </c>
      <c r="N1140" s="11" t="s">
        <v>265</v>
      </c>
      <c r="O1140" s="11" t="s">
        <v>265</v>
      </c>
      <c r="P1140" s="11" t="s">
        <v>265</v>
      </c>
      <c r="Q1140" s="11" t="s">
        <v>309</v>
      </c>
      <c r="R1140" s="11" t="s">
        <v>265</v>
      </c>
      <c r="S1140" s="11" t="s">
        <v>265</v>
      </c>
      <c r="T1140" s="11" t="s">
        <v>264</v>
      </c>
      <c r="U1140" s="11" t="s">
        <v>309</v>
      </c>
      <c r="V1140" s="11" t="s">
        <v>309</v>
      </c>
      <c r="W1140" s="11" t="s">
        <v>310</v>
      </c>
      <c r="X1140" s="11" t="s">
        <v>309</v>
      </c>
      <c r="Y1140" s="11" t="s">
        <v>310</v>
      </c>
      <c r="Z1140" s="149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27">
        <v>0</v>
      </c>
    </row>
    <row r="1141" spans="1:65">
      <c r="A1141" s="29"/>
      <c r="B1141" s="19"/>
      <c r="C1141" s="9"/>
      <c r="D1141" s="25" t="s">
        <v>311</v>
      </c>
      <c r="E1141" s="25" t="s">
        <v>312</v>
      </c>
      <c r="F1141" s="25" t="s">
        <v>313</v>
      </c>
      <c r="G1141" s="25" t="s">
        <v>314</v>
      </c>
      <c r="H1141" s="25" t="s">
        <v>312</v>
      </c>
      <c r="I1141" s="25" t="s">
        <v>312</v>
      </c>
      <c r="J1141" s="25" t="s">
        <v>311</v>
      </c>
      <c r="K1141" s="25" t="s">
        <v>312</v>
      </c>
      <c r="L1141" s="25" t="s">
        <v>312</v>
      </c>
      <c r="M1141" s="25" t="s">
        <v>312</v>
      </c>
      <c r="N1141" s="25" t="s">
        <v>312</v>
      </c>
      <c r="O1141" s="25" t="s">
        <v>312</v>
      </c>
      <c r="P1141" s="25" t="s">
        <v>116</v>
      </c>
      <c r="Q1141" s="25" t="s">
        <v>312</v>
      </c>
      <c r="R1141" s="25" t="s">
        <v>115</v>
      </c>
      <c r="S1141" s="25" t="s">
        <v>313</v>
      </c>
      <c r="T1141" s="25" t="s">
        <v>115</v>
      </c>
      <c r="U1141" s="25" t="s">
        <v>311</v>
      </c>
      <c r="V1141" s="25" t="s">
        <v>314</v>
      </c>
      <c r="W1141" s="25" t="s">
        <v>314</v>
      </c>
      <c r="X1141" s="25" t="s">
        <v>314</v>
      </c>
      <c r="Y1141" s="25" t="s">
        <v>313</v>
      </c>
      <c r="Z1141" s="149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27">
        <v>0</v>
      </c>
    </row>
    <row r="1142" spans="1:65">
      <c r="A1142" s="29"/>
      <c r="B1142" s="18">
        <v>1</v>
      </c>
      <c r="C1142" s="14">
        <v>1</v>
      </c>
      <c r="D1142" s="217">
        <v>163.00000000000003</v>
      </c>
      <c r="E1142" s="217">
        <v>166</v>
      </c>
      <c r="F1142" s="217">
        <v>163.30707402778401</v>
      </c>
      <c r="G1142" s="217">
        <v>174.87143499999999</v>
      </c>
      <c r="H1142" s="217">
        <v>165</v>
      </c>
      <c r="I1142" s="217">
        <v>173.3</v>
      </c>
      <c r="J1142" s="217">
        <v>161.99999999999997</v>
      </c>
      <c r="K1142" s="217">
        <v>163.00000000000003</v>
      </c>
      <c r="L1142" s="217">
        <v>171</v>
      </c>
      <c r="M1142" s="217">
        <v>161.99999999999997</v>
      </c>
      <c r="N1142" s="217">
        <v>158.99999999999997</v>
      </c>
      <c r="O1142" s="217">
        <v>166</v>
      </c>
      <c r="P1142" s="217">
        <v>161.99999999999997</v>
      </c>
      <c r="Q1142" s="217">
        <v>152</v>
      </c>
      <c r="R1142" s="217">
        <v>157.9</v>
      </c>
      <c r="S1142" s="217">
        <v>166.32305472968238</v>
      </c>
      <c r="T1142" s="217">
        <v>181.98856901312675</v>
      </c>
      <c r="U1142" s="217">
        <v>162.60178190394217</v>
      </c>
      <c r="V1142" s="217">
        <v>156</v>
      </c>
      <c r="W1142" s="217">
        <v>169</v>
      </c>
      <c r="X1142" s="217">
        <v>172</v>
      </c>
      <c r="Y1142" s="217">
        <v>173.51548399999999</v>
      </c>
      <c r="Z1142" s="219"/>
      <c r="AA1142" s="220"/>
      <c r="AB1142" s="220"/>
      <c r="AC1142" s="220"/>
      <c r="AD1142" s="220"/>
      <c r="AE1142" s="220"/>
      <c r="AF1142" s="220"/>
      <c r="AG1142" s="220"/>
      <c r="AH1142" s="220"/>
      <c r="AI1142" s="220"/>
      <c r="AJ1142" s="220"/>
      <c r="AK1142" s="220"/>
      <c r="AL1142" s="220"/>
      <c r="AM1142" s="220"/>
      <c r="AN1142" s="220"/>
      <c r="AO1142" s="220"/>
      <c r="AP1142" s="220"/>
      <c r="AQ1142" s="220"/>
      <c r="AR1142" s="220"/>
      <c r="AS1142" s="220"/>
      <c r="AT1142" s="220"/>
      <c r="AU1142" s="220"/>
      <c r="AV1142" s="220"/>
      <c r="AW1142" s="220"/>
      <c r="AX1142" s="220"/>
      <c r="AY1142" s="220"/>
      <c r="AZ1142" s="220"/>
      <c r="BA1142" s="220"/>
      <c r="BB1142" s="220"/>
      <c r="BC1142" s="220"/>
      <c r="BD1142" s="220"/>
      <c r="BE1142" s="220"/>
      <c r="BF1142" s="220"/>
      <c r="BG1142" s="220"/>
      <c r="BH1142" s="220"/>
      <c r="BI1142" s="220"/>
      <c r="BJ1142" s="220"/>
      <c r="BK1142" s="220"/>
      <c r="BL1142" s="220"/>
      <c r="BM1142" s="221">
        <v>1</v>
      </c>
    </row>
    <row r="1143" spans="1:65">
      <c r="A1143" s="29"/>
      <c r="B1143" s="19">
        <v>1</v>
      </c>
      <c r="C1143" s="9">
        <v>2</v>
      </c>
      <c r="D1143" s="222">
        <v>158.99999999999997</v>
      </c>
      <c r="E1143" s="222">
        <v>170</v>
      </c>
      <c r="F1143" s="222">
        <v>166.08567761271499</v>
      </c>
      <c r="G1143" s="222">
        <v>174.26692</v>
      </c>
      <c r="H1143" s="222">
        <v>158</v>
      </c>
      <c r="I1143" s="222">
        <v>175.49999999999997</v>
      </c>
      <c r="J1143" s="222">
        <v>163.00000000000003</v>
      </c>
      <c r="K1143" s="222">
        <v>166</v>
      </c>
      <c r="L1143" s="222">
        <v>167</v>
      </c>
      <c r="M1143" s="222">
        <v>161</v>
      </c>
      <c r="N1143" s="222">
        <v>158.99999999999997</v>
      </c>
      <c r="O1143" s="222">
        <v>165</v>
      </c>
      <c r="P1143" s="222">
        <v>161.99999999999997</v>
      </c>
      <c r="Q1143" s="223">
        <v>191.00000000000003</v>
      </c>
      <c r="R1143" s="222">
        <v>159.10000000000002</v>
      </c>
      <c r="S1143" s="222">
        <v>168.23369740526579</v>
      </c>
      <c r="T1143" s="222">
        <v>185.24117657234473</v>
      </c>
      <c r="U1143" s="222">
        <v>162.63169074504367</v>
      </c>
      <c r="V1143" s="222">
        <v>159.00000000000003</v>
      </c>
      <c r="W1143" s="222">
        <v>167</v>
      </c>
      <c r="X1143" s="222">
        <v>174</v>
      </c>
      <c r="Y1143" s="222">
        <v>179.1058209</v>
      </c>
      <c r="Z1143" s="219"/>
      <c r="AA1143" s="220"/>
      <c r="AB1143" s="220"/>
      <c r="AC1143" s="220"/>
      <c r="AD1143" s="220"/>
      <c r="AE1143" s="220"/>
      <c r="AF1143" s="220"/>
      <c r="AG1143" s="220"/>
      <c r="AH1143" s="220"/>
      <c r="AI1143" s="220"/>
      <c r="AJ1143" s="220"/>
      <c r="AK1143" s="220"/>
      <c r="AL1143" s="220"/>
      <c r="AM1143" s="220"/>
      <c r="AN1143" s="220"/>
      <c r="AO1143" s="220"/>
      <c r="AP1143" s="220"/>
      <c r="AQ1143" s="220"/>
      <c r="AR1143" s="220"/>
      <c r="AS1143" s="220"/>
      <c r="AT1143" s="220"/>
      <c r="AU1143" s="220"/>
      <c r="AV1143" s="220"/>
      <c r="AW1143" s="220"/>
      <c r="AX1143" s="220"/>
      <c r="AY1143" s="220"/>
      <c r="AZ1143" s="220"/>
      <c r="BA1143" s="220"/>
      <c r="BB1143" s="220"/>
      <c r="BC1143" s="220"/>
      <c r="BD1143" s="220"/>
      <c r="BE1143" s="220"/>
      <c r="BF1143" s="220"/>
      <c r="BG1143" s="220"/>
      <c r="BH1143" s="220"/>
      <c r="BI1143" s="220"/>
      <c r="BJ1143" s="220"/>
      <c r="BK1143" s="220"/>
      <c r="BL1143" s="220"/>
      <c r="BM1143" s="221" t="e">
        <v>#N/A</v>
      </c>
    </row>
    <row r="1144" spans="1:65">
      <c r="A1144" s="29"/>
      <c r="B1144" s="19">
        <v>1</v>
      </c>
      <c r="C1144" s="9">
        <v>3</v>
      </c>
      <c r="D1144" s="222">
        <v>158.99999999999997</v>
      </c>
      <c r="E1144" s="222">
        <v>168</v>
      </c>
      <c r="F1144" s="222">
        <v>163.9131772371972</v>
      </c>
      <c r="G1144" s="222">
        <v>174.23783</v>
      </c>
      <c r="H1144" s="222">
        <v>161</v>
      </c>
      <c r="I1144" s="222">
        <v>175.2</v>
      </c>
      <c r="J1144" s="222">
        <v>160</v>
      </c>
      <c r="K1144" s="222">
        <v>174</v>
      </c>
      <c r="L1144" s="222">
        <v>173</v>
      </c>
      <c r="M1144" s="222">
        <v>161</v>
      </c>
      <c r="N1144" s="222">
        <v>161</v>
      </c>
      <c r="O1144" s="222">
        <v>164</v>
      </c>
      <c r="P1144" s="222">
        <v>165</v>
      </c>
      <c r="Q1144" s="222">
        <v>153</v>
      </c>
      <c r="R1144" s="222">
        <v>159.5</v>
      </c>
      <c r="S1144" s="222">
        <v>169.38597916791684</v>
      </c>
      <c r="T1144" s="222">
        <v>180.37194822318608</v>
      </c>
      <c r="U1144" s="222">
        <v>156.89275731160376</v>
      </c>
      <c r="V1144" s="222">
        <v>158.00000000000003</v>
      </c>
      <c r="W1144" s="222">
        <v>165</v>
      </c>
      <c r="X1144" s="222">
        <v>169</v>
      </c>
      <c r="Y1144" s="222">
        <v>178.5561275</v>
      </c>
      <c r="Z1144" s="219"/>
      <c r="AA1144" s="220"/>
      <c r="AB1144" s="220"/>
      <c r="AC1144" s="220"/>
      <c r="AD1144" s="220"/>
      <c r="AE1144" s="220"/>
      <c r="AF1144" s="220"/>
      <c r="AG1144" s="220"/>
      <c r="AH1144" s="220"/>
      <c r="AI1144" s="220"/>
      <c r="AJ1144" s="220"/>
      <c r="AK1144" s="220"/>
      <c r="AL1144" s="220"/>
      <c r="AM1144" s="220"/>
      <c r="AN1144" s="220"/>
      <c r="AO1144" s="220"/>
      <c r="AP1144" s="220"/>
      <c r="AQ1144" s="220"/>
      <c r="AR1144" s="220"/>
      <c r="AS1144" s="220"/>
      <c r="AT1144" s="220"/>
      <c r="AU1144" s="220"/>
      <c r="AV1144" s="220"/>
      <c r="AW1144" s="220"/>
      <c r="AX1144" s="220"/>
      <c r="AY1144" s="220"/>
      <c r="AZ1144" s="220"/>
      <c r="BA1144" s="220"/>
      <c r="BB1144" s="220"/>
      <c r="BC1144" s="220"/>
      <c r="BD1144" s="220"/>
      <c r="BE1144" s="220"/>
      <c r="BF1144" s="220"/>
      <c r="BG1144" s="220"/>
      <c r="BH1144" s="220"/>
      <c r="BI1144" s="220"/>
      <c r="BJ1144" s="220"/>
      <c r="BK1144" s="220"/>
      <c r="BL1144" s="220"/>
      <c r="BM1144" s="221">
        <v>16</v>
      </c>
    </row>
    <row r="1145" spans="1:65">
      <c r="A1145" s="29"/>
      <c r="B1145" s="19">
        <v>1</v>
      </c>
      <c r="C1145" s="9">
        <v>4</v>
      </c>
      <c r="D1145" s="222">
        <v>160</v>
      </c>
      <c r="E1145" s="222">
        <v>167</v>
      </c>
      <c r="F1145" s="222">
        <v>165.39933836507021</v>
      </c>
      <c r="G1145" s="222">
        <v>175.92947999999998</v>
      </c>
      <c r="H1145" s="222">
        <v>156</v>
      </c>
      <c r="I1145" s="222">
        <v>177.9</v>
      </c>
      <c r="J1145" s="222">
        <v>166</v>
      </c>
      <c r="K1145" s="222">
        <v>161</v>
      </c>
      <c r="L1145" s="222">
        <v>173</v>
      </c>
      <c r="M1145" s="222">
        <v>163.00000000000003</v>
      </c>
      <c r="N1145" s="222">
        <v>158.99999999999997</v>
      </c>
      <c r="O1145" s="222">
        <v>164</v>
      </c>
      <c r="P1145" s="222">
        <v>153</v>
      </c>
      <c r="Q1145" s="222">
        <v>154</v>
      </c>
      <c r="R1145" s="222">
        <v>157.60000000000002</v>
      </c>
      <c r="S1145" s="222">
        <v>168.68887816422205</v>
      </c>
      <c r="T1145" s="222">
        <v>178.08037135336801</v>
      </c>
      <c r="U1145" s="222">
        <v>158.46559215127104</v>
      </c>
      <c r="V1145" s="222">
        <v>161</v>
      </c>
      <c r="W1145" s="222">
        <v>168</v>
      </c>
      <c r="X1145" s="222">
        <v>168</v>
      </c>
      <c r="Y1145" s="222">
        <v>174.21319170000004</v>
      </c>
      <c r="Z1145" s="219"/>
      <c r="AA1145" s="220"/>
      <c r="AB1145" s="220"/>
      <c r="AC1145" s="220"/>
      <c r="AD1145" s="220"/>
      <c r="AE1145" s="220"/>
      <c r="AF1145" s="220"/>
      <c r="AG1145" s="220"/>
      <c r="AH1145" s="220"/>
      <c r="AI1145" s="220"/>
      <c r="AJ1145" s="220"/>
      <c r="AK1145" s="220"/>
      <c r="AL1145" s="220"/>
      <c r="AM1145" s="220"/>
      <c r="AN1145" s="220"/>
      <c r="AO1145" s="220"/>
      <c r="AP1145" s="220"/>
      <c r="AQ1145" s="220"/>
      <c r="AR1145" s="220"/>
      <c r="AS1145" s="220"/>
      <c r="AT1145" s="220"/>
      <c r="AU1145" s="220"/>
      <c r="AV1145" s="220"/>
      <c r="AW1145" s="220"/>
      <c r="AX1145" s="220"/>
      <c r="AY1145" s="220"/>
      <c r="AZ1145" s="220"/>
      <c r="BA1145" s="220"/>
      <c r="BB1145" s="220"/>
      <c r="BC1145" s="220"/>
      <c r="BD1145" s="220"/>
      <c r="BE1145" s="220"/>
      <c r="BF1145" s="220"/>
      <c r="BG1145" s="220"/>
      <c r="BH1145" s="220"/>
      <c r="BI1145" s="220"/>
      <c r="BJ1145" s="220"/>
      <c r="BK1145" s="220"/>
      <c r="BL1145" s="220"/>
      <c r="BM1145" s="221">
        <v>165.46659944072414</v>
      </c>
    </row>
    <row r="1146" spans="1:65">
      <c r="A1146" s="29"/>
      <c r="B1146" s="19">
        <v>1</v>
      </c>
      <c r="C1146" s="9">
        <v>5</v>
      </c>
      <c r="D1146" s="222">
        <v>163.00000000000003</v>
      </c>
      <c r="E1146" s="222">
        <v>170</v>
      </c>
      <c r="F1146" s="222">
        <v>164.60798408400103</v>
      </c>
      <c r="G1146" s="222">
        <v>175.12446</v>
      </c>
      <c r="H1146" s="222">
        <v>165</v>
      </c>
      <c r="I1146" s="222">
        <v>176.6</v>
      </c>
      <c r="J1146" s="222">
        <v>157</v>
      </c>
      <c r="K1146" s="222">
        <v>164</v>
      </c>
      <c r="L1146" s="222">
        <v>174</v>
      </c>
      <c r="M1146" s="222">
        <v>161.99999999999997</v>
      </c>
      <c r="N1146" s="222">
        <v>157</v>
      </c>
      <c r="O1146" s="222">
        <v>166</v>
      </c>
      <c r="P1146" s="222">
        <v>165</v>
      </c>
      <c r="Q1146" s="222">
        <v>155</v>
      </c>
      <c r="R1146" s="222">
        <v>156.5</v>
      </c>
      <c r="S1146" s="222">
        <v>169.84882242949652</v>
      </c>
      <c r="T1146" s="222">
        <v>180.97347467538501</v>
      </c>
      <c r="U1146" s="222">
        <v>159.26303960607726</v>
      </c>
      <c r="V1146" s="222">
        <v>155</v>
      </c>
      <c r="W1146" s="222">
        <v>165</v>
      </c>
      <c r="X1146" s="222">
        <v>170</v>
      </c>
      <c r="Y1146" s="222">
        <v>174.797674</v>
      </c>
      <c r="Z1146" s="219"/>
      <c r="AA1146" s="220"/>
      <c r="AB1146" s="220"/>
      <c r="AC1146" s="220"/>
      <c r="AD1146" s="220"/>
      <c r="AE1146" s="220"/>
      <c r="AF1146" s="220"/>
      <c r="AG1146" s="220"/>
      <c r="AH1146" s="220"/>
      <c r="AI1146" s="220"/>
      <c r="AJ1146" s="220"/>
      <c r="AK1146" s="220"/>
      <c r="AL1146" s="220"/>
      <c r="AM1146" s="220"/>
      <c r="AN1146" s="220"/>
      <c r="AO1146" s="220"/>
      <c r="AP1146" s="220"/>
      <c r="AQ1146" s="220"/>
      <c r="AR1146" s="220"/>
      <c r="AS1146" s="220"/>
      <c r="AT1146" s="220"/>
      <c r="AU1146" s="220"/>
      <c r="AV1146" s="220"/>
      <c r="AW1146" s="220"/>
      <c r="AX1146" s="220"/>
      <c r="AY1146" s="220"/>
      <c r="AZ1146" s="220"/>
      <c r="BA1146" s="220"/>
      <c r="BB1146" s="220"/>
      <c r="BC1146" s="220"/>
      <c r="BD1146" s="220"/>
      <c r="BE1146" s="220"/>
      <c r="BF1146" s="220"/>
      <c r="BG1146" s="220"/>
      <c r="BH1146" s="220"/>
      <c r="BI1146" s="220"/>
      <c r="BJ1146" s="220"/>
      <c r="BK1146" s="220"/>
      <c r="BL1146" s="220"/>
      <c r="BM1146" s="221">
        <v>187</v>
      </c>
    </row>
    <row r="1147" spans="1:65">
      <c r="A1147" s="29"/>
      <c r="B1147" s="19">
        <v>1</v>
      </c>
      <c r="C1147" s="9">
        <v>6</v>
      </c>
      <c r="D1147" s="222">
        <v>158.99999999999997</v>
      </c>
      <c r="E1147" s="222">
        <v>168</v>
      </c>
      <c r="F1147" s="222">
        <v>165.31999950538801</v>
      </c>
      <c r="G1147" s="222">
        <v>173.93313000000001</v>
      </c>
      <c r="H1147" s="222">
        <v>156</v>
      </c>
      <c r="I1147" s="222">
        <v>172.10000000000002</v>
      </c>
      <c r="J1147" s="222">
        <v>168</v>
      </c>
      <c r="K1147" s="222">
        <v>166</v>
      </c>
      <c r="L1147" s="222">
        <v>173</v>
      </c>
      <c r="M1147" s="222">
        <v>158.99999999999997</v>
      </c>
      <c r="N1147" s="222">
        <v>157</v>
      </c>
      <c r="O1147" s="222">
        <v>165</v>
      </c>
      <c r="P1147" s="222">
        <v>160</v>
      </c>
      <c r="Q1147" s="222">
        <v>152</v>
      </c>
      <c r="R1147" s="222">
        <v>157.69999999999999</v>
      </c>
      <c r="S1147" s="222">
        <v>166.24388171469718</v>
      </c>
      <c r="T1147" s="222">
        <v>179.475034236471</v>
      </c>
      <c r="U1147" s="222">
        <v>160.32805164032496</v>
      </c>
      <c r="V1147" s="222">
        <v>154</v>
      </c>
      <c r="W1147" s="222">
        <v>167</v>
      </c>
      <c r="X1147" s="222">
        <v>170</v>
      </c>
      <c r="Y1147" s="222">
        <v>173.26852120000001</v>
      </c>
      <c r="Z1147" s="219"/>
      <c r="AA1147" s="220"/>
      <c r="AB1147" s="220"/>
      <c r="AC1147" s="220"/>
      <c r="AD1147" s="220"/>
      <c r="AE1147" s="220"/>
      <c r="AF1147" s="220"/>
      <c r="AG1147" s="220"/>
      <c r="AH1147" s="220"/>
      <c r="AI1147" s="220"/>
      <c r="AJ1147" s="220"/>
      <c r="AK1147" s="220"/>
      <c r="AL1147" s="220"/>
      <c r="AM1147" s="220"/>
      <c r="AN1147" s="220"/>
      <c r="AO1147" s="220"/>
      <c r="AP1147" s="220"/>
      <c r="AQ1147" s="220"/>
      <c r="AR1147" s="220"/>
      <c r="AS1147" s="220"/>
      <c r="AT1147" s="220"/>
      <c r="AU1147" s="220"/>
      <c r="AV1147" s="220"/>
      <c r="AW1147" s="220"/>
      <c r="AX1147" s="220"/>
      <c r="AY1147" s="220"/>
      <c r="AZ1147" s="220"/>
      <c r="BA1147" s="220"/>
      <c r="BB1147" s="220"/>
      <c r="BC1147" s="220"/>
      <c r="BD1147" s="220"/>
      <c r="BE1147" s="220"/>
      <c r="BF1147" s="220"/>
      <c r="BG1147" s="220"/>
      <c r="BH1147" s="220"/>
      <c r="BI1147" s="220"/>
      <c r="BJ1147" s="220"/>
      <c r="BK1147" s="220"/>
      <c r="BL1147" s="220"/>
      <c r="BM1147" s="225"/>
    </row>
    <row r="1148" spans="1:65">
      <c r="A1148" s="29"/>
      <c r="B1148" s="20" t="s">
        <v>257</v>
      </c>
      <c r="C1148" s="12"/>
      <c r="D1148" s="226">
        <v>160.5</v>
      </c>
      <c r="E1148" s="226">
        <v>168.16666666666666</v>
      </c>
      <c r="F1148" s="226">
        <v>164.77220847202591</v>
      </c>
      <c r="G1148" s="226">
        <v>174.72720916666665</v>
      </c>
      <c r="H1148" s="226">
        <v>160.16666666666666</v>
      </c>
      <c r="I1148" s="226">
        <v>175.1</v>
      </c>
      <c r="J1148" s="226">
        <v>162.66666666666666</v>
      </c>
      <c r="K1148" s="226">
        <v>165.66666666666666</v>
      </c>
      <c r="L1148" s="226">
        <v>171.83333333333334</v>
      </c>
      <c r="M1148" s="226">
        <v>161.33333333333334</v>
      </c>
      <c r="N1148" s="226">
        <v>158.66666666666666</v>
      </c>
      <c r="O1148" s="226">
        <v>165</v>
      </c>
      <c r="P1148" s="226">
        <v>161.16666666666666</v>
      </c>
      <c r="Q1148" s="226">
        <v>159.5</v>
      </c>
      <c r="R1148" s="226">
        <v>158.04999999999998</v>
      </c>
      <c r="S1148" s="226">
        <v>168.12071893521346</v>
      </c>
      <c r="T1148" s="226">
        <v>181.02176234564695</v>
      </c>
      <c r="U1148" s="226">
        <v>160.03048555971046</v>
      </c>
      <c r="V1148" s="226">
        <v>157.16666666666666</v>
      </c>
      <c r="W1148" s="226">
        <v>166.83333333333334</v>
      </c>
      <c r="X1148" s="226">
        <v>170.5</v>
      </c>
      <c r="Y1148" s="226">
        <v>175.57613655</v>
      </c>
      <c r="Z1148" s="219"/>
      <c r="AA1148" s="220"/>
      <c r="AB1148" s="220"/>
      <c r="AC1148" s="220"/>
      <c r="AD1148" s="220"/>
      <c r="AE1148" s="220"/>
      <c r="AF1148" s="220"/>
      <c r="AG1148" s="220"/>
      <c r="AH1148" s="220"/>
      <c r="AI1148" s="220"/>
      <c r="AJ1148" s="220"/>
      <c r="AK1148" s="220"/>
      <c r="AL1148" s="220"/>
      <c r="AM1148" s="220"/>
      <c r="AN1148" s="220"/>
      <c r="AO1148" s="220"/>
      <c r="AP1148" s="220"/>
      <c r="AQ1148" s="220"/>
      <c r="AR1148" s="220"/>
      <c r="AS1148" s="220"/>
      <c r="AT1148" s="220"/>
      <c r="AU1148" s="220"/>
      <c r="AV1148" s="220"/>
      <c r="AW1148" s="220"/>
      <c r="AX1148" s="220"/>
      <c r="AY1148" s="220"/>
      <c r="AZ1148" s="220"/>
      <c r="BA1148" s="220"/>
      <c r="BB1148" s="220"/>
      <c r="BC1148" s="220"/>
      <c r="BD1148" s="220"/>
      <c r="BE1148" s="220"/>
      <c r="BF1148" s="220"/>
      <c r="BG1148" s="220"/>
      <c r="BH1148" s="220"/>
      <c r="BI1148" s="220"/>
      <c r="BJ1148" s="220"/>
      <c r="BK1148" s="220"/>
      <c r="BL1148" s="220"/>
      <c r="BM1148" s="225"/>
    </row>
    <row r="1149" spans="1:65">
      <c r="A1149" s="29"/>
      <c r="B1149" s="3" t="s">
        <v>258</v>
      </c>
      <c r="C1149" s="28"/>
      <c r="D1149" s="222">
        <v>159.5</v>
      </c>
      <c r="E1149" s="222">
        <v>168</v>
      </c>
      <c r="F1149" s="222">
        <v>164.96399179469452</v>
      </c>
      <c r="G1149" s="222">
        <v>174.5691775</v>
      </c>
      <c r="H1149" s="222">
        <v>159.5</v>
      </c>
      <c r="I1149" s="222">
        <v>175.34999999999997</v>
      </c>
      <c r="J1149" s="222">
        <v>162.5</v>
      </c>
      <c r="K1149" s="222">
        <v>165</v>
      </c>
      <c r="L1149" s="222">
        <v>173</v>
      </c>
      <c r="M1149" s="222">
        <v>161.5</v>
      </c>
      <c r="N1149" s="222">
        <v>158.99999999999997</v>
      </c>
      <c r="O1149" s="222">
        <v>165</v>
      </c>
      <c r="P1149" s="222">
        <v>161.99999999999997</v>
      </c>
      <c r="Q1149" s="222">
        <v>153.5</v>
      </c>
      <c r="R1149" s="222">
        <v>157.80000000000001</v>
      </c>
      <c r="S1149" s="222">
        <v>168.46128778474392</v>
      </c>
      <c r="T1149" s="222">
        <v>180.67271144928554</v>
      </c>
      <c r="U1149" s="222">
        <v>159.79554562320112</v>
      </c>
      <c r="V1149" s="222">
        <v>157</v>
      </c>
      <c r="W1149" s="222">
        <v>167</v>
      </c>
      <c r="X1149" s="222">
        <v>170</v>
      </c>
      <c r="Y1149" s="222">
        <v>174.50543285000003</v>
      </c>
      <c r="Z1149" s="219"/>
      <c r="AA1149" s="220"/>
      <c r="AB1149" s="220"/>
      <c r="AC1149" s="220"/>
      <c r="AD1149" s="220"/>
      <c r="AE1149" s="220"/>
      <c r="AF1149" s="220"/>
      <c r="AG1149" s="220"/>
      <c r="AH1149" s="220"/>
      <c r="AI1149" s="220"/>
      <c r="AJ1149" s="220"/>
      <c r="AK1149" s="220"/>
      <c r="AL1149" s="220"/>
      <c r="AM1149" s="220"/>
      <c r="AN1149" s="220"/>
      <c r="AO1149" s="220"/>
      <c r="AP1149" s="220"/>
      <c r="AQ1149" s="220"/>
      <c r="AR1149" s="220"/>
      <c r="AS1149" s="220"/>
      <c r="AT1149" s="220"/>
      <c r="AU1149" s="220"/>
      <c r="AV1149" s="220"/>
      <c r="AW1149" s="220"/>
      <c r="AX1149" s="220"/>
      <c r="AY1149" s="220"/>
      <c r="AZ1149" s="220"/>
      <c r="BA1149" s="220"/>
      <c r="BB1149" s="220"/>
      <c r="BC1149" s="220"/>
      <c r="BD1149" s="220"/>
      <c r="BE1149" s="220"/>
      <c r="BF1149" s="220"/>
      <c r="BG1149" s="220"/>
      <c r="BH1149" s="220"/>
      <c r="BI1149" s="220"/>
      <c r="BJ1149" s="220"/>
      <c r="BK1149" s="220"/>
      <c r="BL1149" s="220"/>
      <c r="BM1149" s="225"/>
    </row>
    <row r="1150" spans="1:65">
      <c r="A1150" s="29"/>
      <c r="B1150" s="3" t="s">
        <v>259</v>
      </c>
      <c r="C1150" s="28"/>
      <c r="D1150" s="222">
        <v>1.9748417658131772</v>
      </c>
      <c r="E1150" s="222">
        <v>1.6020819787597222</v>
      </c>
      <c r="F1150" s="222">
        <v>1.0324816079971277</v>
      </c>
      <c r="G1150" s="222">
        <v>0.73566082958395718</v>
      </c>
      <c r="H1150" s="222">
        <v>4.1673332800085321</v>
      </c>
      <c r="I1150" s="222">
        <v>2.1213203435596339</v>
      </c>
      <c r="J1150" s="222">
        <v>3.983298465677243</v>
      </c>
      <c r="K1150" s="222">
        <v>4.5018514709690987</v>
      </c>
      <c r="L1150" s="222">
        <v>2.5625508125043428</v>
      </c>
      <c r="M1150" s="222">
        <v>1.3662601021279575</v>
      </c>
      <c r="N1150" s="222">
        <v>1.5055453054181582</v>
      </c>
      <c r="O1150" s="222">
        <v>0.89442719099991586</v>
      </c>
      <c r="P1150" s="222">
        <v>4.4459719597256395</v>
      </c>
      <c r="Q1150" s="222">
        <v>15.475787540542173</v>
      </c>
      <c r="R1150" s="222">
        <v>1.091329464460667</v>
      </c>
      <c r="S1150" s="222">
        <v>1.5281955853738025</v>
      </c>
      <c r="T1150" s="222">
        <v>2.4579223118221867</v>
      </c>
      <c r="U1150" s="222">
        <v>2.2956298529548649</v>
      </c>
      <c r="V1150" s="222">
        <v>2.6394443859772263</v>
      </c>
      <c r="W1150" s="222">
        <v>1.6020819787597222</v>
      </c>
      <c r="X1150" s="222">
        <v>2.16794833886788</v>
      </c>
      <c r="Y1150" s="222">
        <v>2.5835641201250601</v>
      </c>
      <c r="Z1150" s="219"/>
      <c r="AA1150" s="220"/>
      <c r="AB1150" s="220"/>
      <c r="AC1150" s="220"/>
      <c r="AD1150" s="220"/>
      <c r="AE1150" s="220"/>
      <c r="AF1150" s="220"/>
      <c r="AG1150" s="220"/>
      <c r="AH1150" s="220"/>
      <c r="AI1150" s="220"/>
      <c r="AJ1150" s="220"/>
      <c r="AK1150" s="220"/>
      <c r="AL1150" s="220"/>
      <c r="AM1150" s="220"/>
      <c r="AN1150" s="220"/>
      <c r="AO1150" s="220"/>
      <c r="AP1150" s="220"/>
      <c r="AQ1150" s="220"/>
      <c r="AR1150" s="220"/>
      <c r="AS1150" s="220"/>
      <c r="AT1150" s="220"/>
      <c r="AU1150" s="220"/>
      <c r="AV1150" s="220"/>
      <c r="AW1150" s="220"/>
      <c r="AX1150" s="220"/>
      <c r="AY1150" s="220"/>
      <c r="AZ1150" s="220"/>
      <c r="BA1150" s="220"/>
      <c r="BB1150" s="220"/>
      <c r="BC1150" s="220"/>
      <c r="BD1150" s="220"/>
      <c r="BE1150" s="220"/>
      <c r="BF1150" s="220"/>
      <c r="BG1150" s="220"/>
      <c r="BH1150" s="220"/>
      <c r="BI1150" s="220"/>
      <c r="BJ1150" s="220"/>
      <c r="BK1150" s="220"/>
      <c r="BL1150" s="220"/>
      <c r="BM1150" s="225"/>
    </row>
    <row r="1151" spans="1:65">
      <c r="A1151" s="29"/>
      <c r="B1151" s="3" t="s">
        <v>86</v>
      </c>
      <c r="C1151" s="28"/>
      <c r="D1151" s="13">
        <v>1.2304310067371821E-2</v>
      </c>
      <c r="E1151" s="13">
        <v>9.5267511125454243E-3</v>
      </c>
      <c r="F1151" s="13">
        <v>6.2661150055072336E-3</v>
      </c>
      <c r="G1151" s="13">
        <v>4.2103392659481789E-3</v>
      </c>
      <c r="H1151" s="13">
        <v>2.6018730156140681E-2</v>
      </c>
      <c r="I1151" s="13">
        <v>1.2114907730209217E-2</v>
      </c>
      <c r="J1151" s="13">
        <v>2.448749056768797E-2</v>
      </c>
      <c r="K1151" s="13">
        <v>2.7174153748304421E-2</v>
      </c>
      <c r="L1151" s="13">
        <v>1.4913001818647969E-2</v>
      </c>
      <c r="M1151" s="13">
        <v>8.4685543520327932E-3</v>
      </c>
      <c r="N1151" s="13">
        <v>9.4887309165009974E-3</v>
      </c>
      <c r="O1151" s="13">
        <v>5.4207708545449445E-3</v>
      </c>
      <c r="P1151" s="13">
        <v>2.758617555155516E-2</v>
      </c>
      <c r="Q1151" s="13">
        <v>9.7026881131925855E-2</v>
      </c>
      <c r="R1151" s="13">
        <v>6.9049633942465495E-3</v>
      </c>
      <c r="S1151" s="13">
        <v>9.0898706301791622E-3</v>
      </c>
      <c r="T1151" s="13">
        <v>1.357804873830018E-2</v>
      </c>
      <c r="U1151" s="13">
        <v>1.4344953368889963E-2</v>
      </c>
      <c r="V1151" s="13">
        <v>1.6793919741106424E-2</v>
      </c>
      <c r="W1151" s="13">
        <v>9.6028889835747585E-3</v>
      </c>
      <c r="X1151" s="13">
        <v>1.2715239524151789E-2</v>
      </c>
      <c r="Y1151" s="13">
        <v>1.4714779416446045E-2</v>
      </c>
      <c r="Z1151" s="149"/>
      <c r="AA1151" s="3"/>
      <c r="AB1151" s="3"/>
      <c r="AC1151" s="3"/>
      <c r="AD1151" s="3"/>
      <c r="AE1151" s="3"/>
      <c r="AF1151" s="3"/>
      <c r="AG1151" s="3"/>
      <c r="AH1151" s="3"/>
      <c r="AI1151" s="3"/>
      <c r="AJ1151" s="3"/>
      <c r="AK1151" s="3"/>
      <c r="AL1151" s="3"/>
      <c r="AM1151" s="3"/>
      <c r="AN1151" s="3"/>
      <c r="AO1151" s="3"/>
      <c r="AP1151" s="3"/>
      <c r="AQ1151" s="3"/>
      <c r="AR1151" s="3"/>
      <c r="AS1151" s="3"/>
      <c r="AT1151" s="3"/>
      <c r="AU1151" s="3"/>
      <c r="AV1151" s="3"/>
      <c r="AW1151" s="3"/>
      <c r="AX1151" s="3"/>
      <c r="AY1151" s="3"/>
      <c r="AZ1151" s="3"/>
      <c r="BA1151" s="3"/>
      <c r="BB1151" s="3"/>
      <c r="BC1151" s="3"/>
      <c r="BD1151" s="3"/>
      <c r="BE1151" s="3"/>
      <c r="BF1151" s="3"/>
      <c r="BG1151" s="3"/>
      <c r="BH1151" s="3"/>
      <c r="BI1151" s="3"/>
      <c r="BJ1151" s="3"/>
      <c r="BK1151" s="3"/>
      <c r="BL1151" s="3"/>
      <c r="BM1151" s="55"/>
    </row>
    <row r="1152" spans="1:65">
      <c r="A1152" s="29"/>
      <c r="B1152" s="3" t="s">
        <v>260</v>
      </c>
      <c r="C1152" s="28"/>
      <c r="D1152" s="13">
        <v>-3.0015721949391616E-2</v>
      </c>
      <c r="E1152" s="13">
        <v>1.63178988089967E-2</v>
      </c>
      <c r="F1152" s="13">
        <v>-4.1965627567452923E-3</v>
      </c>
      <c r="G1152" s="13">
        <v>5.5966640743469132E-2</v>
      </c>
      <c r="H1152" s="13">
        <v>-3.2030227199756456E-2</v>
      </c>
      <c r="I1152" s="13">
        <v>5.8219608016582658E-2</v>
      </c>
      <c r="J1152" s="13">
        <v>-1.6921437822021046E-2</v>
      </c>
      <c r="K1152" s="13">
        <v>1.2091094312614015E-3</v>
      </c>
      <c r="L1152" s="13">
        <v>3.8477456563008605E-2</v>
      </c>
      <c r="M1152" s="13">
        <v>-2.497945882347985E-2</v>
      </c>
      <c r="N1152" s="13">
        <v>-4.1095500826397569E-2</v>
      </c>
      <c r="O1152" s="13">
        <v>-2.819901069468056E-3</v>
      </c>
      <c r="P1152" s="13">
        <v>-2.598671144866227E-2</v>
      </c>
      <c r="Q1152" s="13">
        <v>-3.6059237700485802E-2</v>
      </c>
      <c r="R1152" s="13">
        <v>-4.4822335539572378E-2</v>
      </c>
      <c r="S1152" s="13">
        <v>1.6040212970232171E-2</v>
      </c>
      <c r="T1152" s="13">
        <v>9.4007872026736106E-2</v>
      </c>
      <c r="U1152" s="13">
        <v>-3.285323986464761E-2</v>
      </c>
      <c r="V1152" s="13">
        <v>-5.0160774453038792E-2</v>
      </c>
      <c r="W1152" s="13">
        <v>8.2598778075380075E-3</v>
      </c>
      <c r="X1152" s="13">
        <v>3.041943556154969E-2</v>
      </c>
      <c r="Y1152" s="13">
        <v>6.1097146756179388E-2</v>
      </c>
      <c r="Z1152" s="149"/>
      <c r="AA1152" s="3"/>
      <c r="AB1152" s="3"/>
      <c r="AC1152" s="3"/>
      <c r="AD1152" s="3"/>
      <c r="AE1152" s="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55"/>
    </row>
    <row r="1153" spans="1:65">
      <c r="A1153" s="29"/>
      <c r="B1153" s="45" t="s">
        <v>261</v>
      </c>
      <c r="C1153" s="46"/>
      <c r="D1153" s="44">
        <v>0.62</v>
      </c>
      <c r="E1153" s="44">
        <v>0.46</v>
      </c>
      <c r="F1153" s="44">
        <v>0.02</v>
      </c>
      <c r="G1153" s="44">
        <v>1.39</v>
      </c>
      <c r="H1153" s="44">
        <v>0.66</v>
      </c>
      <c r="I1153" s="44">
        <v>1.44</v>
      </c>
      <c r="J1153" s="44">
        <v>0.31</v>
      </c>
      <c r="K1153" s="44">
        <v>0.11</v>
      </c>
      <c r="L1153" s="44">
        <v>0.98</v>
      </c>
      <c r="M1153" s="44">
        <v>0.5</v>
      </c>
      <c r="N1153" s="44">
        <v>0.88</v>
      </c>
      <c r="O1153" s="44">
        <v>0.02</v>
      </c>
      <c r="P1153" s="44">
        <v>0.52</v>
      </c>
      <c r="Q1153" s="44">
        <v>0.76</v>
      </c>
      <c r="R1153" s="44">
        <v>0.96</v>
      </c>
      <c r="S1153" s="44">
        <v>0.46</v>
      </c>
      <c r="T1153" s="44">
        <v>2.27</v>
      </c>
      <c r="U1153" s="44">
        <v>0.68</v>
      </c>
      <c r="V1153" s="44">
        <v>1.0900000000000001</v>
      </c>
      <c r="W1153" s="44">
        <v>0.27</v>
      </c>
      <c r="X1153" s="44">
        <v>0.79</v>
      </c>
      <c r="Y1153" s="44">
        <v>1.51</v>
      </c>
      <c r="Z1153" s="149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55"/>
    </row>
    <row r="1154" spans="1:65">
      <c r="B1154" s="30"/>
      <c r="C1154" s="20"/>
      <c r="D1154" s="20"/>
      <c r="E1154" s="20"/>
      <c r="F1154" s="20"/>
      <c r="G1154" s="20"/>
      <c r="H1154" s="20"/>
      <c r="I1154" s="20"/>
      <c r="J1154" s="20"/>
      <c r="K1154" s="20"/>
      <c r="L1154" s="20"/>
      <c r="M1154" s="20"/>
      <c r="N1154" s="20"/>
      <c r="O1154" s="20"/>
      <c r="P1154" s="20"/>
      <c r="Q1154" s="20"/>
      <c r="R1154" s="20"/>
      <c r="S1154" s="20"/>
      <c r="T1154" s="20"/>
      <c r="U1154" s="20"/>
      <c r="V1154" s="20"/>
      <c r="W1154" s="20"/>
      <c r="X1154" s="20"/>
      <c r="Y1154" s="20"/>
      <c r="BM1154" s="55"/>
    </row>
    <row r="1155" spans="1:65" ht="15">
      <c r="B1155" s="8" t="s">
        <v>611</v>
      </c>
      <c r="BM1155" s="27" t="s">
        <v>66</v>
      </c>
    </row>
    <row r="1156" spans="1:65" ht="15">
      <c r="A1156" s="24" t="s">
        <v>45</v>
      </c>
      <c r="B1156" s="18" t="s">
        <v>111</v>
      </c>
      <c r="C1156" s="15" t="s">
        <v>112</v>
      </c>
      <c r="D1156" s="16" t="s">
        <v>222</v>
      </c>
      <c r="E1156" s="17" t="s">
        <v>222</v>
      </c>
      <c r="F1156" s="17" t="s">
        <v>222</v>
      </c>
      <c r="G1156" s="17" t="s">
        <v>222</v>
      </c>
      <c r="H1156" s="17" t="s">
        <v>222</v>
      </c>
      <c r="I1156" s="17" t="s">
        <v>222</v>
      </c>
      <c r="J1156" s="17" t="s">
        <v>222</v>
      </c>
      <c r="K1156" s="17" t="s">
        <v>222</v>
      </c>
      <c r="L1156" s="17" t="s">
        <v>222</v>
      </c>
      <c r="M1156" s="17" t="s">
        <v>222</v>
      </c>
      <c r="N1156" s="17" t="s">
        <v>222</v>
      </c>
      <c r="O1156" s="17" t="s">
        <v>222</v>
      </c>
      <c r="P1156" s="17" t="s">
        <v>222</v>
      </c>
      <c r="Q1156" s="17" t="s">
        <v>222</v>
      </c>
      <c r="R1156" s="149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C1156" s="3"/>
      <c r="AD1156" s="3"/>
      <c r="AE1156" s="3"/>
      <c r="AF1156" s="3"/>
      <c r="AG1156" s="3"/>
      <c r="AH1156" s="3"/>
      <c r="AI1156" s="3"/>
      <c r="AJ1156" s="3"/>
      <c r="AK1156" s="3"/>
      <c r="AL1156" s="3"/>
      <c r="AM1156" s="3"/>
      <c r="AN1156" s="3"/>
      <c r="AO1156" s="3"/>
      <c r="AP1156" s="3"/>
      <c r="AQ1156" s="3"/>
      <c r="AR1156" s="3"/>
      <c r="AS1156" s="3"/>
      <c r="AT1156" s="3"/>
      <c r="AU1156" s="3"/>
      <c r="AV1156" s="3"/>
      <c r="AW1156" s="3"/>
      <c r="AX1156" s="3"/>
      <c r="AY1156" s="3"/>
      <c r="AZ1156" s="3"/>
      <c r="BA1156" s="3"/>
      <c r="BB1156" s="3"/>
      <c r="BC1156" s="3"/>
      <c r="BD1156" s="3"/>
      <c r="BE1156" s="3"/>
      <c r="BF1156" s="3"/>
      <c r="BG1156" s="3"/>
      <c r="BH1156" s="3"/>
      <c r="BI1156" s="3"/>
      <c r="BJ1156" s="3"/>
      <c r="BK1156" s="3"/>
      <c r="BL1156" s="3"/>
      <c r="BM1156" s="27">
        <v>1</v>
      </c>
    </row>
    <row r="1157" spans="1:65">
      <c r="A1157" s="29"/>
      <c r="B1157" s="19" t="s">
        <v>223</v>
      </c>
      <c r="C1157" s="9" t="s">
        <v>223</v>
      </c>
      <c r="D1157" s="147" t="s">
        <v>225</v>
      </c>
      <c r="E1157" s="148" t="s">
        <v>226</v>
      </c>
      <c r="F1157" s="148" t="s">
        <v>229</v>
      </c>
      <c r="G1157" s="148" t="s">
        <v>233</v>
      </c>
      <c r="H1157" s="148" t="s">
        <v>234</v>
      </c>
      <c r="I1157" s="148" t="s">
        <v>235</v>
      </c>
      <c r="J1157" s="148" t="s">
        <v>236</v>
      </c>
      <c r="K1157" s="148" t="s">
        <v>263</v>
      </c>
      <c r="L1157" s="148" t="s">
        <v>237</v>
      </c>
      <c r="M1157" s="148" t="s">
        <v>240</v>
      </c>
      <c r="N1157" s="148" t="s">
        <v>242</v>
      </c>
      <c r="O1157" s="148" t="s">
        <v>243</v>
      </c>
      <c r="P1157" s="148" t="s">
        <v>244</v>
      </c>
      <c r="Q1157" s="148" t="s">
        <v>245</v>
      </c>
      <c r="R1157" s="149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C1157" s="3"/>
      <c r="AD1157" s="3"/>
      <c r="AE1157" s="3"/>
      <c r="AF1157" s="3"/>
      <c r="AG1157" s="3"/>
      <c r="AH1157" s="3"/>
      <c r="AI1157" s="3"/>
      <c r="AJ1157" s="3"/>
      <c r="AK1157" s="3"/>
      <c r="AL1157" s="3"/>
      <c r="AM1157" s="3"/>
      <c r="AN1157" s="3"/>
      <c r="AO1157" s="3"/>
      <c r="AP1157" s="3"/>
      <c r="AQ1157" s="3"/>
      <c r="AR1157" s="3"/>
      <c r="AS1157" s="3"/>
      <c r="AT1157" s="3"/>
      <c r="AU1157" s="3"/>
      <c r="AV1157" s="3"/>
      <c r="AW1157" s="3"/>
      <c r="AX1157" s="3"/>
      <c r="AY1157" s="3"/>
      <c r="AZ1157" s="3"/>
      <c r="BA1157" s="3"/>
      <c r="BB1157" s="3"/>
      <c r="BC1157" s="3"/>
      <c r="BD1157" s="3"/>
      <c r="BE1157" s="3"/>
      <c r="BF1157" s="3"/>
      <c r="BG1157" s="3"/>
      <c r="BH1157" s="3"/>
      <c r="BI1157" s="3"/>
      <c r="BJ1157" s="3"/>
      <c r="BK1157" s="3"/>
      <c r="BL1157" s="3"/>
      <c r="BM1157" s="27" t="s">
        <v>3</v>
      </c>
    </row>
    <row r="1158" spans="1:65">
      <c r="A1158" s="29"/>
      <c r="B1158" s="19"/>
      <c r="C1158" s="9"/>
      <c r="D1158" s="10" t="s">
        <v>309</v>
      </c>
      <c r="E1158" s="11" t="s">
        <v>309</v>
      </c>
      <c r="F1158" s="11" t="s">
        <v>309</v>
      </c>
      <c r="G1158" s="11" t="s">
        <v>265</v>
      </c>
      <c r="H1158" s="11" t="s">
        <v>265</v>
      </c>
      <c r="I1158" s="11" t="s">
        <v>265</v>
      </c>
      <c r="J1158" s="11" t="s">
        <v>265</v>
      </c>
      <c r="K1158" s="11" t="s">
        <v>265</v>
      </c>
      <c r="L1158" s="11" t="s">
        <v>265</v>
      </c>
      <c r="M1158" s="11" t="s">
        <v>265</v>
      </c>
      <c r="N1158" s="11" t="s">
        <v>309</v>
      </c>
      <c r="O1158" s="11" t="s">
        <v>309</v>
      </c>
      <c r="P1158" s="11" t="s">
        <v>310</v>
      </c>
      <c r="Q1158" s="11" t="s">
        <v>309</v>
      </c>
      <c r="R1158" s="149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C1158" s="3"/>
      <c r="AD1158" s="3"/>
      <c r="AE1158" s="3"/>
      <c r="AF1158" s="3"/>
      <c r="AG1158" s="3"/>
      <c r="AH1158" s="3"/>
      <c r="AI1158" s="3"/>
      <c r="AJ1158" s="3"/>
      <c r="AK1158" s="3"/>
      <c r="AL1158" s="3"/>
      <c r="AM1158" s="3"/>
      <c r="AN1158" s="3"/>
      <c r="AO1158" s="3"/>
      <c r="AP1158" s="3"/>
      <c r="AQ1158" s="3"/>
      <c r="AR1158" s="3"/>
      <c r="AS1158" s="3"/>
      <c r="AT1158" s="3"/>
      <c r="AU1158" s="3"/>
      <c r="AV1158" s="3"/>
      <c r="AW1158" s="3"/>
      <c r="AX1158" s="3"/>
      <c r="AY1158" s="3"/>
      <c r="AZ1158" s="3"/>
      <c r="BA1158" s="3"/>
      <c r="BB1158" s="3"/>
      <c r="BC1158" s="3"/>
      <c r="BD1158" s="3"/>
      <c r="BE1158" s="3"/>
      <c r="BF1158" s="3"/>
      <c r="BG1158" s="3"/>
      <c r="BH1158" s="3"/>
      <c r="BI1158" s="3"/>
      <c r="BJ1158" s="3"/>
      <c r="BK1158" s="3"/>
      <c r="BL1158" s="3"/>
      <c r="BM1158" s="27">
        <v>1</v>
      </c>
    </row>
    <row r="1159" spans="1:65">
      <c r="A1159" s="29"/>
      <c r="B1159" s="19"/>
      <c r="C1159" s="9"/>
      <c r="D1159" s="25" t="s">
        <v>311</v>
      </c>
      <c r="E1159" s="25" t="s">
        <v>312</v>
      </c>
      <c r="F1159" s="25" t="s">
        <v>312</v>
      </c>
      <c r="G1159" s="25" t="s">
        <v>312</v>
      </c>
      <c r="H1159" s="25" t="s">
        <v>312</v>
      </c>
      <c r="I1159" s="25" t="s">
        <v>312</v>
      </c>
      <c r="J1159" s="25" t="s">
        <v>312</v>
      </c>
      <c r="K1159" s="25" t="s">
        <v>312</v>
      </c>
      <c r="L1159" s="25" t="s">
        <v>116</v>
      </c>
      <c r="M1159" s="25" t="s">
        <v>313</v>
      </c>
      <c r="N1159" s="25" t="s">
        <v>311</v>
      </c>
      <c r="O1159" s="25" t="s">
        <v>314</v>
      </c>
      <c r="P1159" s="25" t="s">
        <v>314</v>
      </c>
      <c r="Q1159" s="25" t="s">
        <v>314</v>
      </c>
      <c r="R1159" s="149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C1159" s="3"/>
      <c r="AD1159" s="3"/>
      <c r="AE1159" s="3"/>
      <c r="AF1159" s="3"/>
      <c r="AG1159" s="3"/>
      <c r="AH1159" s="3"/>
      <c r="AI1159" s="3"/>
      <c r="AJ1159" s="3"/>
      <c r="AK1159" s="3"/>
      <c r="AL1159" s="3"/>
      <c r="AM1159" s="3"/>
      <c r="AN1159" s="3"/>
      <c r="AO1159" s="3"/>
      <c r="AP1159" s="3"/>
      <c r="AQ1159" s="3"/>
      <c r="AR1159" s="3"/>
      <c r="AS1159" s="3"/>
      <c r="AT1159" s="3"/>
      <c r="AU1159" s="3"/>
      <c r="AV1159" s="3"/>
      <c r="AW1159" s="3"/>
      <c r="AX1159" s="3"/>
      <c r="AY1159" s="3"/>
      <c r="AZ1159" s="3"/>
      <c r="BA1159" s="3"/>
      <c r="BB1159" s="3"/>
      <c r="BC1159" s="3"/>
      <c r="BD1159" s="3"/>
      <c r="BE1159" s="3"/>
      <c r="BF1159" s="3"/>
      <c r="BG1159" s="3"/>
      <c r="BH1159" s="3"/>
      <c r="BI1159" s="3"/>
      <c r="BJ1159" s="3"/>
      <c r="BK1159" s="3"/>
      <c r="BL1159" s="3"/>
      <c r="BM1159" s="27">
        <v>2</v>
      </c>
    </row>
    <row r="1160" spans="1:65">
      <c r="A1160" s="29"/>
      <c r="B1160" s="18">
        <v>1</v>
      </c>
      <c r="C1160" s="14">
        <v>1</v>
      </c>
      <c r="D1160" s="207">
        <v>49.9</v>
      </c>
      <c r="E1160" s="208">
        <v>45</v>
      </c>
      <c r="F1160" s="208">
        <v>45.6</v>
      </c>
      <c r="G1160" s="208">
        <v>42.3</v>
      </c>
      <c r="H1160" s="208">
        <v>41.4</v>
      </c>
      <c r="I1160" s="208">
        <v>39.200000000000003</v>
      </c>
      <c r="J1160" s="208">
        <v>42.7</v>
      </c>
      <c r="K1160" s="208">
        <v>43.7</v>
      </c>
      <c r="L1160" s="207">
        <v>49.4</v>
      </c>
      <c r="M1160" s="208">
        <v>40.668971935102199</v>
      </c>
      <c r="N1160" s="208">
        <v>41.723038163543734</v>
      </c>
      <c r="O1160" s="207">
        <v>35.4</v>
      </c>
      <c r="P1160" s="208">
        <v>45</v>
      </c>
      <c r="Q1160" s="208">
        <v>41.5</v>
      </c>
      <c r="R1160" s="209"/>
      <c r="S1160" s="210"/>
      <c r="T1160" s="210"/>
      <c r="U1160" s="210"/>
      <c r="V1160" s="210"/>
      <c r="W1160" s="210"/>
      <c r="X1160" s="210"/>
      <c r="Y1160" s="210"/>
      <c r="Z1160" s="210"/>
      <c r="AA1160" s="210"/>
      <c r="AB1160" s="210"/>
      <c r="AC1160" s="210"/>
      <c r="AD1160" s="210"/>
      <c r="AE1160" s="210"/>
      <c r="AF1160" s="210"/>
      <c r="AG1160" s="210"/>
      <c r="AH1160" s="210"/>
      <c r="AI1160" s="210"/>
      <c r="AJ1160" s="210"/>
      <c r="AK1160" s="210"/>
      <c r="AL1160" s="210"/>
      <c r="AM1160" s="210"/>
      <c r="AN1160" s="210"/>
      <c r="AO1160" s="210"/>
      <c r="AP1160" s="210"/>
      <c r="AQ1160" s="210"/>
      <c r="AR1160" s="210"/>
      <c r="AS1160" s="210"/>
      <c r="AT1160" s="210"/>
      <c r="AU1160" s="210"/>
      <c r="AV1160" s="210"/>
      <c r="AW1160" s="210"/>
      <c r="AX1160" s="210"/>
      <c r="AY1160" s="210"/>
      <c r="AZ1160" s="210"/>
      <c r="BA1160" s="210"/>
      <c r="BB1160" s="210"/>
      <c r="BC1160" s="210"/>
      <c r="BD1160" s="210"/>
      <c r="BE1160" s="210"/>
      <c r="BF1160" s="210"/>
      <c r="BG1160" s="210"/>
      <c r="BH1160" s="210"/>
      <c r="BI1160" s="210"/>
      <c r="BJ1160" s="210"/>
      <c r="BK1160" s="210"/>
      <c r="BL1160" s="210"/>
      <c r="BM1160" s="211">
        <v>1</v>
      </c>
    </row>
    <row r="1161" spans="1:65">
      <c r="A1161" s="29"/>
      <c r="B1161" s="19">
        <v>1</v>
      </c>
      <c r="C1161" s="9">
        <v>2</v>
      </c>
      <c r="D1161" s="212">
        <v>49.4</v>
      </c>
      <c r="E1161" s="213">
        <v>46</v>
      </c>
      <c r="F1161" s="213">
        <v>45</v>
      </c>
      <c r="G1161" s="213">
        <v>42.5</v>
      </c>
      <c r="H1161" s="213">
        <v>39.4</v>
      </c>
      <c r="I1161" s="213">
        <v>43.5</v>
      </c>
      <c r="J1161" s="213">
        <v>43.6</v>
      </c>
      <c r="K1161" s="213">
        <v>43.7</v>
      </c>
      <c r="L1161" s="212">
        <v>47.6</v>
      </c>
      <c r="M1161" s="213">
        <v>41.950118526902536</v>
      </c>
      <c r="N1161" s="213">
        <v>40.337142010044232</v>
      </c>
      <c r="O1161" s="212">
        <v>35</v>
      </c>
      <c r="P1161" s="213">
        <v>45</v>
      </c>
      <c r="Q1161" s="213">
        <v>43</v>
      </c>
      <c r="R1161" s="209"/>
      <c r="S1161" s="210"/>
      <c r="T1161" s="210"/>
      <c r="U1161" s="210"/>
      <c r="V1161" s="210"/>
      <c r="W1161" s="210"/>
      <c r="X1161" s="210"/>
      <c r="Y1161" s="210"/>
      <c r="Z1161" s="210"/>
      <c r="AA1161" s="210"/>
      <c r="AB1161" s="210"/>
      <c r="AC1161" s="210"/>
      <c r="AD1161" s="210"/>
      <c r="AE1161" s="210"/>
      <c r="AF1161" s="210"/>
      <c r="AG1161" s="210"/>
      <c r="AH1161" s="210"/>
      <c r="AI1161" s="210"/>
      <c r="AJ1161" s="210"/>
      <c r="AK1161" s="210"/>
      <c r="AL1161" s="210"/>
      <c r="AM1161" s="210"/>
      <c r="AN1161" s="210"/>
      <c r="AO1161" s="210"/>
      <c r="AP1161" s="210"/>
      <c r="AQ1161" s="210"/>
      <c r="AR1161" s="210"/>
      <c r="AS1161" s="210"/>
      <c r="AT1161" s="210"/>
      <c r="AU1161" s="210"/>
      <c r="AV1161" s="210"/>
      <c r="AW1161" s="210"/>
      <c r="AX1161" s="210"/>
      <c r="AY1161" s="210"/>
      <c r="AZ1161" s="210"/>
      <c r="BA1161" s="210"/>
      <c r="BB1161" s="210"/>
      <c r="BC1161" s="210"/>
      <c r="BD1161" s="210"/>
      <c r="BE1161" s="210"/>
      <c r="BF1161" s="210"/>
      <c r="BG1161" s="210"/>
      <c r="BH1161" s="210"/>
      <c r="BI1161" s="210"/>
      <c r="BJ1161" s="210"/>
      <c r="BK1161" s="210"/>
      <c r="BL1161" s="210"/>
      <c r="BM1161" s="211" t="e">
        <v>#N/A</v>
      </c>
    </row>
    <row r="1162" spans="1:65">
      <c r="A1162" s="29"/>
      <c r="B1162" s="19">
        <v>1</v>
      </c>
      <c r="C1162" s="9">
        <v>3</v>
      </c>
      <c r="D1162" s="212">
        <v>49.2</v>
      </c>
      <c r="E1162" s="213">
        <v>44</v>
      </c>
      <c r="F1162" s="213">
        <v>49</v>
      </c>
      <c r="G1162" s="213">
        <v>44.7</v>
      </c>
      <c r="H1162" s="213">
        <v>40.799999999999997</v>
      </c>
      <c r="I1162" s="213">
        <v>40.9</v>
      </c>
      <c r="J1162" s="213">
        <v>43.4</v>
      </c>
      <c r="K1162" s="213">
        <v>41.8</v>
      </c>
      <c r="L1162" s="212">
        <v>48.9</v>
      </c>
      <c r="M1162" s="213">
        <v>41.104007315539519</v>
      </c>
      <c r="N1162" s="213">
        <v>39.062188547802755</v>
      </c>
      <c r="O1162" s="212">
        <v>36.200000000000003</v>
      </c>
      <c r="P1162" s="213">
        <v>43.4</v>
      </c>
      <c r="Q1162" s="213">
        <v>43.4</v>
      </c>
      <c r="R1162" s="209"/>
      <c r="S1162" s="210"/>
      <c r="T1162" s="210"/>
      <c r="U1162" s="210"/>
      <c r="V1162" s="210"/>
      <c r="W1162" s="210"/>
      <c r="X1162" s="210"/>
      <c r="Y1162" s="210"/>
      <c r="Z1162" s="210"/>
      <c r="AA1162" s="210"/>
      <c r="AB1162" s="210"/>
      <c r="AC1162" s="210"/>
      <c r="AD1162" s="210"/>
      <c r="AE1162" s="210"/>
      <c r="AF1162" s="210"/>
      <c r="AG1162" s="210"/>
      <c r="AH1162" s="210"/>
      <c r="AI1162" s="210"/>
      <c r="AJ1162" s="210"/>
      <c r="AK1162" s="210"/>
      <c r="AL1162" s="210"/>
      <c r="AM1162" s="210"/>
      <c r="AN1162" s="210"/>
      <c r="AO1162" s="210"/>
      <c r="AP1162" s="210"/>
      <c r="AQ1162" s="210"/>
      <c r="AR1162" s="210"/>
      <c r="AS1162" s="210"/>
      <c r="AT1162" s="210"/>
      <c r="AU1162" s="210"/>
      <c r="AV1162" s="210"/>
      <c r="AW1162" s="210"/>
      <c r="AX1162" s="210"/>
      <c r="AY1162" s="210"/>
      <c r="AZ1162" s="210"/>
      <c r="BA1162" s="210"/>
      <c r="BB1162" s="210"/>
      <c r="BC1162" s="210"/>
      <c r="BD1162" s="210"/>
      <c r="BE1162" s="210"/>
      <c r="BF1162" s="210"/>
      <c r="BG1162" s="210"/>
      <c r="BH1162" s="210"/>
      <c r="BI1162" s="210"/>
      <c r="BJ1162" s="210"/>
      <c r="BK1162" s="210"/>
      <c r="BL1162" s="210"/>
      <c r="BM1162" s="211">
        <v>16</v>
      </c>
    </row>
    <row r="1163" spans="1:65">
      <c r="A1163" s="29"/>
      <c r="B1163" s="19">
        <v>1</v>
      </c>
      <c r="C1163" s="9">
        <v>4</v>
      </c>
      <c r="D1163" s="212">
        <v>49.7</v>
      </c>
      <c r="E1163" s="213">
        <v>45</v>
      </c>
      <c r="F1163" s="213">
        <v>46.7</v>
      </c>
      <c r="G1163" s="213">
        <v>42.6</v>
      </c>
      <c r="H1163" s="213">
        <v>43.3</v>
      </c>
      <c r="I1163" s="213">
        <v>44.5</v>
      </c>
      <c r="J1163" s="213">
        <v>44.1</v>
      </c>
      <c r="K1163" s="213">
        <v>41.3</v>
      </c>
      <c r="L1163" s="216">
        <v>41.3</v>
      </c>
      <c r="M1163" s="213">
        <v>42.984441954501825</v>
      </c>
      <c r="N1163" s="213">
        <v>41.893491697332628</v>
      </c>
      <c r="O1163" s="212">
        <v>36.6</v>
      </c>
      <c r="P1163" s="213">
        <v>44.8</v>
      </c>
      <c r="Q1163" s="213">
        <v>42</v>
      </c>
      <c r="R1163" s="209"/>
      <c r="S1163" s="210"/>
      <c r="T1163" s="210"/>
      <c r="U1163" s="210"/>
      <c r="V1163" s="210"/>
      <c r="W1163" s="210"/>
      <c r="X1163" s="210"/>
      <c r="Y1163" s="210"/>
      <c r="Z1163" s="210"/>
      <c r="AA1163" s="210"/>
      <c r="AB1163" s="210"/>
      <c r="AC1163" s="210"/>
      <c r="AD1163" s="210"/>
      <c r="AE1163" s="210"/>
      <c r="AF1163" s="210"/>
      <c r="AG1163" s="210"/>
      <c r="AH1163" s="210"/>
      <c r="AI1163" s="210"/>
      <c r="AJ1163" s="210"/>
      <c r="AK1163" s="210"/>
      <c r="AL1163" s="210"/>
      <c r="AM1163" s="210"/>
      <c r="AN1163" s="210"/>
      <c r="AO1163" s="210"/>
      <c r="AP1163" s="210"/>
      <c r="AQ1163" s="210"/>
      <c r="AR1163" s="210"/>
      <c r="AS1163" s="210"/>
      <c r="AT1163" s="210"/>
      <c r="AU1163" s="210"/>
      <c r="AV1163" s="210"/>
      <c r="AW1163" s="210"/>
      <c r="AX1163" s="210"/>
      <c r="AY1163" s="210"/>
      <c r="AZ1163" s="210"/>
      <c r="BA1163" s="210"/>
      <c r="BB1163" s="210"/>
      <c r="BC1163" s="210"/>
      <c r="BD1163" s="210"/>
      <c r="BE1163" s="210"/>
      <c r="BF1163" s="210"/>
      <c r="BG1163" s="210"/>
      <c r="BH1163" s="210"/>
      <c r="BI1163" s="210"/>
      <c r="BJ1163" s="210"/>
      <c r="BK1163" s="210"/>
      <c r="BL1163" s="210"/>
      <c r="BM1163" s="211">
        <v>43.096028844830762</v>
      </c>
    </row>
    <row r="1164" spans="1:65">
      <c r="A1164" s="29"/>
      <c r="B1164" s="19">
        <v>1</v>
      </c>
      <c r="C1164" s="9">
        <v>5</v>
      </c>
      <c r="D1164" s="212">
        <v>50.6</v>
      </c>
      <c r="E1164" s="213">
        <v>44</v>
      </c>
      <c r="F1164" s="213">
        <v>48.2</v>
      </c>
      <c r="G1164" s="213">
        <v>41.7</v>
      </c>
      <c r="H1164" s="213">
        <v>42.8</v>
      </c>
      <c r="I1164" s="213">
        <v>46.6</v>
      </c>
      <c r="J1164" s="213">
        <v>43.5</v>
      </c>
      <c r="K1164" s="213">
        <v>43.1</v>
      </c>
      <c r="L1164" s="212">
        <v>49.6</v>
      </c>
      <c r="M1164" s="213">
        <v>43.06243251184668</v>
      </c>
      <c r="N1164" s="213">
        <v>39.260895330741533</v>
      </c>
      <c r="O1164" s="212">
        <v>37.5</v>
      </c>
      <c r="P1164" s="213">
        <v>43.2</v>
      </c>
      <c r="Q1164" s="213">
        <v>42.2</v>
      </c>
      <c r="R1164" s="209"/>
      <c r="S1164" s="210"/>
      <c r="T1164" s="210"/>
      <c r="U1164" s="210"/>
      <c r="V1164" s="210"/>
      <c r="W1164" s="210"/>
      <c r="X1164" s="210"/>
      <c r="Y1164" s="210"/>
      <c r="Z1164" s="210"/>
      <c r="AA1164" s="210"/>
      <c r="AB1164" s="210"/>
      <c r="AC1164" s="210"/>
      <c r="AD1164" s="210"/>
      <c r="AE1164" s="210"/>
      <c r="AF1164" s="210"/>
      <c r="AG1164" s="210"/>
      <c r="AH1164" s="210"/>
      <c r="AI1164" s="210"/>
      <c r="AJ1164" s="210"/>
      <c r="AK1164" s="210"/>
      <c r="AL1164" s="210"/>
      <c r="AM1164" s="210"/>
      <c r="AN1164" s="210"/>
      <c r="AO1164" s="210"/>
      <c r="AP1164" s="210"/>
      <c r="AQ1164" s="210"/>
      <c r="AR1164" s="210"/>
      <c r="AS1164" s="210"/>
      <c r="AT1164" s="210"/>
      <c r="AU1164" s="210"/>
      <c r="AV1164" s="210"/>
      <c r="AW1164" s="210"/>
      <c r="AX1164" s="210"/>
      <c r="AY1164" s="210"/>
      <c r="AZ1164" s="210"/>
      <c r="BA1164" s="210"/>
      <c r="BB1164" s="210"/>
      <c r="BC1164" s="210"/>
      <c r="BD1164" s="210"/>
      <c r="BE1164" s="210"/>
      <c r="BF1164" s="210"/>
      <c r="BG1164" s="210"/>
      <c r="BH1164" s="210"/>
      <c r="BI1164" s="210"/>
      <c r="BJ1164" s="210"/>
      <c r="BK1164" s="210"/>
      <c r="BL1164" s="210"/>
      <c r="BM1164" s="211">
        <v>188</v>
      </c>
    </row>
    <row r="1165" spans="1:65">
      <c r="A1165" s="29"/>
      <c r="B1165" s="19">
        <v>1</v>
      </c>
      <c r="C1165" s="9">
        <v>6</v>
      </c>
      <c r="D1165" s="212">
        <v>50.1</v>
      </c>
      <c r="E1165" s="213">
        <v>44</v>
      </c>
      <c r="F1165" s="213">
        <v>47.8</v>
      </c>
      <c r="G1165" s="213">
        <v>42.6</v>
      </c>
      <c r="H1165" s="213">
        <v>44.6</v>
      </c>
      <c r="I1165" s="213">
        <v>41.1</v>
      </c>
      <c r="J1165" s="213">
        <v>44</v>
      </c>
      <c r="K1165" s="213">
        <v>42</v>
      </c>
      <c r="L1165" s="212">
        <v>47.7</v>
      </c>
      <c r="M1165" s="213">
        <v>41.326084127251704</v>
      </c>
      <c r="N1165" s="213">
        <v>40.36509163822091</v>
      </c>
      <c r="O1165" s="212">
        <v>35.799999999999997</v>
      </c>
      <c r="P1165" s="213">
        <v>44.8</v>
      </c>
      <c r="Q1165" s="213">
        <v>40.6</v>
      </c>
      <c r="R1165" s="209"/>
      <c r="S1165" s="210"/>
      <c r="T1165" s="210"/>
      <c r="U1165" s="210"/>
      <c r="V1165" s="210"/>
      <c r="W1165" s="210"/>
      <c r="X1165" s="210"/>
      <c r="Y1165" s="210"/>
      <c r="Z1165" s="210"/>
      <c r="AA1165" s="210"/>
      <c r="AB1165" s="210"/>
      <c r="AC1165" s="210"/>
      <c r="AD1165" s="210"/>
      <c r="AE1165" s="210"/>
      <c r="AF1165" s="210"/>
      <c r="AG1165" s="210"/>
      <c r="AH1165" s="210"/>
      <c r="AI1165" s="210"/>
      <c r="AJ1165" s="210"/>
      <c r="AK1165" s="210"/>
      <c r="AL1165" s="210"/>
      <c r="AM1165" s="210"/>
      <c r="AN1165" s="210"/>
      <c r="AO1165" s="210"/>
      <c r="AP1165" s="210"/>
      <c r="AQ1165" s="210"/>
      <c r="AR1165" s="210"/>
      <c r="AS1165" s="210"/>
      <c r="AT1165" s="210"/>
      <c r="AU1165" s="210"/>
      <c r="AV1165" s="210"/>
      <c r="AW1165" s="210"/>
      <c r="AX1165" s="210"/>
      <c r="AY1165" s="210"/>
      <c r="AZ1165" s="210"/>
      <c r="BA1165" s="210"/>
      <c r="BB1165" s="210"/>
      <c r="BC1165" s="210"/>
      <c r="BD1165" s="210"/>
      <c r="BE1165" s="210"/>
      <c r="BF1165" s="210"/>
      <c r="BG1165" s="210"/>
      <c r="BH1165" s="210"/>
      <c r="BI1165" s="210"/>
      <c r="BJ1165" s="210"/>
      <c r="BK1165" s="210"/>
      <c r="BL1165" s="210"/>
      <c r="BM1165" s="214"/>
    </row>
    <row r="1166" spans="1:65">
      <c r="A1166" s="29"/>
      <c r="B1166" s="20" t="s">
        <v>257</v>
      </c>
      <c r="C1166" s="12"/>
      <c r="D1166" s="215">
        <v>49.816666666666663</v>
      </c>
      <c r="E1166" s="215">
        <v>44.666666666666664</v>
      </c>
      <c r="F1166" s="215">
        <v>47.050000000000004</v>
      </c>
      <c r="G1166" s="215">
        <v>42.733333333333341</v>
      </c>
      <c r="H1166" s="215">
        <v>42.05</v>
      </c>
      <c r="I1166" s="215">
        <v>42.633333333333333</v>
      </c>
      <c r="J1166" s="215">
        <v>43.550000000000004</v>
      </c>
      <c r="K1166" s="215">
        <v>42.6</v>
      </c>
      <c r="L1166" s="215">
        <v>47.416666666666664</v>
      </c>
      <c r="M1166" s="215">
        <v>41.849342728524078</v>
      </c>
      <c r="N1166" s="215">
        <v>40.440307897947633</v>
      </c>
      <c r="O1166" s="215">
        <v>36.083333333333336</v>
      </c>
      <c r="P1166" s="215">
        <v>44.366666666666667</v>
      </c>
      <c r="Q1166" s="215">
        <v>42.116666666666667</v>
      </c>
      <c r="R1166" s="209"/>
      <c r="S1166" s="210"/>
      <c r="T1166" s="210"/>
      <c r="U1166" s="210"/>
      <c r="V1166" s="210"/>
      <c r="W1166" s="210"/>
      <c r="X1166" s="210"/>
      <c r="Y1166" s="210"/>
      <c r="Z1166" s="210"/>
      <c r="AA1166" s="210"/>
      <c r="AB1166" s="210"/>
      <c r="AC1166" s="210"/>
      <c r="AD1166" s="210"/>
      <c r="AE1166" s="210"/>
      <c r="AF1166" s="210"/>
      <c r="AG1166" s="210"/>
      <c r="AH1166" s="210"/>
      <c r="AI1166" s="210"/>
      <c r="AJ1166" s="210"/>
      <c r="AK1166" s="210"/>
      <c r="AL1166" s="210"/>
      <c r="AM1166" s="210"/>
      <c r="AN1166" s="210"/>
      <c r="AO1166" s="210"/>
      <c r="AP1166" s="210"/>
      <c r="AQ1166" s="210"/>
      <c r="AR1166" s="210"/>
      <c r="AS1166" s="210"/>
      <c r="AT1166" s="210"/>
      <c r="AU1166" s="210"/>
      <c r="AV1166" s="210"/>
      <c r="AW1166" s="210"/>
      <c r="AX1166" s="210"/>
      <c r="AY1166" s="210"/>
      <c r="AZ1166" s="210"/>
      <c r="BA1166" s="210"/>
      <c r="BB1166" s="210"/>
      <c r="BC1166" s="210"/>
      <c r="BD1166" s="210"/>
      <c r="BE1166" s="210"/>
      <c r="BF1166" s="210"/>
      <c r="BG1166" s="210"/>
      <c r="BH1166" s="210"/>
      <c r="BI1166" s="210"/>
      <c r="BJ1166" s="210"/>
      <c r="BK1166" s="210"/>
      <c r="BL1166" s="210"/>
      <c r="BM1166" s="214"/>
    </row>
    <row r="1167" spans="1:65">
      <c r="A1167" s="29"/>
      <c r="B1167" s="3" t="s">
        <v>258</v>
      </c>
      <c r="C1167" s="28"/>
      <c r="D1167" s="213">
        <v>49.8</v>
      </c>
      <c r="E1167" s="213">
        <v>44.5</v>
      </c>
      <c r="F1167" s="213">
        <v>47.25</v>
      </c>
      <c r="G1167" s="213">
        <v>42.55</v>
      </c>
      <c r="H1167" s="213">
        <v>42.099999999999994</v>
      </c>
      <c r="I1167" s="213">
        <v>42.3</v>
      </c>
      <c r="J1167" s="213">
        <v>43.55</v>
      </c>
      <c r="K1167" s="213">
        <v>42.55</v>
      </c>
      <c r="L1167" s="213">
        <v>48.3</v>
      </c>
      <c r="M1167" s="213">
        <v>41.638101327077123</v>
      </c>
      <c r="N1167" s="213">
        <v>40.351116824132575</v>
      </c>
      <c r="O1167" s="213">
        <v>36</v>
      </c>
      <c r="P1167" s="213">
        <v>44.8</v>
      </c>
      <c r="Q1167" s="213">
        <v>42.1</v>
      </c>
      <c r="R1167" s="209"/>
      <c r="S1167" s="210"/>
      <c r="T1167" s="210"/>
      <c r="U1167" s="210"/>
      <c r="V1167" s="210"/>
      <c r="W1167" s="210"/>
      <c r="X1167" s="210"/>
      <c r="Y1167" s="210"/>
      <c r="Z1167" s="210"/>
      <c r="AA1167" s="210"/>
      <c r="AB1167" s="210"/>
      <c r="AC1167" s="210"/>
      <c r="AD1167" s="210"/>
      <c r="AE1167" s="210"/>
      <c r="AF1167" s="210"/>
      <c r="AG1167" s="210"/>
      <c r="AH1167" s="210"/>
      <c r="AI1167" s="210"/>
      <c r="AJ1167" s="210"/>
      <c r="AK1167" s="210"/>
      <c r="AL1167" s="210"/>
      <c r="AM1167" s="210"/>
      <c r="AN1167" s="210"/>
      <c r="AO1167" s="210"/>
      <c r="AP1167" s="210"/>
      <c r="AQ1167" s="210"/>
      <c r="AR1167" s="210"/>
      <c r="AS1167" s="210"/>
      <c r="AT1167" s="210"/>
      <c r="AU1167" s="210"/>
      <c r="AV1167" s="210"/>
      <c r="AW1167" s="210"/>
      <c r="AX1167" s="210"/>
      <c r="AY1167" s="210"/>
      <c r="AZ1167" s="210"/>
      <c r="BA1167" s="210"/>
      <c r="BB1167" s="210"/>
      <c r="BC1167" s="210"/>
      <c r="BD1167" s="210"/>
      <c r="BE1167" s="210"/>
      <c r="BF1167" s="210"/>
      <c r="BG1167" s="210"/>
      <c r="BH1167" s="210"/>
      <c r="BI1167" s="210"/>
      <c r="BJ1167" s="210"/>
      <c r="BK1167" s="210"/>
      <c r="BL1167" s="210"/>
      <c r="BM1167" s="214"/>
    </row>
    <row r="1168" spans="1:65">
      <c r="A1168" s="29"/>
      <c r="B1168" s="3" t="s">
        <v>259</v>
      </c>
      <c r="C1168" s="28"/>
      <c r="D1168" s="23">
        <v>0.5036533199202271</v>
      </c>
      <c r="E1168" s="23">
        <v>0.81649658092772603</v>
      </c>
      <c r="F1168" s="23">
        <v>1.556598856481656</v>
      </c>
      <c r="G1168" s="23">
        <v>1.0211105065891095</v>
      </c>
      <c r="H1168" s="23">
        <v>1.8780308836651229</v>
      </c>
      <c r="I1168" s="23">
        <v>2.7244571324700018</v>
      </c>
      <c r="J1168" s="23">
        <v>0.50099900199501346</v>
      </c>
      <c r="K1168" s="23">
        <v>1.0353743284435852</v>
      </c>
      <c r="L1168" s="23">
        <v>3.1121803718079506</v>
      </c>
      <c r="M1168" s="23">
        <v>0.99927898890885869</v>
      </c>
      <c r="N1168" s="23">
        <v>1.1885846812198828</v>
      </c>
      <c r="O1168" s="23">
        <v>0.8953584012375535</v>
      </c>
      <c r="P1168" s="23">
        <v>0.83346665600170522</v>
      </c>
      <c r="Q1168" s="23">
        <v>1.012752026246635</v>
      </c>
      <c r="R1168" s="149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C1168" s="3"/>
      <c r="AD1168" s="3"/>
      <c r="AE1168" s="3"/>
      <c r="AF1168" s="3"/>
      <c r="AG1168" s="3"/>
      <c r="AH1168" s="3"/>
      <c r="AI1168" s="3"/>
      <c r="AJ1168" s="3"/>
      <c r="AK1168" s="3"/>
      <c r="AL1168" s="3"/>
      <c r="AM1168" s="3"/>
      <c r="AN1168" s="3"/>
      <c r="AO1168" s="3"/>
      <c r="AP1168" s="3"/>
      <c r="AQ1168" s="3"/>
      <c r="AR1168" s="3"/>
      <c r="AS1168" s="3"/>
      <c r="AT1168" s="3"/>
      <c r="AU1168" s="3"/>
      <c r="AV1168" s="3"/>
      <c r="AW1168" s="3"/>
      <c r="AX1168" s="3"/>
      <c r="AY1168" s="3"/>
      <c r="AZ1168" s="3"/>
      <c r="BA1168" s="3"/>
      <c r="BB1168" s="3"/>
      <c r="BC1168" s="3"/>
      <c r="BD1168" s="3"/>
      <c r="BE1168" s="3"/>
      <c r="BF1168" s="3"/>
      <c r="BG1168" s="3"/>
      <c r="BH1168" s="3"/>
      <c r="BI1168" s="3"/>
      <c r="BJ1168" s="3"/>
      <c r="BK1168" s="3"/>
      <c r="BL1168" s="3"/>
      <c r="BM1168" s="55"/>
    </row>
    <row r="1169" spans="1:65">
      <c r="A1169" s="29"/>
      <c r="B1169" s="3" t="s">
        <v>86</v>
      </c>
      <c r="C1169" s="28"/>
      <c r="D1169" s="13">
        <v>1.0110136900372576E-2</v>
      </c>
      <c r="E1169" s="13">
        <v>1.8279774199874463E-2</v>
      </c>
      <c r="F1169" s="13">
        <v>3.308392893691086E-2</v>
      </c>
      <c r="G1169" s="13">
        <v>2.3894941651851232E-2</v>
      </c>
      <c r="H1169" s="13">
        <v>4.4661852168017192E-2</v>
      </c>
      <c r="I1169" s="13">
        <v>6.3904389346442575E-2</v>
      </c>
      <c r="J1169" s="13">
        <v>1.150399545338722E-2</v>
      </c>
      <c r="K1169" s="13">
        <v>2.4304561700553642E-2</v>
      </c>
      <c r="L1169" s="13">
        <v>6.5634735433559591E-2</v>
      </c>
      <c r="M1169" s="13">
        <v>2.3878009157543123E-2</v>
      </c>
      <c r="N1169" s="13">
        <v>2.9391088817110715E-2</v>
      </c>
      <c r="O1169" s="13">
        <v>2.4813627747922958E-2</v>
      </c>
      <c r="P1169" s="13">
        <v>1.8785875041360749E-2</v>
      </c>
      <c r="Q1169" s="13">
        <v>2.4046348070755084E-2</v>
      </c>
      <c r="R1169" s="149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C1169" s="3"/>
      <c r="AD1169" s="3"/>
      <c r="AE1169" s="3"/>
      <c r="AF1169" s="3"/>
      <c r="AG1169" s="3"/>
      <c r="AH1169" s="3"/>
      <c r="AI1169" s="3"/>
      <c r="AJ1169" s="3"/>
      <c r="AK1169" s="3"/>
      <c r="AL1169" s="3"/>
      <c r="AM1169" s="3"/>
      <c r="AN1169" s="3"/>
      <c r="AO1169" s="3"/>
      <c r="AP1169" s="3"/>
      <c r="AQ1169" s="3"/>
      <c r="AR1169" s="3"/>
      <c r="AS1169" s="3"/>
      <c r="AT1169" s="3"/>
      <c r="AU1169" s="3"/>
      <c r="AV1169" s="3"/>
      <c r="AW1169" s="3"/>
      <c r="AX1169" s="3"/>
      <c r="AY1169" s="3"/>
      <c r="AZ1169" s="3"/>
      <c r="BA1169" s="3"/>
      <c r="BB1169" s="3"/>
      <c r="BC1169" s="3"/>
      <c r="BD1169" s="3"/>
      <c r="BE1169" s="3"/>
      <c r="BF1169" s="3"/>
      <c r="BG1169" s="3"/>
      <c r="BH1169" s="3"/>
      <c r="BI1169" s="3"/>
      <c r="BJ1169" s="3"/>
      <c r="BK1169" s="3"/>
      <c r="BL1169" s="3"/>
      <c r="BM1169" s="55"/>
    </row>
    <row r="1170" spans="1:65">
      <c r="A1170" s="29"/>
      <c r="B1170" s="3" t="s">
        <v>260</v>
      </c>
      <c r="C1170" s="28"/>
      <c r="D1170" s="13">
        <v>0.15594564051443971</v>
      </c>
      <c r="E1170" s="13">
        <v>3.6445070785780631E-2</v>
      </c>
      <c r="F1170" s="13">
        <v>9.174792344338023E-2</v>
      </c>
      <c r="G1170" s="13">
        <v>-8.4159845168871872E-3</v>
      </c>
      <c r="H1170" s="13">
        <v>-2.4272047166968402E-2</v>
      </c>
      <c r="I1170" s="13">
        <v>-1.0736383929094373E-2</v>
      </c>
      <c r="J1170" s="13">
        <v>1.0533944016136276E-2</v>
      </c>
      <c r="K1170" s="13">
        <v>-1.1509850399829991E-2</v>
      </c>
      <c r="L1170" s="13">
        <v>0.10025605462147236</v>
      </c>
      <c r="M1170" s="13">
        <v>-2.8928097314846246E-2</v>
      </c>
      <c r="N1170" s="13">
        <v>-6.1623333241333511E-2</v>
      </c>
      <c r="O1170" s="13">
        <v>-0.16272254542865094</v>
      </c>
      <c r="P1170" s="13">
        <v>2.948387254915974E-2</v>
      </c>
      <c r="Q1170" s="13">
        <v>-2.2725114225497056E-2</v>
      </c>
      <c r="R1170" s="149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55"/>
    </row>
    <row r="1171" spans="1:65">
      <c r="A1171" s="29"/>
      <c r="B1171" s="45" t="s">
        <v>261</v>
      </c>
      <c r="C1171" s="46"/>
      <c r="D1171" s="44">
        <v>3.77</v>
      </c>
      <c r="E1171" s="44">
        <v>1.05</v>
      </c>
      <c r="F1171" s="44">
        <v>2.31</v>
      </c>
      <c r="G1171" s="44">
        <v>0.03</v>
      </c>
      <c r="H1171" s="44">
        <v>0.33</v>
      </c>
      <c r="I1171" s="44">
        <v>0.03</v>
      </c>
      <c r="J1171" s="44">
        <v>0.46</v>
      </c>
      <c r="K1171" s="44">
        <v>0.04</v>
      </c>
      <c r="L1171" s="44">
        <v>2.5</v>
      </c>
      <c r="M1171" s="44">
        <v>0.44</v>
      </c>
      <c r="N1171" s="44">
        <v>1.19</v>
      </c>
      <c r="O1171" s="44">
        <v>3.49</v>
      </c>
      <c r="P1171" s="44">
        <v>0.89</v>
      </c>
      <c r="Q1171" s="44">
        <v>0.3</v>
      </c>
      <c r="R1171" s="149"/>
      <c r="S1171" s="3"/>
      <c r="T1171" s="3"/>
      <c r="U1171" s="3"/>
      <c r="V1171" s="3"/>
      <c r="W1171" s="3"/>
      <c r="X1171" s="3"/>
      <c r="Y1171" s="3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  <c r="BM1171" s="55"/>
    </row>
    <row r="1172" spans="1:65">
      <c r="B1172" s="30"/>
      <c r="C1172" s="20"/>
      <c r="D1172" s="20"/>
      <c r="E1172" s="20"/>
      <c r="F1172" s="20"/>
      <c r="G1172" s="20"/>
      <c r="H1172" s="20"/>
      <c r="I1172" s="20"/>
      <c r="J1172" s="20"/>
      <c r="K1172" s="20"/>
      <c r="L1172" s="20"/>
      <c r="M1172" s="20"/>
      <c r="N1172" s="20"/>
      <c r="O1172" s="20"/>
      <c r="P1172" s="20"/>
      <c r="Q1172" s="20"/>
      <c r="BM1172" s="55"/>
    </row>
    <row r="1173" spans="1:65">
      <c r="BM1173" s="55"/>
    </row>
    <row r="1174" spans="1:65">
      <c r="BM1174" s="55"/>
    </row>
    <row r="1175" spans="1:65">
      <c r="BM1175" s="55"/>
    </row>
    <row r="1176" spans="1:65">
      <c r="BM1176" s="55"/>
    </row>
    <row r="1177" spans="1:65">
      <c r="BM1177" s="55"/>
    </row>
    <row r="1178" spans="1:65">
      <c r="BM1178" s="55"/>
    </row>
    <row r="1179" spans="1:65">
      <c r="BM1179" s="55"/>
    </row>
    <row r="1180" spans="1:65">
      <c r="BM1180" s="55"/>
    </row>
    <row r="1181" spans="1:65">
      <c r="BM1181" s="55"/>
    </row>
    <row r="1182" spans="1:65">
      <c r="BM1182" s="55"/>
    </row>
    <row r="1183" spans="1:65">
      <c r="BM1183" s="55"/>
    </row>
    <row r="1184" spans="1:65">
      <c r="BM1184" s="55"/>
    </row>
    <row r="1185" spans="65:65">
      <c r="BM1185" s="55"/>
    </row>
    <row r="1186" spans="65:65">
      <c r="BM1186" s="55"/>
    </row>
    <row r="1187" spans="65:65">
      <c r="BM1187" s="55"/>
    </row>
    <row r="1188" spans="65:65">
      <c r="BM1188" s="55"/>
    </row>
    <row r="1189" spans="65:65">
      <c r="BM1189" s="55"/>
    </row>
    <row r="1190" spans="65:65">
      <c r="BM1190" s="55"/>
    </row>
    <row r="1191" spans="65:65">
      <c r="BM1191" s="55"/>
    </row>
    <row r="1192" spans="65:65">
      <c r="BM1192" s="55"/>
    </row>
    <row r="1193" spans="65:65">
      <c r="BM1193" s="55"/>
    </row>
    <row r="1194" spans="65:65">
      <c r="BM1194" s="55"/>
    </row>
    <row r="1195" spans="65:65">
      <c r="BM1195" s="55"/>
    </row>
    <row r="1196" spans="65:65">
      <c r="BM1196" s="55"/>
    </row>
    <row r="1197" spans="65:65">
      <c r="BM1197" s="55"/>
    </row>
    <row r="1198" spans="65:65">
      <c r="BM1198" s="55"/>
    </row>
    <row r="1199" spans="65:65">
      <c r="BM1199" s="55"/>
    </row>
    <row r="1200" spans="65:65">
      <c r="BM1200" s="55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5"/>
    </row>
    <row r="1212" spans="65:65">
      <c r="BM1212" s="55"/>
    </row>
    <row r="1213" spans="65:65">
      <c r="BM1213" s="55"/>
    </row>
    <row r="1214" spans="65:65">
      <c r="BM1214" s="55"/>
    </row>
    <row r="1215" spans="65:65">
      <c r="BM1215" s="55"/>
    </row>
    <row r="1216" spans="65:65">
      <c r="BM1216" s="55"/>
    </row>
    <row r="1217" spans="65:65">
      <c r="BM1217" s="55"/>
    </row>
    <row r="1218" spans="65:65">
      <c r="BM1218" s="55"/>
    </row>
    <row r="1219" spans="65:65">
      <c r="BM1219" s="55"/>
    </row>
    <row r="1220" spans="65:65">
      <c r="BM1220" s="55"/>
    </row>
    <row r="1221" spans="65:65">
      <c r="BM1221" s="56"/>
    </row>
    <row r="1222" spans="65:65">
      <c r="BM1222" s="57"/>
    </row>
    <row r="1223" spans="65:65">
      <c r="BM1223" s="57"/>
    </row>
    <row r="1224" spans="65:65">
      <c r="BM1224" s="57"/>
    </row>
    <row r="1225" spans="65:65">
      <c r="BM1225" s="57"/>
    </row>
    <row r="1226" spans="65:65">
      <c r="BM1226" s="57"/>
    </row>
    <row r="1227" spans="65:65">
      <c r="BM1227" s="57"/>
    </row>
    <row r="1228" spans="65:65">
      <c r="BM1228" s="57"/>
    </row>
    <row r="1229" spans="65:65">
      <c r="BM1229" s="57"/>
    </row>
    <row r="1230" spans="65:65">
      <c r="BM1230" s="57"/>
    </row>
    <row r="1231" spans="65:65">
      <c r="BM1231" s="57"/>
    </row>
    <row r="1232" spans="65:65">
      <c r="BM1232" s="57"/>
    </row>
    <row r="1233" spans="65:65">
      <c r="BM1233" s="57"/>
    </row>
    <row r="1234" spans="65:65">
      <c r="BM1234" s="57"/>
    </row>
    <row r="1235" spans="65:65">
      <c r="BM1235" s="57"/>
    </row>
    <row r="1236" spans="65:65">
      <c r="BM1236" s="57"/>
    </row>
    <row r="1237" spans="65:65">
      <c r="BM1237" s="57"/>
    </row>
    <row r="1238" spans="65:65">
      <c r="BM1238" s="57"/>
    </row>
    <row r="1239" spans="65:65">
      <c r="BM1239" s="57"/>
    </row>
    <row r="1240" spans="65:65">
      <c r="BM1240" s="57"/>
    </row>
    <row r="1241" spans="65:65">
      <c r="BM1241" s="57"/>
    </row>
    <row r="1242" spans="65:65">
      <c r="BM1242" s="57"/>
    </row>
    <row r="1243" spans="65:65">
      <c r="BM1243" s="57"/>
    </row>
    <row r="1244" spans="65:65">
      <c r="BM1244" s="57"/>
    </row>
    <row r="1245" spans="65:65">
      <c r="BM1245" s="57"/>
    </row>
    <row r="1246" spans="65:65">
      <c r="BM1246" s="57"/>
    </row>
    <row r="1247" spans="65:65">
      <c r="BM1247" s="57"/>
    </row>
    <row r="1248" spans="65:65">
      <c r="BM1248" s="57"/>
    </row>
    <row r="1249" spans="65:65">
      <c r="BM1249" s="57"/>
    </row>
    <row r="1250" spans="65:65">
      <c r="BM1250" s="57"/>
    </row>
    <row r="1251" spans="65:65">
      <c r="BM1251" s="57"/>
    </row>
    <row r="1252" spans="65:65">
      <c r="BM1252" s="57"/>
    </row>
    <row r="1253" spans="65:65">
      <c r="BM1253" s="57"/>
    </row>
    <row r="1254" spans="65:65">
      <c r="BM1254" s="57"/>
    </row>
    <row r="1255" spans="65:65">
      <c r="BM1255" s="57"/>
    </row>
  </sheetData>
  <dataConsolidate/>
  <conditionalFormatting sqref="B6:Y11 B25:V30 B43:X48 B61:O66 B79:V84 B97:R102 B116:X121 B135:X140 B153:V158 B172:T177 B190:W195 B208:W213 B226:R231 B245:Y250 B263:I268 B281:H286 B299:H304 B317:W322 B335:U340 B354:I359 B372:M377 B391:Q396 B410:S415 B428:H433 B446:Q451 B465:U470 B483:V488 B502:U507 B521:J526 B539:V544 B557:W562 B575:X580 B594:U599 B613:P618 B632:I637 B650:X655 B668:V673 B687:Y692 B705:E710 B723:I728 B741:E746 B759:Q764 B777:O782 B795:X800 B813:W818 B831:V836 B850:U855 B868:I873 B886:S891 B904:V909 B922:Q927 B940:J945 B959:V964 B978:U983 B996:W1001 B1014:V1019 B1033:H1038 B1051:W1056 B1069:W1074 B1087:U1092 B1106:T1111 B1124:J1129 B1142:Y1147 B1160:Q1165">
    <cfRule type="expression" dxfId="2" priority="192">
      <formula>AND($B6&lt;&gt;$B5,NOT(ISBLANK(INDIRECT(Anlyt_LabRefThisCol))))</formula>
    </cfRule>
  </conditionalFormatting>
  <conditionalFormatting sqref="C2:Y17 C21:V36 C39:X54 C57:O72 C75:V90 C93:R108 C112:X127 C131:X146 C149:V164 C168:T183 C186:W201 C204:W219 C222:R237 C241:Y256 C259:I274 C277:H292 C295:H310 C313:W328 C331:U346 C350:I365 C368:M383 C387:Q402 C406:S421 C424:H439 C442:Q457 C461:U476 C479:V494 C498:U513 C517:J532 C535:V550 C553:W568 C571:X586 C590:U605 C609:P624 C628:I643 C646:X661 C664:V679 C683:Y698 C701:E716 C719:I734 C737:E752 C755:Q770 C773:O788 C791:X806 C809:W824 C827:V842 C846:U861 C864:I879 C882:S897 C900:V915 C918:Q933 C936:J951 C955:V970 C974:U989 C992:W1007 C1010:V1025 C1029:H1044 C1047:W1062 C1065:W1080 C1083:U1098 C1102:T1117 C1120:J1135 C1138:Y1153 C1156:Q1171">
    <cfRule type="expression" dxfId="1" priority="190" stopIfTrue="1">
      <formula>AND(ISBLANK(INDIRECT(Anlyt_LabRefLastCol)),ISBLANK(INDIRECT(Anlyt_LabRefThisCol)))</formula>
    </cfRule>
    <cfRule type="expression" dxfId="0" priority="19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13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4" customWidth="1" collapsed="1"/>
    <col min="2" max="2" width="10.85546875" style="74" customWidth="1"/>
    <col min="3" max="3" width="7.42578125" style="74" customWidth="1"/>
    <col min="4" max="5" width="10.85546875" style="74" customWidth="1"/>
    <col min="6" max="6" width="7.42578125" style="74" customWidth="1"/>
    <col min="7" max="8" width="10.85546875" style="74" customWidth="1"/>
    <col min="9" max="9" width="7.42578125" style="74" customWidth="1"/>
    <col min="10" max="11" width="10.85546875" style="74" customWidth="1"/>
    <col min="12" max="16384" width="9.140625" style="74"/>
  </cols>
  <sheetData>
    <row r="1" spans="1:11" s="8" customFormat="1" ht="23.25" customHeight="1">
      <c r="A1" s="74"/>
      <c r="B1" s="33" t="s">
        <v>616</v>
      </c>
      <c r="C1" s="6"/>
      <c r="D1" s="6"/>
      <c r="E1" s="6"/>
      <c r="F1" s="6"/>
      <c r="G1" s="6"/>
      <c r="H1" s="6"/>
      <c r="I1" s="6"/>
      <c r="J1" s="6"/>
      <c r="K1" s="76"/>
    </row>
    <row r="2" spans="1:11" s="8" customFormat="1" ht="24.75" customHeight="1">
      <c r="A2" s="74"/>
      <c r="B2" s="77" t="s">
        <v>2</v>
      </c>
      <c r="C2" s="156" t="s">
        <v>46</v>
      </c>
      <c r="D2" s="157" t="s">
        <v>47</v>
      </c>
      <c r="E2" s="77" t="s">
        <v>2</v>
      </c>
      <c r="F2" s="158" t="s">
        <v>46</v>
      </c>
      <c r="G2" s="78" t="s">
        <v>47</v>
      </c>
      <c r="H2" s="79" t="s">
        <v>2</v>
      </c>
      <c r="I2" s="158" t="s">
        <v>46</v>
      </c>
      <c r="J2" s="78" t="s">
        <v>47</v>
      </c>
      <c r="K2" s="74"/>
    </row>
    <row r="3" spans="1:11" ht="15.75" customHeight="1">
      <c r="A3" s="75"/>
      <c r="B3" s="160" t="s">
        <v>181</v>
      </c>
      <c r="C3" s="159"/>
      <c r="D3" s="161"/>
      <c r="E3" s="159"/>
      <c r="F3" s="159"/>
      <c r="G3" s="162"/>
      <c r="H3" s="159"/>
      <c r="I3" s="159"/>
      <c r="J3" s="163"/>
    </row>
    <row r="4" spans="1:11" ht="15.75" customHeight="1">
      <c r="A4" s="75"/>
      <c r="B4" s="165" t="s">
        <v>110</v>
      </c>
      <c r="C4" s="155" t="s">
        <v>1</v>
      </c>
      <c r="D4" s="164">
        <v>0.13888888888888901</v>
      </c>
      <c r="E4" s="34" t="s">
        <v>612</v>
      </c>
      <c r="F4" s="155" t="s">
        <v>612</v>
      </c>
      <c r="G4" s="37" t="s">
        <v>612</v>
      </c>
      <c r="H4" s="7" t="s">
        <v>612</v>
      </c>
      <c r="I4" s="155" t="s">
        <v>612</v>
      </c>
      <c r="J4" s="36" t="s">
        <v>612</v>
      </c>
    </row>
    <row r="5" spans="1:11" ht="15.75" customHeight="1">
      <c r="A5" s="75"/>
      <c r="B5" s="160" t="s">
        <v>135</v>
      </c>
      <c r="C5" s="159"/>
      <c r="D5" s="161"/>
      <c r="E5" s="159"/>
      <c r="F5" s="159"/>
      <c r="G5" s="162"/>
      <c r="H5" s="159"/>
      <c r="I5" s="159"/>
      <c r="J5" s="163"/>
    </row>
    <row r="6" spans="1:11" ht="15.75" customHeight="1">
      <c r="A6" s="75"/>
      <c r="B6" s="165" t="s">
        <v>4</v>
      </c>
      <c r="C6" s="155" t="s">
        <v>3</v>
      </c>
      <c r="D6" s="35" t="s">
        <v>107</v>
      </c>
      <c r="E6" s="165" t="s">
        <v>59</v>
      </c>
      <c r="F6" s="155" t="s">
        <v>3</v>
      </c>
      <c r="G6" s="37" t="s">
        <v>108</v>
      </c>
      <c r="H6" s="7" t="s">
        <v>612</v>
      </c>
      <c r="I6" s="155" t="s">
        <v>612</v>
      </c>
      <c r="J6" s="36" t="s">
        <v>612</v>
      </c>
    </row>
    <row r="7" spans="1:11" ht="15.75" customHeight="1">
      <c r="A7" s="75"/>
      <c r="B7" s="165" t="s">
        <v>49</v>
      </c>
      <c r="C7" s="155" t="s">
        <v>3</v>
      </c>
      <c r="D7" s="166">
        <v>24.066666666666698</v>
      </c>
      <c r="E7" s="165" t="s">
        <v>61</v>
      </c>
      <c r="F7" s="155" t="s">
        <v>3</v>
      </c>
      <c r="G7" s="37">
        <v>15.091318928743</v>
      </c>
      <c r="H7" s="7" t="s">
        <v>612</v>
      </c>
      <c r="I7" s="155" t="s">
        <v>612</v>
      </c>
      <c r="J7" s="36" t="s">
        <v>612</v>
      </c>
    </row>
    <row r="8" spans="1:11" ht="15.75" customHeight="1">
      <c r="A8" s="75"/>
      <c r="B8" s="160" t="s">
        <v>182</v>
      </c>
      <c r="C8" s="159"/>
      <c r="D8" s="161"/>
      <c r="E8" s="159"/>
      <c r="F8" s="159"/>
      <c r="G8" s="162"/>
      <c r="H8" s="159"/>
      <c r="I8" s="159"/>
      <c r="J8" s="163"/>
    </row>
    <row r="9" spans="1:11" ht="15.75" customHeight="1">
      <c r="A9" s="75"/>
      <c r="B9" s="165" t="s">
        <v>10</v>
      </c>
      <c r="C9" s="155" t="s">
        <v>3</v>
      </c>
      <c r="D9" s="167">
        <v>1032.3054758462499</v>
      </c>
      <c r="E9" s="165" t="s">
        <v>53</v>
      </c>
      <c r="F9" s="155" t="s">
        <v>3</v>
      </c>
      <c r="G9" s="168">
        <v>3.3333333333333298E-2</v>
      </c>
      <c r="H9" s="169" t="s">
        <v>59</v>
      </c>
      <c r="I9" s="155" t="s">
        <v>3</v>
      </c>
      <c r="J9" s="168">
        <v>2.7575757575757599E-3</v>
      </c>
    </row>
    <row r="10" spans="1:11" ht="15.75" customHeight="1">
      <c r="A10" s="75"/>
      <c r="B10" s="160" t="s">
        <v>204</v>
      </c>
      <c r="C10" s="159"/>
      <c r="D10" s="161"/>
      <c r="E10" s="159"/>
      <c r="F10" s="159"/>
      <c r="G10" s="162"/>
      <c r="H10" s="159"/>
      <c r="I10" s="159"/>
      <c r="J10" s="163"/>
    </row>
    <row r="11" spans="1:11" ht="15.75" customHeight="1">
      <c r="A11" s="75"/>
      <c r="B11" s="165" t="s">
        <v>23</v>
      </c>
      <c r="C11" s="155" t="s">
        <v>3</v>
      </c>
      <c r="D11" s="164">
        <v>3.2333333333333297E-2</v>
      </c>
      <c r="E11" s="165" t="s">
        <v>123</v>
      </c>
      <c r="F11" s="155" t="s">
        <v>82</v>
      </c>
      <c r="G11" s="37" t="s">
        <v>107</v>
      </c>
      <c r="H11" s="169" t="s">
        <v>64</v>
      </c>
      <c r="I11" s="155" t="s">
        <v>3</v>
      </c>
      <c r="J11" s="168">
        <v>4.1863948737235597E-2</v>
      </c>
    </row>
    <row r="12" spans="1:11" ht="15.75" customHeight="1">
      <c r="A12" s="75"/>
      <c r="B12" s="185" t="s">
        <v>122</v>
      </c>
      <c r="C12" s="186" t="s">
        <v>82</v>
      </c>
      <c r="D12" s="187" t="s">
        <v>96</v>
      </c>
      <c r="E12" s="185" t="s">
        <v>59</v>
      </c>
      <c r="F12" s="186" t="s">
        <v>3</v>
      </c>
      <c r="G12" s="188">
        <v>1.9333333333333301E-3</v>
      </c>
      <c r="H12" s="189" t="s">
        <v>612</v>
      </c>
      <c r="I12" s="186" t="s">
        <v>612</v>
      </c>
      <c r="J12" s="190" t="s">
        <v>612</v>
      </c>
    </row>
    <row r="13" spans="1:11" ht="15.75" customHeight="1">
      <c r="B13" s="31" t="s">
        <v>619</v>
      </c>
    </row>
  </sheetData>
  <conditionalFormatting sqref="C3:C12 F3:F12 I3:I12">
    <cfRule type="expression" dxfId="23" priority="2">
      <formula>IndVal_LimitValDiffUOM</formula>
    </cfRule>
  </conditionalFormatting>
  <conditionalFormatting sqref="B3:J12">
    <cfRule type="expression" dxfId="22" priority="1">
      <formula>IF(IndVal_IsBlnkRow*IndVal_IsBlnkRowNext=1,TRUE,FALSE)</formula>
    </cfRule>
  </conditionalFormatting>
  <hyperlinks>
    <hyperlink ref="B4" location="'IRC'!$A$1" display="'IRC'!$A$1" xr:uid="{00E9D1A6-DC2A-45FE-8FB7-85B72E769B85}"/>
    <hyperlink ref="B6" location="'Fusion ICP'!$A$1" display="'Fusion ICP'!$A$1" xr:uid="{0F3C4B8F-BF57-4543-BDBD-B93F2A5A1D85}"/>
    <hyperlink ref="E6" location="'Fusion ICP'!$A$718" display="'Fusion ICP'!$A$718" xr:uid="{C3EBC53D-0C68-4891-951A-63F69F63464C}"/>
    <hyperlink ref="B7" location="'Fusion ICP'!$A$79" display="'Fusion ICP'!$A$79" xr:uid="{39544078-023E-4CFD-BB02-CC87DBB014FA}"/>
    <hyperlink ref="E7" location="'Fusion ICP'!$A$790" display="'Fusion ICP'!$A$790" xr:uid="{26A2D9A8-2F04-433D-83D7-52924531159B}"/>
    <hyperlink ref="B9" location="'4-Acid'!$A$79" display="'4-Acid'!$A$79" xr:uid="{73C5CBD8-0255-4043-A342-43F429B37452}"/>
    <hyperlink ref="E9" location="'4-Acid'!$A$410" display="'4-Acid'!$A$410" xr:uid="{310C3A11-74FD-47E3-BDF2-03879D22CCBD}"/>
    <hyperlink ref="H9" location="'4-Acid'!$A$740" display="'4-Acid'!$A$740" xr:uid="{A1662EAB-CC7D-4784-B093-37D799D6F874}"/>
    <hyperlink ref="B11" location="'Aqua Regia'!$A$539" display="'Aqua Regia'!$A$539" xr:uid="{DD99F140-E9DB-45D4-97C2-99356B449E0A}"/>
    <hyperlink ref="E11" location="'Aqua Regia'!$A$759" display="'Aqua Regia'!$A$759" xr:uid="{D1E55306-B234-4D71-AF76-DFE4ED799C4E}"/>
    <hyperlink ref="H11" location="'Aqua Regia'!$A$1051" display="'Aqua Regia'!$A$1051" xr:uid="{3CF194F2-C19A-4CE3-9D03-ED47F38C0897}"/>
    <hyperlink ref="B12" location="'Aqua Regia'!$A$723" display="'Aqua Regia'!$A$723" xr:uid="{A05AE379-D075-438C-BFC5-C66CBAB52A7E}"/>
    <hyperlink ref="E12" location="'Aqua Regia'!$A$795" display="'Aqua Regia'!$A$795" xr:uid="{24FA3A0C-718B-49A4-A5ED-B1A29E15F558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87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2" customFormat="1" ht="21" customHeight="1">
      <c r="A1" s="86"/>
      <c r="B1" s="266" t="s">
        <v>615</v>
      </c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</row>
    <row r="2" spans="1:13" s="47" customFormat="1" ht="15" customHeight="1">
      <c r="A2" s="48"/>
      <c r="B2" s="268" t="s">
        <v>2</v>
      </c>
      <c r="C2" s="270" t="s">
        <v>69</v>
      </c>
      <c r="D2" s="272" t="s">
        <v>70</v>
      </c>
      <c r="E2" s="273"/>
      <c r="F2" s="273"/>
      <c r="G2" s="273"/>
      <c r="H2" s="274"/>
      <c r="I2" s="275" t="s">
        <v>71</v>
      </c>
      <c r="J2" s="276"/>
      <c r="K2" s="277"/>
      <c r="L2" s="278" t="s">
        <v>72</v>
      </c>
      <c r="M2" s="278"/>
    </row>
    <row r="3" spans="1:13" s="47" customFormat="1" ht="15" customHeight="1">
      <c r="A3" s="48"/>
      <c r="B3" s="269"/>
      <c r="C3" s="271"/>
      <c r="D3" s="175" t="s">
        <v>80</v>
      </c>
      <c r="E3" s="175" t="s">
        <v>73</v>
      </c>
      <c r="F3" s="175" t="s">
        <v>74</v>
      </c>
      <c r="G3" s="175" t="s">
        <v>75</v>
      </c>
      <c r="H3" s="175" t="s">
        <v>76</v>
      </c>
      <c r="I3" s="176" t="s">
        <v>77</v>
      </c>
      <c r="J3" s="175" t="s">
        <v>78</v>
      </c>
      <c r="K3" s="177" t="s">
        <v>79</v>
      </c>
      <c r="L3" s="175" t="s">
        <v>67</v>
      </c>
      <c r="M3" s="175" t="s">
        <v>68</v>
      </c>
    </row>
    <row r="4" spans="1:13" s="47" customFormat="1" ht="15" customHeight="1">
      <c r="A4" s="48"/>
      <c r="B4" s="178" t="s">
        <v>205</v>
      </c>
      <c r="C4" s="179"/>
      <c r="D4" s="179"/>
      <c r="E4" s="179"/>
      <c r="F4" s="179"/>
      <c r="G4" s="179"/>
      <c r="H4" s="179"/>
      <c r="I4" s="179"/>
      <c r="J4" s="179"/>
      <c r="K4" s="179"/>
      <c r="L4" s="179"/>
      <c r="M4" s="180"/>
    </row>
    <row r="5" spans="1:13" ht="15" customHeight="1">
      <c r="A5" s="48"/>
      <c r="B5" s="181" t="s">
        <v>207</v>
      </c>
      <c r="C5" s="53">
        <v>5.9883634014816715E-2</v>
      </c>
      <c r="D5" s="49">
        <v>7.9517171040577542E-3</v>
      </c>
      <c r="E5" s="49">
        <v>4.3980199806701203E-2</v>
      </c>
      <c r="F5" s="49">
        <v>7.5787068222932227E-2</v>
      </c>
      <c r="G5" s="49">
        <v>3.6028482702643451E-2</v>
      </c>
      <c r="H5" s="49">
        <v>8.3738785326989973E-2</v>
      </c>
      <c r="I5" s="51">
        <v>0.13278614825029322</v>
      </c>
      <c r="J5" s="50">
        <v>0.26557229650058645</v>
      </c>
      <c r="K5" s="52">
        <v>0.39835844475087967</v>
      </c>
      <c r="L5" s="49">
        <v>5.6889452314075876E-2</v>
      </c>
      <c r="M5" s="49">
        <v>6.2877815715557547E-2</v>
      </c>
    </row>
    <row r="6" spans="1:13" ht="15" customHeight="1">
      <c r="A6" s="48"/>
      <c r="B6" s="39" t="s">
        <v>621</v>
      </c>
      <c r="C6" s="171"/>
      <c r="D6" s="182"/>
      <c r="E6" s="182"/>
      <c r="F6" s="182"/>
      <c r="G6" s="182"/>
      <c r="H6" s="182"/>
      <c r="I6" s="183"/>
      <c r="J6" s="183"/>
      <c r="K6" s="183"/>
      <c r="L6" s="182"/>
      <c r="M6" s="184"/>
    </row>
    <row r="7" spans="1:13" ht="15" customHeight="1">
      <c r="A7" s="48"/>
      <c r="B7" s="181" t="s">
        <v>207</v>
      </c>
      <c r="C7" s="53">
        <v>6.1271428571428581E-2</v>
      </c>
      <c r="D7" s="49">
        <v>6.2714497748515936E-3</v>
      </c>
      <c r="E7" s="49">
        <v>4.8728529021725392E-2</v>
      </c>
      <c r="F7" s="49">
        <v>7.381432812113177E-2</v>
      </c>
      <c r="G7" s="49">
        <v>4.2457079246873801E-2</v>
      </c>
      <c r="H7" s="49">
        <v>8.0085777895983368E-2</v>
      </c>
      <c r="I7" s="51">
        <v>0.10235520733028945</v>
      </c>
      <c r="J7" s="50">
        <v>0.2047104146605789</v>
      </c>
      <c r="K7" s="52">
        <v>0.30706562199086834</v>
      </c>
      <c r="L7" s="49">
        <v>5.8207857142857151E-2</v>
      </c>
      <c r="M7" s="49">
        <v>6.4335000000000003E-2</v>
      </c>
    </row>
    <row r="8" spans="1:13" ht="15" customHeight="1">
      <c r="A8" s="48"/>
      <c r="B8" s="39" t="s">
        <v>181</v>
      </c>
      <c r="C8" s="171"/>
      <c r="D8" s="182"/>
      <c r="E8" s="182"/>
      <c r="F8" s="182"/>
      <c r="G8" s="182"/>
      <c r="H8" s="182"/>
      <c r="I8" s="183"/>
      <c r="J8" s="183"/>
      <c r="K8" s="183"/>
      <c r="L8" s="182"/>
      <c r="M8" s="184"/>
    </row>
    <row r="9" spans="1:13" ht="15" customHeight="1">
      <c r="A9" s="48"/>
      <c r="B9" s="181" t="s">
        <v>208</v>
      </c>
      <c r="C9" s="238">
        <v>1.7438452898550727</v>
      </c>
      <c r="D9" s="49">
        <v>5.2954843162286505E-2</v>
      </c>
      <c r="E9" s="239">
        <v>1.6379356035304997</v>
      </c>
      <c r="F9" s="239">
        <v>1.8497549761796457</v>
      </c>
      <c r="G9" s="239">
        <v>1.5849807603682131</v>
      </c>
      <c r="H9" s="239">
        <v>1.9027098193419323</v>
      </c>
      <c r="I9" s="51">
        <v>3.0366709403841365E-2</v>
      </c>
      <c r="J9" s="50">
        <v>6.0733418807682731E-2</v>
      </c>
      <c r="K9" s="52">
        <v>9.1100128211524092E-2</v>
      </c>
      <c r="L9" s="239">
        <v>1.6566530253623191</v>
      </c>
      <c r="M9" s="239">
        <v>1.8310375543478263</v>
      </c>
    </row>
    <row r="10" spans="1:13" ht="15" customHeight="1">
      <c r="A10" s="48"/>
      <c r="B10" s="39" t="s">
        <v>135</v>
      </c>
      <c r="C10" s="171"/>
      <c r="D10" s="182"/>
      <c r="E10" s="182"/>
      <c r="F10" s="182"/>
      <c r="G10" s="182"/>
      <c r="H10" s="182"/>
      <c r="I10" s="183"/>
      <c r="J10" s="183"/>
      <c r="K10" s="183"/>
      <c r="L10" s="182"/>
      <c r="M10" s="184"/>
    </row>
    <row r="11" spans="1:13" ht="15" customHeight="1">
      <c r="A11" s="48"/>
      <c r="B11" s="181" t="s">
        <v>136</v>
      </c>
      <c r="C11" s="238">
        <v>6.8878096364962236</v>
      </c>
      <c r="D11" s="49">
        <v>0.10926843443209214</v>
      </c>
      <c r="E11" s="239">
        <v>6.6692727676320391</v>
      </c>
      <c r="F11" s="239">
        <v>7.106346505360408</v>
      </c>
      <c r="G11" s="239">
        <v>6.5600043331999469</v>
      </c>
      <c r="H11" s="239">
        <v>7.2156149397925002</v>
      </c>
      <c r="I11" s="51">
        <v>1.5864032282935765E-2</v>
      </c>
      <c r="J11" s="50">
        <v>3.172806456587153E-2</v>
      </c>
      <c r="K11" s="52">
        <v>4.7592096848807296E-2</v>
      </c>
      <c r="L11" s="239">
        <v>6.5434191546714127</v>
      </c>
      <c r="M11" s="239">
        <v>7.2322001183210345</v>
      </c>
    </row>
    <row r="12" spans="1:13" ht="15" customHeight="1">
      <c r="A12" s="48"/>
      <c r="B12" s="181" t="s">
        <v>209</v>
      </c>
      <c r="C12" s="243">
        <v>19.37916666666667</v>
      </c>
      <c r="D12" s="244">
        <v>2.0256713238255877</v>
      </c>
      <c r="E12" s="244">
        <v>15.327824019015495</v>
      </c>
      <c r="F12" s="244">
        <v>23.430509314317845</v>
      </c>
      <c r="G12" s="244">
        <v>13.302152695189907</v>
      </c>
      <c r="H12" s="244">
        <v>25.456180638143433</v>
      </c>
      <c r="I12" s="51">
        <v>0.1045282987998583</v>
      </c>
      <c r="J12" s="50">
        <v>0.20905659759971659</v>
      </c>
      <c r="K12" s="52">
        <v>0.31358489639957488</v>
      </c>
      <c r="L12" s="244">
        <v>18.410208333333337</v>
      </c>
      <c r="M12" s="244">
        <v>20.348125000000003</v>
      </c>
    </row>
    <row r="13" spans="1:13" ht="15" customHeight="1">
      <c r="A13" s="48"/>
      <c r="B13" s="181" t="s">
        <v>137</v>
      </c>
      <c r="C13" s="247">
        <v>1860.7623743122042</v>
      </c>
      <c r="D13" s="248">
        <v>88.767712342997541</v>
      </c>
      <c r="E13" s="248">
        <v>1683.226949626209</v>
      </c>
      <c r="F13" s="248">
        <v>2038.2977989981994</v>
      </c>
      <c r="G13" s="248">
        <v>1594.4592372832117</v>
      </c>
      <c r="H13" s="248">
        <v>2127.0655113411967</v>
      </c>
      <c r="I13" s="51">
        <v>4.7705023257367217E-2</v>
      </c>
      <c r="J13" s="50">
        <v>9.5410046514734434E-2</v>
      </c>
      <c r="K13" s="52">
        <v>0.14311506977210164</v>
      </c>
      <c r="L13" s="248">
        <v>1767.724255596594</v>
      </c>
      <c r="M13" s="248">
        <v>1953.8004930278144</v>
      </c>
    </row>
    <row r="14" spans="1:13" ht="15" customHeight="1">
      <c r="A14" s="48"/>
      <c r="B14" s="181" t="s">
        <v>138</v>
      </c>
      <c r="C14" s="238">
        <v>1.9738639468537273</v>
      </c>
      <c r="D14" s="239">
        <v>0.21385961835209041</v>
      </c>
      <c r="E14" s="239">
        <v>1.5461447101495465</v>
      </c>
      <c r="F14" s="239">
        <v>2.401583183557908</v>
      </c>
      <c r="G14" s="239">
        <v>1.332285091797456</v>
      </c>
      <c r="H14" s="239">
        <v>2.6154428019099987</v>
      </c>
      <c r="I14" s="51">
        <v>0.10834567331399686</v>
      </c>
      <c r="J14" s="50">
        <v>0.21669134662799372</v>
      </c>
      <c r="K14" s="52">
        <v>0.32503701994199058</v>
      </c>
      <c r="L14" s="239">
        <v>1.875170749511041</v>
      </c>
      <c r="M14" s="239">
        <v>2.0725571441964137</v>
      </c>
    </row>
    <row r="15" spans="1:13" s="47" customFormat="1" ht="15" customHeight="1">
      <c r="A15" s="48"/>
      <c r="B15" s="181" t="s">
        <v>210</v>
      </c>
      <c r="C15" s="238">
        <v>2.0930661442793723</v>
      </c>
      <c r="D15" s="49">
        <v>0.14697176549403851</v>
      </c>
      <c r="E15" s="239">
        <v>1.7991226132912952</v>
      </c>
      <c r="F15" s="239">
        <v>2.3870096752674494</v>
      </c>
      <c r="G15" s="239">
        <v>1.6521508477972568</v>
      </c>
      <c r="H15" s="239">
        <v>2.533981440761488</v>
      </c>
      <c r="I15" s="51">
        <v>7.021840465755555E-2</v>
      </c>
      <c r="J15" s="50">
        <v>0.1404368093151111</v>
      </c>
      <c r="K15" s="52">
        <v>0.21065521397266665</v>
      </c>
      <c r="L15" s="239">
        <v>1.9884128370654037</v>
      </c>
      <c r="M15" s="239">
        <v>2.1977194514933411</v>
      </c>
    </row>
    <row r="16" spans="1:13" ht="15" customHeight="1">
      <c r="A16" s="48"/>
      <c r="B16" s="181" t="s">
        <v>139</v>
      </c>
      <c r="C16" s="53">
        <v>0.97203869839836732</v>
      </c>
      <c r="D16" s="49">
        <v>5.2702779940623105E-2</v>
      </c>
      <c r="E16" s="49">
        <v>0.86663313851712109</v>
      </c>
      <c r="F16" s="49">
        <v>1.0774442582796135</v>
      </c>
      <c r="G16" s="49">
        <v>0.81393035857649798</v>
      </c>
      <c r="H16" s="49">
        <v>1.1301470382202365</v>
      </c>
      <c r="I16" s="51">
        <v>5.4218808394626387E-2</v>
      </c>
      <c r="J16" s="50">
        <v>0.10843761678925277</v>
      </c>
      <c r="K16" s="52">
        <v>0.16265642518387916</v>
      </c>
      <c r="L16" s="49">
        <v>0.92343676347844894</v>
      </c>
      <c r="M16" s="49">
        <v>1.0206406333182856</v>
      </c>
    </row>
    <row r="17" spans="1:13" ht="15" customHeight="1">
      <c r="A17" s="48"/>
      <c r="B17" s="181" t="s">
        <v>211</v>
      </c>
      <c r="C17" s="238">
        <v>1.0174217391304343</v>
      </c>
      <c r="D17" s="239">
        <v>0.11663650328192159</v>
      </c>
      <c r="E17" s="239">
        <v>0.78414873256659112</v>
      </c>
      <c r="F17" s="239">
        <v>1.2506947456942774</v>
      </c>
      <c r="G17" s="239">
        <v>0.66751222928466958</v>
      </c>
      <c r="H17" s="239">
        <v>1.3673312489761991</v>
      </c>
      <c r="I17" s="51">
        <v>0.11463928752063818</v>
      </c>
      <c r="J17" s="50">
        <v>0.22927857504127636</v>
      </c>
      <c r="K17" s="52">
        <v>0.34391786256191453</v>
      </c>
      <c r="L17" s="239">
        <v>0.96655065217391256</v>
      </c>
      <c r="M17" s="239">
        <v>1.068292826086956</v>
      </c>
    </row>
    <row r="18" spans="1:13" ht="15" customHeight="1">
      <c r="A18" s="48"/>
      <c r="B18" s="181" t="s">
        <v>140</v>
      </c>
      <c r="C18" s="247">
        <v>59.246961434806245</v>
      </c>
      <c r="D18" s="244">
        <v>2.9997526503025429</v>
      </c>
      <c r="E18" s="248">
        <v>53.247456134201158</v>
      </c>
      <c r="F18" s="248">
        <v>65.246466735411332</v>
      </c>
      <c r="G18" s="248">
        <v>50.247703483898619</v>
      </c>
      <c r="H18" s="248">
        <v>68.246219385713871</v>
      </c>
      <c r="I18" s="51">
        <v>5.0631333281174085E-2</v>
      </c>
      <c r="J18" s="50">
        <v>0.10126266656234817</v>
      </c>
      <c r="K18" s="52">
        <v>0.15189399984352225</v>
      </c>
      <c r="L18" s="248">
        <v>56.28461336306593</v>
      </c>
      <c r="M18" s="248">
        <v>62.20930950654656</v>
      </c>
    </row>
    <row r="19" spans="1:13" ht="15" customHeight="1">
      <c r="A19" s="48"/>
      <c r="B19" s="181" t="s">
        <v>165</v>
      </c>
      <c r="C19" s="243">
        <v>23.223809523809525</v>
      </c>
      <c r="D19" s="239">
        <v>0.75154135073051487</v>
      </c>
      <c r="E19" s="244">
        <v>21.720726822348496</v>
      </c>
      <c r="F19" s="244">
        <v>24.726892225270554</v>
      </c>
      <c r="G19" s="244">
        <v>20.96918547161798</v>
      </c>
      <c r="H19" s="244">
        <v>25.47843357600107</v>
      </c>
      <c r="I19" s="51">
        <v>3.2360812723684254E-2</v>
      </c>
      <c r="J19" s="50">
        <v>6.4721625447368508E-2</v>
      </c>
      <c r="K19" s="52">
        <v>9.7082438171052762E-2</v>
      </c>
      <c r="L19" s="244">
        <v>22.062619047619048</v>
      </c>
      <c r="M19" s="244">
        <v>24.385000000000002</v>
      </c>
    </row>
    <row r="20" spans="1:13" ht="15" customHeight="1">
      <c r="A20" s="48"/>
      <c r="B20" s="181" t="s">
        <v>141</v>
      </c>
      <c r="C20" s="247">
        <v>80.933894782021397</v>
      </c>
      <c r="D20" s="248">
        <v>13.064892130508499</v>
      </c>
      <c r="E20" s="248">
        <v>54.804110521004404</v>
      </c>
      <c r="F20" s="248">
        <v>107.06367904303839</v>
      </c>
      <c r="G20" s="248">
        <v>41.7392183904959</v>
      </c>
      <c r="H20" s="248">
        <v>120.1285711735469</v>
      </c>
      <c r="I20" s="51">
        <v>0.16142670713791876</v>
      </c>
      <c r="J20" s="50">
        <v>0.32285341427583752</v>
      </c>
      <c r="K20" s="52">
        <v>0.48428012141375631</v>
      </c>
      <c r="L20" s="248">
        <v>76.887200042920327</v>
      </c>
      <c r="M20" s="248">
        <v>84.980589521122468</v>
      </c>
    </row>
    <row r="21" spans="1:13" ht="15" customHeight="1">
      <c r="A21" s="48"/>
      <c r="B21" s="181" t="s">
        <v>166</v>
      </c>
      <c r="C21" s="238">
        <v>3.8689329593231578</v>
      </c>
      <c r="D21" s="49">
        <v>0.24032695017754147</v>
      </c>
      <c r="E21" s="239">
        <v>3.3882790589680747</v>
      </c>
      <c r="F21" s="239">
        <v>4.349586859678241</v>
      </c>
      <c r="G21" s="239">
        <v>3.1479521087905336</v>
      </c>
      <c r="H21" s="239">
        <v>4.5899138098557826</v>
      </c>
      <c r="I21" s="51">
        <v>6.2117114125333654E-2</v>
      </c>
      <c r="J21" s="50">
        <v>0.12423422825066731</v>
      </c>
      <c r="K21" s="52">
        <v>0.18635134237600096</v>
      </c>
      <c r="L21" s="239">
        <v>3.675486311357</v>
      </c>
      <c r="M21" s="239">
        <v>4.0623796072893157</v>
      </c>
    </row>
    <row r="22" spans="1:13" ht="15" customHeight="1">
      <c r="A22" s="48"/>
      <c r="B22" s="181" t="s">
        <v>212</v>
      </c>
      <c r="C22" s="53">
        <v>0.83450988814119409</v>
      </c>
      <c r="D22" s="49">
        <v>2.9683251247377317E-2</v>
      </c>
      <c r="E22" s="49">
        <v>0.77514338564643948</v>
      </c>
      <c r="F22" s="49">
        <v>0.8938763906359487</v>
      </c>
      <c r="G22" s="49">
        <v>0.74546013439906211</v>
      </c>
      <c r="H22" s="49">
        <v>0.92355964188332607</v>
      </c>
      <c r="I22" s="51">
        <v>3.5569681880575979E-2</v>
      </c>
      <c r="J22" s="50">
        <v>7.1139363761151958E-2</v>
      </c>
      <c r="K22" s="52">
        <v>0.10670904564172794</v>
      </c>
      <c r="L22" s="49">
        <v>0.79278439373413434</v>
      </c>
      <c r="M22" s="49">
        <v>0.87623538254825384</v>
      </c>
    </row>
    <row r="23" spans="1:13" ht="15" customHeight="1">
      <c r="A23" s="48"/>
      <c r="B23" s="181" t="s">
        <v>142</v>
      </c>
      <c r="C23" s="238">
        <v>2.5383573695066701</v>
      </c>
      <c r="D23" s="49">
        <v>0.11907654423992528</v>
      </c>
      <c r="E23" s="239">
        <v>2.3002042810268195</v>
      </c>
      <c r="F23" s="239">
        <v>2.7765104579865207</v>
      </c>
      <c r="G23" s="239">
        <v>2.1811277367868942</v>
      </c>
      <c r="H23" s="239">
        <v>2.895587002226446</v>
      </c>
      <c r="I23" s="51">
        <v>4.6910866716560015E-2</v>
      </c>
      <c r="J23" s="50">
        <v>9.382173343312003E-2</v>
      </c>
      <c r="K23" s="52">
        <v>0.14073260014968003</v>
      </c>
      <c r="L23" s="239">
        <v>2.4114395010313365</v>
      </c>
      <c r="M23" s="239">
        <v>2.6652752379820037</v>
      </c>
    </row>
    <row r="24" spans="1:13" ht="15" customHeight="1">
      <c r="A24" s="48"/>
      <c r="B24" s="181" t="s">
        <v>213</v>
      </c>
      <c r="C24" s="238">
        <v>0.83515454760719676</v>
      </c>
      <c r="D24" s="49">
        <v>5.9823545233677937E-2</v>
      </c>
      <c r="E24" s="239">
        <v>0.71550745713984087</v>
      </c>
      <c r="F24" s="239">
        <v>0.95480163807455265</v>
      </c>
      <c r="G24" s="239">
        <v>0.65568391190616293</v>
      </c>
      <c r="H24" s="239">
        <v>1.0146251833082305</v>
      </c>
      <c r="I24" s="51">
        <v>7.1631706257337058E-2</v>
      </c>
      <c r="J24" s="50">
        <v>0.14326341251467412</v>
      </c>
      <c r="K24" s="52">
        <v>0.21489511877201117</v>
      </c>
      <c r="L24" s="239">
        <v>0.79339682022683689</v>
      </c>
      <c r="M24" s="239">
        <v>0.87691227498755664</v>
      </c>
    </row>
    <row r="25" spans="1:13" ht="15" customHeight="1">
      <c r="A25" s="48"/>
      <c r="B25" s="181" t="s">
        <v>143</v>
      </c>
      <c r="C25" s="238">
        <v>0.85369756624878057</v>
      </c>
      <c r="D25" s="239">
        <v>0.11312825682177161</v>
      </c>
      <c r="E25" s="239">
        <v>0.62744105260523741</v>
      </c>
      <c r="F25" s="239">
        <v>1.0799540798923237</v>
      </c>
      <c r="G25" s="239">
        <v>0.51431279578346578</v>
      </c>
      <c r="H25" s="239">
        <v>1.1930823367140952</v>
      </c>
      <c r="I25" s="51">
        <v>0.13251561360174277</v>
      </c>
      <c r="J25" s="50">
        <v>0.26503122720348554</v>
      </c>
      <c r="K25" s="52">
        <v>0.39754684080522829</v>
      </c>
      <c r="L25" s="239">
        <v>0.81101268793634151</v>
      </c>
      <c r="M25" s="239">
        <v>0.89638244456121963</v>
      </c>
    </row>
    <row r="26" spans="1:13" ht="15" customHeight="1">
      <c r="A26" s="48"/>
      <c r="B26" s="181" t="s">
        <v>144</v>
      </c>
      <c r="C26" s="238">
        <v>5.6762553206840511</v>
      </c>
      <c r="D26" s="49">
        <v>0.11891209318679974</v>
      </c>
      <c r="E26" s="239">
        <v>5.4384311343104521</v>
      </c>
      <c r="F26" s="239">
        <v>5.9140795070576502</v>
      </c>
      <c r="G26" s="239">
        <v>5.3195190411236517</v>
      </c>
      <c r="H26" s="239">
        <v>6.0329916002444506</v>
      </c>
      <c r="I26" s="51">
        <v>2.0949038841415177E-2</v>
      </c>
      <c r="J26" s="50">
        <v>4.1898077682830354E-2</v>
      </c>
      <c r="K26" s="52">
        <v>6.284711652424553E-2</v>
      </c>
      <c r="L26" s="239">
        <v>5.3924425546498487</v>
      </c>
      <c r="M26" s="239">
        <v>5.9600680867182536</v>
      </c>
    </row>
    <row r="27" spans="1:13" ht="15" customHeight="1">
      <c r="A27" s="48"/>
      <c r="B27" s="181" t="s">
        <v>145</v>
      </c>
      <c r="C27" s="243">
        <v>17.571828699824326</v>
      </c>
      <c r="D27" s="239">
        <v>1.0559774976840457</v>
      </c>
      <c r="E27" s="244">
        <v>15.459873704456236</v>
      </c>
      <c r="F27" s="244">
        <v>19.683783695192417</v>
      </c>
      <c r="G27" s="244">
        <v>14.403896206772188</v>
      </c>
      <c r="H27" s="244">
        <v>20.739761192876465</v>
      </c>
      <c r="I27" s="51">
        <v>6.0094911902629847E-2</v>
      </c>
      <c r="J27" s="50">
        <v>0.12018982380525969</v>
      </c>
      <c r="K27" s="52">
        <v>0.18028473570788955</v>
      </c>
      <c r="L27" s="244">
        <v>16.693237264833112</v>
      </c>
      <c r="M27" s="244">
        <v>18.450420134815541</v>
      </c>
    </row>
    <row r="28" spans="1:13" ht="15" customHeight="1">
      <c r="A28" s="48"/>
      <c r="B28" s="181" t="s">
        <v>146</v>
      </c>
      <c r="C28" s="238">
        <v>4.0022995347044601</v>
      </c>
      <c r="D28" s="49">
        <v>0.25651849984522695</v>
      </c>
      <c r="E28" s="239">
        <v>3.4892625350140061</v>
      </c>
      <c r="F28" s="239">
        <v>4.5153365343949137</v>
      </c>
      <c r="G28" s="239">
        <v>3.2327440351687793</v>
      </c>
      <c r="H28" s="239">
        <v>4.7718550342401409</v>
      </c>
      <c r="I28" s="51">
        <v>6.4092779068863209E-2</v>
      </c>
      <c r="J28" s="50">
        <v>0.12818555813772642</v>
      </c>
      <c r="K28" s="52">
        <v>0.19227833720658963</v>
      </c>
      <c r="L28" s="239">
        <v>3.802184557969237</v>
      </c>
      <c r="M28" s="239">
        <v>4.2024145114396827</v>
      </c>
    </row>
    <row r="29" spans="1:13" ht="15" customHeight="1">
      <c r="A29" s="48"/>
      <c r="B29" s="181" t="s">
        <v>214</v>
      </c>
      <c r="C29" s="238">
        <v>1.0210000000000001</v>
      </c>
      <c r="D29" s="49">
        <v>5.5763840536050976E-2</v>
      </c>
      <c r="E29" s="239">
        <v>0.90947231892789815</v>
      </c>
      <c r="F29" s="239">
        <v>1.1325276810721021</v>
      </c>
      <c r="G29" s="239">
        <v>0.85370847839184716</v>
      </c>
      <c r="H29" s="239">
        <v>1.1882915216081531</v>
      </c>
      <c r="I29" s="51">
        <v>5.4616885931489688E-2</v>
      </c>
      <c r="J29" s="50">
        <v>0.10923377186297938</v>
      </c>
      <c r="K29" s="52">
        <v>0.16385065779446906</v>
      </c>
      <c r="L29" s="239">
        <v>0.96995000000000009</v>
      </c>
      <c r="M29" s="239">
        <v>1.0720500000000002</v>
      </c>
    </row>
    <row r="30" spans="1:13" ht="15" customHeight="1">
      <c r="A30" s="48"/>
      <c r="B30" s="181" t="s">
        <v>147</v>
      </c>
      <c r="C30" s="238">
        <v>4.9133333333333331</v>
      </c>
      <c r="D30" s="49">
        <v>0.34519680971647876</v>
      </c>
      <c r="E30" s="239">
        <v>4.2229397139003755</v>
      </c>
      <c r="F30" s="239">
        <v>5.6037269527662907</v>
      </c>
      <c r="G30" s="239">
        <v>3.8777429041838971</v>
      </c>
      <c r="H30" s="239">
        <v>5.9489237624827691</v>
      </c>
      <c r="I30" s="51">
        <v>7.0257152588157151E-2</v>
      </c>
      <c r="J30" s="50">
        <v>0.1405143051763143</v>
      </c>
      <c r="K30" s="52">
        <v>0.21077145776447145</v>
      </c>
      <c r="L30" s="239">
        <v>4.6676666666666664</v>
      </c>
      <c r="M30" s="239">
        <v>5.1589999999999998</v>
      </c>
    </row>
    <row r="31" spans="1:13" ht="15" customHeight="1">
      <c r="A31" s="48"/>
      <c r="B31" s="181" t="s">
        <v>148</v>
      </c>
      <c r="C31" s="238">
        <v>0.37737681380867127</v>
      </c>
      <c r="D31" s="49">
        <v>2.329963381475026E-2</v>
      </c>
      <c r="E31" s="239">
        <v>0.33077754617917077</v>
      </c>
      <c r="F31" s="239">
        <v>0.42397608143817178</v>
      </c>
      <c r="G31" s="239">
        <v>0.30747791236442046</v>
      </c>
      <c r="H31" s="239">
        <v>0.44727571525292209</v>
      </c>
      <c r="I31" s="51">
        <v>6.1741031674943055E-2</v>
      </c>
      <c r="J31" s="50">
        <v>0.12348206334988611</v>
      </c>
      <c r="K31" s="52">
        <v>0.18522309502482917</v>
      </c>
      <c r="L31" s="239">
        <v>0.35850797311823773</v>
      </c>
      <c r="M31" s="239">
        <v>0.39624565449910482</v>
      </c>
    </row>
    <row r="32" spans="1:13" ht="15" customHeight="1">
      <c r="A32" s="48"/>
      <c r="B32" s="181" t="s">
        <v>167</v>
      </c>
      <c r="C32" s="238" t="s">
        <v>97</v>
      </c>
      <c r="D32" s="239" t="s">
        <v>94</v>
      </c>
      <c r="E32" s="239" t="s">
        <v>94</v>
      </c>
      <c r="F32" s="239" t="s">
        <v>94</v>
      </c>
      <c r="G32" s="239" t="s">
        <v>94</v>
      </c>
      <c r="H32" s="239" t="s">
        <v>94</v>
      </c>
      <c r="I32" s="51" t="s">
        <v>94</v>
      </c>
      <c r="J32" s="50" t="s">
        <v>94</v>
      </c>
      <c r="K32" s="52" t="s">
        <v>94</v>
      </c>
      <c r="L32" s="239" t="s">
        <v>94</v>
      </c>
      <c r="M32" s="239" t="s">
        <v>94</v>
      </c>
    </row>
    <row r="33" spans="1:13" ht="15" customHeight="1">
      <c r="A33" s="48"/>
      <c r="B33" s="181" t="s">
        <v>149</v>
      </c>
      <c r="C33" s="238">
        <v>2.1992691227555374</v>
      </c>
      <c r="D33" s="49">
        <v>6.586002122999253E-2</v>
      </c>
      <c r="E33" s="239">
        <v>2.0675490802955525</v>
      </c>
      <c r="F33" s="239">
        <v>2.3309891652155224</v>
      </c>
      <c r="G33" s="239">
        <v>2.0016890590655598</v>
      </c>
      <c r="H33" s="239">
        <v>2.396849186445515</v>
      </c>
      <c r="I33" s="51">
        <v>2.9946321961486149E-2</v>
      </c>
      <c r="J33" s="50">
        <v>5.9892643922972298E-2</v>
      </c>
      <c r="K33" s="52">
        <v>8.9838965884458444E-2</v>
      </c>
      <c r="L33" s="239">
        <v>2.0893056666177605</v>
      </c>
      <c r="M33" s="239">
        <v>2.3092325788933143</v>
      </c>
    </row>
    <row r="34" spans="1:13" ht="15" customHeight="1">
      <c r="A34" s="48"/>
      <c r="B34" s="181" t="s">
        <v>150</v>
      </c>
      <c r="C34" s="243">
        <v>29.727366463270982</v>
      </c>
      <c r="D34" s="239">
        <v>1.0128935390030716</v>
      </c>
      <c r="E34" s="244">
        <v>27.701579385264839</v>
      </c>
      <c r="F34" s="244">
        <v>31.753153541277126</v>
      </c>
      <c r="G34" s="244">
        <v>26.68868584626177</v>
      </c>
      <c r="H34" s="244">
        <v>32.766047080280195</v>
      </c>
      <c r="I34" s="51">
        <v>3.4072763904415507E-2</v>
      </c>
      <c r="J34" s="50">
        <v>6.8145527808831013E-2</v>
      </c>
      <c r="K34" s="52">
        <v>0.10221829171324652</v>
      </c>
      <c r="L34" s="244">
        <v>28.240998140107433</v>
      </c>
      <c r="M34" s="244">
        <v>31.213734786434532</v>
      </c>
    </row>
    <row r="35" spans="1:13" ht="15" customHeight="1">
      <c r="A35" s="48"/>
      <c r="B35" s="181" t="s">
        <v>168</v>
      </c>
      <c r="C35" s="243">
        <v>19.081146689498333</v>
      </c>
      <c r="D35" s="244">
        <v>3.7873921754417639</v>
      </c>
      <c r="E35" s="244">
        <v>11.506362338614805</v>
      </c>
      <c r="F35" s="244">
        <v>26.655931040381859</v>
      </c>
      <c r="G35" s="244">
        <v>7.7189701631730401</v>
      </c>
      <c r="H35" s="244">
        <v>30.443323215823625</v>
      </c>
      <c r="I35" s="51">
        <v>0.1984887091469312</v>
      </c>
      <c r="J35" s="50">
        <v>0.39697741829386241</v>
      </c>
      <c r="K35" s="52">
        <v>0.59546612744079364</v>
      </c>
      <c r="L35" s="244">
        <v>18.127089355023415</v>
      </c>
      <c r="M35" s="244">
        <v>20.03520402397325</v>
      </c>
    </row>
    <row r="36" spans="1:13" ht="15" customHeight="1">
      <c r="A36" s="48"/>
      <c r="B36" s="181" t="s">
        <v>151</v>
      </c>
      <c r="C36" s="53">
        <v>9.1754227116536871E-2</v>
      </c>
      <c r="D36" s="49">
        <v>1.4723750728302528E-2</v>
      </c>
      <c r="E36" s="49">
        <v>6.2306725659931811E-2</v>
      </c>
      <c r="F36" s="49">
        <v>0.12120172857314193</v>
      </c>
      <c r="G36" s="49">
        <v>4.7582974931629288E-2</v>
      </c>
      <c r="H36" s="49">
        <v>0.13592547930144444</v>
      </c>
      <c r="I36" s="51">
        <v>0.16046945400784554</v>
      </c>
      <c r="J36" s="50">
        <v>0.32093890801569108</v>
      </c>
      <c r="K36" s="52">
        <v>0.48140836202353665</v>
      </c>
      <c r="L36" s="49">
        <v>8.7166515760710023E-2</v>
      </c>
      <c r="M36" s="49">
        <v>9.634193847236372E-2</v>
      </c>
    </row>
    <row r="37" spans="1:13" ht="15" customHeight="1">
      <c r="A37" s="48"/>
      <c r="B37" s="181" t="s">
        <v>152</v>
      </c>
      <c r="C37" s="238">
        <v>1.3391371395357914</v>
      </c>
      <c r="D37" s="49">
        <v>3.3076736168330796E-2</v>
      </c>
      <c r="E37" s="239">
        <v>1.2729836671991297</v>
      </c>
      <c r="F37" s="239">
        <v>1.4052906118724531</v>
      </c>
      <c r="G37" s="239">
        <v>1.2399069310307991</v>
      </c>
      <c r="H37" s="239">
        <v>1.4383673480407837</v>
      </c>
      <c r="I37" s="51">
        <v>2.4700036457652699E-2</v>
      </c>
      <c r="J37" s="50">
        <v>4.9400072915305397E-2</v>
      </c>
      <c r="K37" s="52">
        <v>7.4100109372958092E-2</v>
      </c>
      <c r="L37" s="239">
        <v>1.2721802825590018</v>
      </c>
      <c r="M37" s="239">
        <v>1.4060939965125809</v>
      </c>
    </row>
    <row r="38" spans="1:13" ht="15" customHeight="1">
      <c r="A38" s="48"/>
      <c r="B38" s="181" t="s">
        <v>153</v>
      </c>
      <c r="C38" s="53">
        <v>4.0008079853347985E-2</v>
      </c>
      <c r="D38" s="49">
        <v>1.3564424403195343E-3</v>
      </c>
      <c r="E38" s="49">
        <v>3.7295194972708917E-2</v>
      </c>
      <c r="F38" s="49">
        <v>4.2720964733987052E-2</v>
      </c>
      <c r="G38" s="49">
        <v>3.593875253238938E-2</v>
      </c>
      <c r="H38" s="49">
        <v>4.4077407174306589E-2</v>
      </c>
      <c r="I38" s="51">
        <v>3.3904212481370148E-2</v>
      </c>
      <c r="J38" s="50">
        <v>6.7808424962740296E-2</v>
      </c>
      <c r="K38" s="52">
        <v>0.10171263744411044</v>
      </c>
      <c r="L38" s="49">
        <v>3.8007675860680587E-2</v>
      </c>
      <c r="M38" s="49">
        <v>4.2008483846015382E-2</v>
      </c>
    </row>
    <row r="39" spans="1:13" ht="15" customHeight="1">
      <c r="A39" s="48"/>
      <c r="B39" s="181" t="s">
        <v>169</v>
      </c>
      <c r="C39" s="238">
        <v>4.5429021209308535</v>
      </c>
      <c r="D39" s="239">
        <v>0.55408045690087082</v>
      </c>
      <c r="E39" s="239">
        <v>3.4347412071291119</v>
      </c>
      <c r="F39" s="239">
        <v>5.6510630347325952</v>
      </c>
      <c r="G39" s="239">
        <v>2.8806607502282411</v>
      </c>
      <c r="H39" s="239">
        <v>6.205143491633466</v>
      </c>
      <c r="I39" s="51">
        <v>0.12196618860618071</v>
      </c>
      <c r="J39" s="50">
        <v>0.24393237721236141</v>
      </c>
      <c r="K39" s="52">
        <v>0.36589856581854213</v>
      </c>
      <c r="L39" s="239">
        <v>4.3157570148843112</v>
      </c>
      <c r="M39" s="239">
        <v>4.7700472269773959</v>
      </c>
    </row>
    <row r="40" spans="1:13" ht="15" customHeight="1">
      <c r="A40" s="48"/>
      <c r="B40" s="181" t="s">
        <v>171</v>
      </c>
      <c r="C40" s="243">
        <v>12.014422961815338</v>
      </c>
      <c r="D40" s="239">
        <v>0.71061631562517547</v>
      </c>
      <c r="E40" s="244">
        <v>10.593190330564987</v>
      </c>
      <c r="F40" s="244">
        <v>13.43565559306569</v>
      </c>
      <c r="G40" s="244">
        <v>9.8825740149398129</v>
      </c>
      <c r="H40" s="244">
        <v>14.146271908690863</v>
      </c>
      <c r="I40" s="51">
        <v>5.9146936801183152E-2</v>
      </c>
      <c r="J40" s="50">
        <v>0.1182938736023663</v>
      </c>
      <c r="K40" s="52">
        <v>0.17744081040354945</v>
      </c>
      <c r="L40" s="244">
        <v>11.413701813724572</v>
      </c>
      <c r="M40" s="244">
        <v>12.615144109906105</v>
      </c>
    </row>
    <row r="41" spans="1:13" ht="15" customHeight="1">
      <c r="A41" s="48"/>
      <c r="B41" s="181" t="s">
        <v>154</v>
      </c>
      <c r="C41" s="243">
        <v>25.415549614897518</v>
      </c>
      <c r="D41" s="239">
        <v>1.1298811219415446</v>
      </c>
      <c r="E41" s="244">
        <v>23.15578737101443</v>
      </c>
      <c r="F41" s="244">
        <v>27.675311858780606</v>
      </c>
      <c r="G41" s="244">
        <v>22.025906249072886</v>
      </c>
      <c r="H41" s="244">
        <v>28.805192980722151</v>
      </c>
      <c r="I41" s="51">
        <v>4.4456293059240246E-2</v>
      </c>
      <c r="J41" s="50">
        <v>8.8912586118480491E-2</v>
      </c>
      <c r="K41" s="52">
        <v>0.13336887917772072</v>
      </c>
      <c r="L41" s="244">
        <v>24.144772134152642</v>
      </c>
      <c r="M41" s="244">
        <v>26.686327095642394</v>
      </c>
    </row>
    <row r="42" spans="1:13" ht="15" customHeight="1">
      <c r="A42" s="48"/>
      <c r="B42" s="181" t="s">
        <v>172</v>
      </c>
      <c r="C42" s="243">
        <v>31.427642750898059</v>
      </c>
      <c r="D42" s="244">
        <v>6.0225542025045238</v>
      </c>
      <c r="E42" s="244">
        <v>19.382534345889013</v>
      </c>
      <c r="F42" s="244">
        <v>43.472751155907105</v>
      </c>
      <c r="G42" s="244">
        <v>13.359980143384487</v>
      </c>
      <c r="H42" s="244">
        <v>49.495305358411628</v>
      </c>
      <c r="I42" s="51">
        <v>0.19163238713894401</v>
      </c>
      <c r="J42" s="50">
        <v>0.38326477427788802</v>
      </c>
      <c r="K42" s="52">
        <v>0.574897161416832</v>
      </c>
      <c r="L42" s="244">
        <v>29.856260613353157</v>
      </c>
      <c r="M42" s="244">
        <v>32.99902488844296</v>
      </c>
    </row>
    <row r="43" spans="1:13" ht="15" customHeight="1">
      <c r="A43" s="48"/>
      <c r="B43" s="181" t="s">
        <v>173</v>
      </c>
      <c r="C43" s="53">
        <v>2.3374884238824715E-2</v>
      </c>
      <c r="D43" s="49">
        <v>3.5512631580066722E-3</v>
      </c>
      <c r="E43" s="49">
        <v>1.627235792281137E-2</v>
      </c>
      <c r="F43" s="49">
        <v>3.0477410554838061E-2</v>
      </c>
      <c r="G43" s="49">
        <v>1.2721094764804699E-2</v>
      </c>
      <c r="H43" s="49">
        <v>3.402867371284473E-2</v>
      </c>
      <c r="I43" s="51">
        <v>0.15192644899212682</v>
      </c>
      <c r="J43" s="50">
        <v>0.30385289798425363</v>
      </c>
      <c r="K43" s="52">
        <v>0.45577934697638045</v>
      </c>
      <c r="L43" s="49">
        <v>2.2206140026883481E-2</v>
      </c>
      <c r="M43" s="49">
        <v>2.454362845076595E-2</v>
      </c>
    </row>
    <row r="44" spans="1:13" ht="15" customHeight="1">
      <c r="A44" s="48"/>
      <c r="B44" s="181" t="s">
        <v>174</v>
      </c>
      <c r="C44" s="247">
        <v>55.078593789197519</v>
      </c>
      <c r="D44" s="248">
        <v>5.6787320482795485</v>
      </c>
      <c r="E44" s="248">
        <v>43.721129692638421</v>
      </c>
      <c r="F44" s="248">
        <v>66.436057885756611</v>
      </c>
      <c r="G44" s="248">
        <v>38.042397644358871</v>
      </c>
      <c r="H44" s="248">
        <v>72.114789934036168</v>
      </c>
      <c r="I44" s="51">
        <v>0.10310234262722426</v>
      </c>
      <c r="J44" s="50">
        <v>0.20620468525444852</v>
      </c>
      <c r="K44" s="52">
        <v>0.30930702788167275</v>
      </c>
      <c r="L44" s="248">
        <v>52.324664099737646</v>
      </c>
      <c r="M44" s="248">
        <v>57.832523478657393</v>
      </c>
    </row>
    <row r="45" spans="1:13" ht="15" customHeight="1">
      <c r="A45" s="48"/>
      <c r="B45" s="181" t="s">
        <v>155</v>
      </c>
      <c r="C45" s="238">
        <v>6.7835420522071788</v>
      </c>
      <c r="D45" s="49">
        <v>0.21774776812116764</v>
      </c>
      <c r="E45" s="239">
        <v>6.3480465159648434</v>
      </c>
      <c r="F45" s="239">
        <v>7.2190375884495142</v>
      </c>
      <c r="G45" s="239">
        <v>6.1302987478436757</v>
      </c>
      <c r="H45" s="239">
        <v>7.4367853565706818</v>
      </c>
      <c r="I45" s="51">
        <v>3.2099420397979028E-2</v>
      </c>
      <c r="J45" s="50">
        <v>6.4198840795958056E-2</v>
      </c>
      <c r="K45" s="52">
        <v>9.6298261193937085E-2</v>
      </c>
      <c r="L45" s="239">
        <v>6.44436494959682</v>
      </c>
      <c r="M45" s="239">
        <v>7.1227191548175375</v>
      </c>
    </row>
    <row r="46" spans="1:13" ht="15" customHeight="1">
      <c r="A46" s="48"/>
      <c r="B46" s="181" t="s">
        <v>156</v>
      </c>
      <c r="C46" s="247">
        <v>91.388704195035075</v>
      </c>
      <c r="D46" s="244">
        <v>5.6302698988751558</v>
      </c>
      <c r="E46" s="248">
        <v>80.128164397284763</v>
      </c>
      <c r="F46" s="248">
        <v>102.64924399278539</v>
      </c>
      <c r="G46" s="248">
        <v>74.497894498409607</v>
      </c>
      <c r="H46" s="248">
        <v>108.27951389166054</v>
      </c>
      <c r="I46" s="51">
        <v>6.1607941030211416E-2</v>
      </c>
      <c r="J46" s="50">
        <v>0.12321588206042283</v>
      </c>
      <c r="K46" s="52">
        <v>0.18482382309063425</v>
      </c>
      <c r="L46" s="248">
        <v>86.819268985283315</v>
      </c>
      <c r="M46" s="248">
        <v>95.958139404786834</v>
      </c>
    </row>
    <row r="47" spans="1:13" ht="15" customHeight="1">
      <c r="A47" s="48"/>
      <c r="B47" s="181" t="s">
        <v>208</v>
      </c>
      <c r="C47" s="238">
        <v>1.7411757873932858</v>
      </c>
      <c r="D47" s="49">
        <v>3.852701892389062E-2</v>
      </c>
      <c r="E47" s="239">
        <v>1.6641217495455045</v>
      </c>
      <c r="F47" s="239">
        <v>1.8182298252410671</v>
      </c>
      <c r="G47" s="239">
        <v>1.6255947306216139</v>
      </c>
      <c r="H47" s="239">
        <v>1.8567568441649578</v>
      </c>
      <c r="I47" s="51">
        <v>2.2127012793791152E-2</v>
      </c>
      <c r="J47" s="50">
        <v>4.4254025587582305E-2</v>
      </c>
      <c r="K47" s="52">
        <v>6.6381038381373464E-2</v>
      </c>
      <c r="L47" s="239">
        <v>1.6541169980236214</v>
      </c>
      <c r="M47" s="239">
        <v>1.8282345767629502</v>
      </c>
    </row>
    <row r="48" spans="1:13" s="47" customFormat="1" ht="15" customHeight="1">
      <c r="A48" s="48"/>
      <c r="B48" s="181" t="s">
        <v>215</v>
      </c>
      <c r="C48" s="238">
        <v>1.0028487966017021</v>
      </c>
      <c r="D48" s="239">
        <v>0.19292774399249754</v>
      </c>
      <c r="E48" s="239">
        <v>0.61699330861670698</v>
      </c>
      <c r="F48" s="239">
        <v>1.3887042845866973</v>
      </c>
      <c r="G48" s="239">
        <v>0.42406556462420952</v>
      </c>
      <c r="H48" s="239">
        <v>1.5816320285791947</v>
      </c>
      <c r="I48" s="51">
        <v>0.19237969337577215</v>
      </c>
      <c r="J48" s="50">
        <v>0.38475938675154431</v>
      </c>
      <c r="K48" s="52">
        <v>0.57713908012731641</v>
      </c>
      <c r="L48" s="239">
        <v>0.95270635677161697</v>
      </c>
      <c r="M48" s="239">
        <v>1.0529912364317873</v>
      </c>
    </row>
    <row r="49" spans="1:13" ht="15" customHeight="1">
      <c r="A49" s="48"/>
      <c r="B49" s="181" t="s">
        <v>175</v>
      </c>
      <c r="C49" s="243">
        <v>10.050000000000001</v>
      </c>
      <c r="D49" s="239">
        <v>0.7304934562712968</v>
      </c>
      <c r="E49" s="244">
        <v>8.5890130874574062</v>
      </c>
      <c r="F49" s="244">
        <v>11.510986912542595</v>
      </c>
      <c r="G49" s="244">
        <v>7.8585196311861107</v>
      </c>
      <c r="H49" s="244">
        <v>12.241480368813891</v>
      </c>
      <c r="I49" s="51">
        <v>7.2685916046895199E-2</v>
      </c>
      <c r="J49" s="50">
        <v>0.1453718320937904</v>
      </c>
      <c r="K49" s="52">
        <v>0.2180577481406856</v>
      </c>
      <c r="L49" s="244">
        <v>9.5475000000000012</v>
      </c>
      <c r="M49" s="244">
        <v>10.5525</v>
      </c>
    </row>
    <row r="50" spans="1:13" ht="15" customHeight="1">
      <c r="A50" s="48"/>
      <c r="B50" s="181" t="s">
        <v>433</v>
      </c>
      <c r="C50" s="238">
        <v>66.515955780595007</v>
      </c>
      <c r="D50" s="49">
        <v>2.4877613366184468</v>
      </c>
      <c r="E50" s="239">
        <v>61.540433107358112</v>
      </c>
      <c r="F50" s="239">
        <v>71.491478453831903</v>
      </c>
      <c r="G50" s="239">
        <v>59.052671770739664</v>
      </c>
      <c r="H50" s="239">
        <v>73.97923979045035</v>
      </c>
      <c r="I50" s="51">
        <v>3.7400971051583569E-2</v>
      </c>
      <c r="J50" s="50">
        <v>7.4801942103167138E-2</v>
      </c>
      <c r="K50" s="52">
        <v>0.1122029131547507</v>
      </c>
      <c r="L50" s="239">
        <v>63.190157991565258</v>
      </c>
      <c r="M50" s="239">
        <v>69.841753569624757</v>
      </c>
    </row>
    <row r="51" spans="1:13" ht="15" customHeight="1">
      <c r="A51" s="48"/>
      <c r="B51" s="181" t="s">
        <v>157</v>
      </c>
      <c r="C51" s="238">
        <v>4.7941542929193206</v>
      </c>
      <c r="D51" s="49">
        <v>0.31447986546472029</v>
      </c>
      <c r="E51" s="239">
        <v>4.16519456198988</v>
      </c>
      <c r="F51" s="239">
        <v>5.4231140238487612</v>
      </c>
      <c r="G51" s="239">
        <v>3.8507146965251597</v>
      </c>
      <c r="H51" s="239">
        <v>5.7375938893134819</v>
      </c>
      <c r="I51" s="51">
        <v>6.559652573743574E-2</v>
      </c>
      <c r="J51" s="50">
        <v>0.13119305147487148</v>
      </c>
      <c r="K51" s="52">
        <v>0.19678957721230722</v>
      </c>
      <c r="L51" s="239">
        <v>4.554446578273355</v>
      </c>
      <c r="M51" s="239">
        <v>5.0338620075652862</v>
      </c>
    </row>
    <row r="52" spans="1:13" ht="15" customHeight="1">
      <c r="A52" s="48"/>
      <c r="B52" s="181" t="s">
        <v>176</v>
      </c>
      <c r="C52" s="238">
        <v>4.2700000000000005</v>
      </c>
      <c r="D52" s="239">
        <v>0.58021993451949072</v>
      </c>
      <c r="E52" s="239">
        <v>3.109560130961019</v>
      </c>
      <c r="F52" s="239">
        <v>5.4304398690389819</v>
      </c>
      <c r="G52" s="239">
        <v>2.5293401964415283</v>
      </c>
      <c r="H52" s="239">
        <v>6.0106598035584726</v>
      </c>
      <c r="I52" s="51">
        <v>0.13588288864625073</v>
      </c>
      <c r="J52" s="50">
        <v>0.27176577729250145</v>
      </c>
      <c r="K52" s="52">
        <v>0.40764866593875215</v>
      </c>
      <c r="L52" s="239">
        <v>4.0565000000000007</v>
      </c>
      <c r="M52" s="239">
        <v>4.4835000000000003</v>
      </c>
    </row>
    <row r="53" spans="1:13" ht="15" customHeight="1">
      <c r="A53" s="48"/>
      <c r="B53" s="181" t="s">
        <v>158</v>
      </c>
      <c r="C53" s="247">
        <v>124.35675179390412</v>
      </c>
      <c r="D53" s="248">
        <v>8.112592145243692</v>
      </c>
      <c r="E53" s="248">
        <v>108.13156750341673</v>
      </c>
      <c r="F53" s="248">
        <v>140.58193608439151</v>
      </c>
      <c r="G53" s="248">
        <v>100.01897535817305</v>
      </c>
      <c r="H53" s="248">
        <v>148.69452822963521</v>
      </c>
      <c r="I53" s="51">
        <v>6.5236442961204497E-2</v>
      </c>
      <c r="J53" s="50">
        <v>0.13047288592240899</v>
      </c>
      <c r="K53" s="52">
        <v>0.19570932888361348</v>
      </c>
      <c r="L53" s="248">
        <v>118.13891420420892</v>
      </c>
      <c r="M53" s="248">
        <v>130.57458938359932</v>
      </c>
    </row>
    <row r="54" spans="1:13" ht="15" customHeight="1">
      <c r="A54" s="48"/>
      <c r="B54" s="181" t="s">
        <v>177</v>
      </c>
      <c r="C54" s="238">
        <v>1.0021338667475879</v>
      </c>
      <c r="D54" s="239">
        <v>0.14384654805267716</v>
      </c>
      <c r="E54" s="239">
        <v>0.71444077064223355</v>
      </c>
      <c r="F54" s="239">
        <v>1.2898269628529422</v>
      </c>
      <c r="G54" s="239">
        <v>0.57059422258955639</v>
      </c>
      <c r="H54" s="239">
        <v>1.4336735109056193</v>
      </c>
      <c r="I54" s="51">
        <v>0.14354025228139353</v>
      </c>
      <c r="J54" s="50">
        <v>0.28708050456278705</v>
      </c>
      <c r="K54" s="52">
        <v>0.43062075684418055</v>
      </c>
      <c r="L54" s="239">
        <v>0.95202717341020848</v>
      </c>
      <c r="M54" s="239">
        <v>1.0522405600849674</v>
      </c>
    </row>
    <row r="55" spans="1:13" ht="15" customHeight="1">
      <c r="A55" s="48"/>
      <c r="B55" s="181" t="s">
        <v>159</v>
      </c>
      <c r="C55" s="238">
        <v>0.52213521938589169</v>
      </c>
      <c r="D55" s="49">
        <v>2.9332874767267533E-2</v>
      </c>
      <c r="E55" s="239">
        <v>0.46346946985135662</v>
      </c>
      <c r="F55" s="239">
        <v>0.58080096892042676</v>
      </c>
      <c r="G55" s="239">
        <v>0.43413659508408908</v>
      </c>
      <c r="H55" s="239">
        <v>0.6101338436876943</v>
      </c>
      <c r="I55" s="51">
        <v>5.6178694097225111E-2</v>
      </c>
      <c r="J55" s="50">
        <v>0.11235738819445022</v>
      </c>
      <c r="K55" s="52">
        <v>0.16853608229167533</v>
      </c>
      <c r="L55" s="239">
        <v>0.4960284584165971</v>
      </c>
      <c r="M55" s="239">
        <v>0.54824198035518623</v>
      </c>
    </row>
    <row r="56" spans="1:13" ht="15" customHeight="1">
      <c r="A56" s="48"/>
      <c r="B56" s="181" t="s">
        <v>216</v>
      </c>
      <c r="C56" s="238">
        <v>1.862677388628508</v>
      </c>
      <c r="D56" s="239">
        <v>0.31817084200098183</v>
      </c>
      <c r="E56" s="239">
        <v>1.2263357046265444</v>
      </c>
      <c r="F56" s="239">
        <v>2.4990190726304715</v>
      </c>
      <c r="G56" s="239">
        <v>0.90816486262556251</v>
      </c>
      <c r="H56" s="239">
        <v>2.8171899146314532</v>
      </c>
      <c r="I56" s="51">
        <v>0.17081371360568859</v>
      </c>
      <c r="J56" s="50">
        <v>0.34162742721137718</v>
      </c>
      <c r="K56" s="52">
        <v>0.51244114081706571</v>
      </c>
      <c r="L56" s="239">
        <v>1.7695435191970825</v>
      </c>
      <c r="M56" s="239">
        <v>1.9558112580599334</v>
      </c>
    </row>
    <row r="57" spans="1:13" ht="15" customHeight="1">
      <c r="A57" s="48"/>
      <c r="B57" s="181" t="s">
        <v>160</v>
      </c>
      <c r="C57" s="238">
        <v>9.5894260688214867</v>
      </c>
      <c r="D57" s="49">
        <v>0.38801062378963885</v>
      </c>
      <c r="E57" s="239">
        <v>8.8134048212422087</v>
      </c>
      <c r="F57" s="239">
        <v>10.365447316400765</v>
      </c>
      <c r="G57" s="239">
        <v>8.4253941974525706</v>
      </c>
      <c r="H57" s="239">
        <v>10.753457940190403</v>
      </c>
      <c r="I57" s="51">
        <v>4.0462340603594042E-2</v>
      </c>
      <c r="J57" s="50">
        <v>8.0924681207188084E-2</v>
      </c>
      <c r="K57" s="52">
        <v>0.12138702181078212</v>
      </c>
      <c r="L57" s="239">
        <v>9.1099547653804116</v>
      </c>
      <c r="M57" s="239">
        <v>10.068897372262562</v>
      </c>
    </row>
    <row r="58" spans="1:13" ht="15" customHeight="1">
      <c r="A58" s="48"/>
      <c r="B58" s="181" t="s">
        <v>161</v>
      </c>
      <c r="C58" s="53">
        <v>0.11179322032461804</v>
      </c>
      <c r="D58" s="49">
        <v>3.8038688850222306E-3</v>
      </c>
      <c r="E58" s="49">
        <v>0.10418548255457358</v>
      </c>
      <c r="F58" s="49">
        <v>0.1194009580946625</v>
      </c>
      <c r="G58" s="49">
        <v>0.10038161366955135</v>
      </c>
      <c r="H58" s="49">
        <v>0.12320482697968473</v>
      </c>
      <c r="I58" s="51">
        <v>3.4025935329323173E-2</v>
      </c>
      <c r="J58" s="50">
        <v>6.8051870658646346E-2</v>
      </c>
      <c r="K58" s="52">
        <v>0.10207780598796952</v>
      </c>
      <c r="L58" s="49">
        <v>0.10620355930838714</v>
      </c>
      <c r="M58" s="49">
        <v>0.11738288134084894</v>
      </c>
    </row>
    <row r="59" spans="1:13" ht="15" customHeight="1">
      <c r="A59" s="48"/>
      <c r="B59" s="181" t="s">
        <v>178</v>
      </c>
      <c r="C59" s="238">
        <v>0.51917215530902394</v>
      </c>
      <c r="D59" s="49">
        <v>4.8696148120610835E-2</v>
      </c>
      <c r="E59" s="239">
        <v>0.42177985906780224</v>
      </c>
      <c r="F59" s="239">
        <v>0.61656445155024564</v>
      </c>
      <c r="G59" s="239">
        <v>0.37308371094719145</v>
      </c>
      <c r="H59" s="239">
        <v>0.66526059967085649</v>
      </c>
      <c r="I59" s="51">
        <v>9.3795762393354284E-2</v>
      </c>
      <c r="J59" s="50">
        <v>0.18759152478670857</v>
      </c>
      <c r="K59" s="52">
        <v>0.28138728718006284</v>
      </c>
      <c r="L59" s="239">
        <v>0.49321354754357272</v>
      </c>
      <c r="M59" s="239">
        <v>0.54513076307447517</v>
      </c>
    </row>
    <row r="60" spans="1:13" ht="15" customHeight="1">
      <c r="A60" s="48"/>
      <c r="B60" s="181" t="s">
        <v>162</v>
      </c>
      <c r="C60" s="238">
        <v>0.10931635341035427</v>
      </c>
      <c r="D60" s="239">
        <v>1.1927142186583263E-2</v>
      </c>
      <c r="E60" s="239">
        <v>8.5462069037187741E-2</v>
      </c>
      <c r="F60" s="239">
        <v>0.13317063778352078</v>
      </c>
      <c r="G60" s="239">
        <v>7.3534926850604476E-2</v>
      </c>
      <c r="H60" s="239">
        <v>0.14509777997010406</v>
      </c>
      <c r="I60" s="51">
        <v>0.10910665984082801</v>
      </c>
      <c r="J60" s="50">
        <v>0.21821331968165603</v>
      </c>
      <c r="K60" s="52">
        <v>0.32731997952248404</v>
      </c>
      <c r="L60" s="239">
        <v>0.10385053573983656</v>
      </c>
      <c r="M60" s="239">
        <v>0.11478217108087198</v>
      </c>
    </row>
    <row r="61" spans="1:13" ht="15" customHeight="1">
      <c r="A61" s="48"/>
      <c r="B61" s="181" t="s">
        <v>134</v>
      </c>
      <c r="C61" s="238">
        <v>3.5778363229851009</v>
      </c>
      <c r="D61" s="49">
        <v>0.19546940607314844</v>
      </c>
      <c r="E61" s="239">
        <v>3.1868975108388042</v>
      </c>
      <c r="F61" s="239">
        <v>3.9687751351313976</v>
      </c>
      <c r="G61" s="239">
        <v>2.9914281047656557</v>
      </c>
      <c r="H61" s="239">
        <v>4.1642445412045461</v>
      </c>
      <c r="I61" s="51">
        <v>5.4633412047777018E-2</v>
      </c>
      <c r="J61" s="50">
        <v>0.10926682409555404</v>
      </c>
      <c r="K61" s="52">
        <v>0.16390023614333105</v>
      </c>
      <c r="L61" s="239">
        <v>3.3989445068358459</v>
      </c>
      <c r="M61" s="239">
        <v>3.7567281391343559</v>
      </c>
    </row>
    <row r="62" spans="1:13" ht="15" customHeight="1">
      <c r="A62" s="48"/>
      <c r="B62" s="181" t="s">
        <v>179</v>
      </c>
      <c r="C62" s="243">
        <v>37.699274788214083</v>
      </c>
      <c r="D62" s="239">
        <v>2.9097827609074423</v>
      </c>
      <c r="E62" s="244">
        <v>31.8797092663992</v>
      </c>
      <c r="F62" s="244">
        <v>43.51884031002897</v>
      </c>
      <c r="G62" s="244">
        <v>28.969926505491756</v>
      </c>
      <c r="H62" s="244">
        <v>46.42862307093641</v>
      </c>
      <c r="I62" s="51">
        <v>7.7184051344593163E-2</v>
      </c>
      <c r="J62" s="50">
        <v>0.15436810268918633</v>
      </c>
      <c r="K62" s="52">
        <v>0.23155215403377949</v>
      </c>
      <c r="L62" s="244">
        <v>35.814311048803376</v>
      </c>
      <c r="M62" s="244">
        <v>39.584238527624791</v>
      </c>
    </row>
    <row r="63" spans="1:13" ht="15" customHeight="1">
      <c r="A63" s="48"/>
      <c r="B63" s="181" t="s">
        <v>217</v>
      </c>
      <c r="C63" s="238">
        <v>2.3934933012221435</v>
      </c>
      <c r="D63" s="239">
        <v>0.38450871614520299</v>
      </c>
      <c r="E63" s="239">
        <v>1.6244758689317376</v>
      </c>
      <c r="F63" s="239">
        <v>3.1625107335125495</v>
      </c>
      <c r="G63" s="239">
        <v>1.2399671527865346</v>
      </c>
      <c r="H63" s="239">
        <v>3.5470194496577525</v>
      </c>
      <c r="I63" s="51">
        <v>0.16064750043330753</v>
      </c>
      <c r="J63" s="50">
        <v>0.32129500086661505</v>
      </c>
      <c r="K63" s="52">
        <v>0.48194250129992255</v>
      </c>
      <c r="L63" s="239">
        <v>2.2738186361610362</v>
      </c>
      <c r="M63" s="239">
        <v>2.5131679662832509</v>
      </c>
    </row>
    <row r="64" spans="1:13" ht="15" customHeight="1">
      <c r="A64" s="48"/>
      <c r="B64" s="181" t="s">
        <v>163</v>
      </c>
      <c r="C64" s="243">
        <v>11.286543627204805</v>
      </c>
      <c r="D64" s="239">
        <v>0.72220461337363884</v>
      </c>
      <c r="E64" s="244">
        <v>9.8421344004575282</v>
      </c>
      <c r="F64" s="244">
        <v>12.730952853952083</v>
      </c>
      <c r="G64" s="244">
        <v>9.1199297870838887</v>
      </c>
      <c r="H64" s="244">
        <v>13.453157467325722</v>
      </c>
      <c r="I64" s="51">
        <v>6.3988111615752297E-2</v>
      </c>
      <c r="J64" s="50">
        <v>0.12797622323150459</v>
      </c>
      <c r="K64" s="52">
        <v>0.19196433484725689</v>
      </c>
      <c r="L64" s="244">
        <v>10.722216445844564</v>
      </c>
      <c r="M64" s="244">
        <v>11.850870808565046</v>
      </c>
    </row>
    <row r="65" spans="1:13" ht="15" customHeight="1">
      <c r="A65" s="48"/>
      <c r="B65" s="181" t="s">
        <v>164</v>
      </c>
      <c r="C65" s="238">
        <v>0.63912072951746901</v>
      </c>
      <c r="D65" s="239">
        <v>6.4198750830603793E-2</v>
      </c>
      <c r="E65" s="239">
        <v>0.51072322785626145</v>
      </c>
      <c r="F65" s="239">
        <v>0.76751823117867657</v>
      </c>
      <c r="G65" s="239">
        <v>0.44652447702565762</v>
      </c>
      <c r="H65" s="239">
        <v>0.83171698200928046</v>
      </c>
      <c r="I65" s="51">
        <v>0.10044855043126724</v>
      </c>
      <c r="J65" s="50">
        <v>0.20089710086253448</v>
      </c>
      <c r="K65" s="52">
        <v>0.30134565129380175</v>
      </c>
      <c r="L65" s="239">
        <v>0.60716469304159559</v>
      </c>
      <c r="M65" s="239">
        <v>0.67107676599334243</v>
      </c>
    </row>
    <row r="66" spans="1:13" ht="15" customHeight="1">
      <c r="A66" s="48"/>
      <c r="B66" s="181" t="s">
        <v>180</v>
      </c>
      <c r="C66" s="247">
        <v>199.85254816329339</v>
      </c>
      <c r="D66" s="248">
        <v>17.732948454033124</v>
      </c>
      <c r="E66" s="248">
        <v>164.38665125522712</v>
      </c>
      <c r="F66" s="248">
        <v>235.31844507135966</v>
      </c>
      <c r="G66" s="248">
        <v>146.65370280119402</v>
      </c>
      <c r="H66" s="248">
        <v>253.05139352539277</v>
      </c>
      <c r="I66" s="51">
        <v>8.8730159395035979E-2</v>
      </c>
      <c r="J66" s="50">
        <v>0.17746031879007196</v>
      </c>
      <c r="K66" s="52">
        <v>0.26619047818510794</v>
      </c>
      <c r="L66" s="248">
        <v>189.85992075512871</v>
      </c>
      <c r="M66" s="248">
        <v>209.84517557145807</v>
      </c>
    </row>
    <row r="67" spans="1:13" ht="15" customHeight="1">
      <c r="A67" s="48"/>
      <c r="B67" s="181" t="s">
        <v>183</v>
      </c>
      <c r="C67" s="247">
        <v>182.29535990215643</v>
      </c>
      <c r="D67" s="248">
        <v>6.1748090699353551</v>
      </c>
      <c r="E67" s="248">
        <v>169.94574176228573</v>
      </c>
      <c r="F67" s="248">
        <v>194.64497804202713</v>
      </c>
      <c r="G67" s="248">
        <v>163.77093269235036</v>
      </c>
      <c r="H67" s="248">
        <v>200.81978711196251</v>
      </c>
      <c r="I67" s="51">
        <v>3.3872552067422707E-2</v>
      </c>
      <c r="J67" s="50">
        <v>6.7745104134845413E-2</v>
      </c>
      <c r="K67" s="52">
        <v>0.10161765620226812</v>
      </c>
      <c r="L67" s="248">
        <v>173.18059190704861</v>
      </c>
      <c r="M67" s="248">
        <v>191.41012789726426</v>
      </c>
    </row>
    <row r="68" spans="1:13" ht="15" customHeight="1">
      <c r="A68" s="48"/>
      <c r="B68" s="39" t="s">
        <v>182</v>
      </c>
      <c r="C68" s="171"/>
      <c r="D68" s="182"/>
      <c r="E68" s="182"/>
      <c r="F68" s="182"/>
      <c r="G68" s="182"/>
      <c r="H68" s="182"/>
      <c r="I68" s="183"/>
      <c r="J68" s="183"/>
      <c r="K68" s="183"/>
      <c r="L68" s="182"/>
      <c r="M68" s="184"/>
    </row>
    <row r="69" spans="1:13" ht="15" customHeight="1">
      <c r="A69" s="48"/>
      <c r="B69" s="181" t="s">
        <v>218</v>
      </c>
      <c r="C69" s="53">
        <v>0.9519883645510786</v>
      </c>
      <c r="D69" s="49">
        <v>6.7781644729252549E-2</v>
      </c>
      <c r="E69" s="49">
        <v>0.81642507509257345</v>
      </c>
      <c r="F69" s="49">
        <v>1.0875516540095838</v>
      </c>
      <c r="G69" s="49">
        <v>0.74864343036332093</v>
      </c>
      <c r="H69" s="49">
        <v>1.1553332987388363</v>
      </c>
      <c r="I69" s="51">
        <v>7.1200076863561029E-2</v>
      </c>
      <c r="J69" s="50">
        <v>0.14240015372712206</v>
      </c>
      <c r="K69" s="52">
        <v>0.21360023059068309</v>
      </c>
      <c r="L69" s="49">
        <v>0.90438894632352462</v>
      </c>
      <c r="M69" s="49">
        <v>0.99958778277863258</v>
      </c>
    </row>
    <row r="70" spans="1:13" ht="15" customHeight="1">
      <c r="A70" s="48"/>
      <c r="B70" s="181" t="s">
        <v>136</v>
      </c>
      <c r="C70" s="238">
        <v>6.742949521963828</v>
      </c>
      <c r="D70" s="49">
        <v>0.18413864218633769</v>
      </c>
      <c r="E70" s="239">
        <v>6.3746722375911524</v>
      </c>
      <c r="F70" s="239">
        <v>7.1112268063365036</v>
      </c>
      <c r="G70" s="239">
        <v>6.1905335954048146</v>
      </c>
      <c r="H70" s="239">
        <v>7.2953654485228414</v>
      </c>
      <c r="I70" s="51">
        <v>2.7308322802438664E-2</v>
      </c>
      <c r="J70" s="50">
        <v>5.4616645604877327E-2</v>
      </c>
      <c r="K70" s="52">
        <v>8.1924968407315987E-2</v>
      </c>
      <c r="L70" s="239">
        <v>6.4058020458656362</v>
      </c>
      <c r="M70" s="239">
        <v>7.0800969980620199</v>
      </c>
    </row>
    <row r="71" spans="1:13" ht="15" customHeight="1">
      <c r="A71" s="48"/>
      <c r="B71" s="181" t="s">
        <v>209</v>
      </c>
      <c r="C71" s="243">
        <v>17.472605794021867</v>
      </c>
      <c r="D71" s="239">
        <v>1.1234473092723869</v>
      </c>
      <c r="E71" s="244">
        <v>15.225711175477093</v>
      </c>
      <c r="F71" s="244">
        <v>19.719500412566639</v>
      </c>
      <c r="G71" s="244">
        <v>14.102263866204705</v>
      </c>
      <c r="H71" s="244">
        <v>20.842947721839028</v>
      </c>
      <c r="I71" s="51">
        <v>6.429763954594378E-2</v>
      </c>
      <c r="J71" s="50">
        <v>0.12859527909188756</v>
      </c>
      <c r="K71" s="52">
        <v>0.19289291863783134</v>
      </c>
      <c r="L71" s="244">
        <v>16.598975504320773</v>
      </c>
      <c r="M71" s="244">
        <v>18.34623608372296</v>
      </c>
    </row>
    <row r="72" spans="1:13" ht="15" customHeight="1">
      <c r="A72" s="48"/>
      <c r="B72" s="181" t="s">
        <v>138</v>
      </c>
      <c r="C72" s="238">
        <v>1.980554494030951</v>
      </c>
      <c r="D72" s="49">
        <v>9.3743269585270961E-2</v>
      </c>
      <c r="E72" s="239">
        <v>1.7930679548604092</v>
      </c>
      <c r="F72" s="239">
        <v>2.1680410332014928</v>
      </c>
      <c r="G72" s="239">
        <v>1.699324685275138</v>
      </c>
      <c r="H72" s="239">
        <v>2.2617843027867637</v>
      </c>
      <c r="I72" s="51">
        <v>4.7331830488783304E-2</v>
      </c>
      <c r="J72" s="50">
        <v>9.4663660977566608E-2</v>
      </c>
      <c r="K72" s="52">
        <v>0.1419954914663499</v>
      </c>
      <c r="L72" s="239">
        <v>1.8815267693294033</v>
      </c>
      <c r="M72" s="239">
        <v>2.0795822187324986</v>
      </c>
    </row>
    <row r="73" spans="1:13" ht="15" customHeight="1">
      <c r="A73" s="48"/>
      <c r="B73" s="181" t="s">
        <v>210</v>
      </c>
      <c r="C73" s="238">
        <v>2.0902503261990559</v>
      </c>
      <c r="D73" s="49">
        <v>8.917558678333791E-2</v>
      </c>
      <c r="E73" s="239">
        <v>1.9118991526323801</v>
      </c>
      <c r="F73" s="239">
        <v>2.2686014997657318</v>
      </c>
      <c r="G73" s="239">
        <v>1.8227235658490422</v>
      </c>
      <c r="H73" s="239">
        <v>2.3577770865490697</v>
      </c>
      <c r="I73" s="51">
        <v>4.2662635027784543E-2</v>
      </c>
      <c r="J73" s="50">
        <v>8.5325270055569086E-2</v>
      </c>
      <c r="K73" s="52">
        <v>0.12798790508335361</v>
      </c>
      <c r="L73" s="239">
        <v>1.9857378098891032</v>
      </c>
      <c r="M73" s="239">
        <v>2.1947628425090087</v>
      </c>
    </row>
    <row r="74" spans="1:13" ht="15" customHeight="1">
      <c r="A74" s="48"/>
      <c r="B74" s="181" t="s">
        <v>139</v>
      </c>
      <c r="C74" s="53">
        <v>0.94461990736841683</v>
      </c>
      <c r="D74" s="49">
        <v>3.0215073169451708E-2</v>
      </c>
      <c r="E74" s="49">
        <v>0.88418976102951341</v>
      </c>
      <c r="F74" s="49">
        <v>1.0050500537073201</v>
      </c>
      <c r="G74" s="49">
        <v>0.8539746878600617</v>
      </c>
      <c r="H74" s="49">
        <v>1.0352651268767719</v>
      </c>
      <c r="I74" s="51">
        <v>3.1986487828344429E-2</v>
      </c>
      <c r="J74" s="50">
        <v>6.3972975656688857E-2</v>
      </c>
      <c r="K74" s="52">
        <v>9.5959463485033286E-2</v>
      </c>
      <c r="L74" s="49">
        <v>0.89738891199999604</v>
      </c>
      <c r="M74" s="49">
        <v>0.99185090273683763</v>
      </c>
    </row>
    <row r="75" spans="1:13" ht="15" customHeight="1">
      <c r="A75" s="48"/>
      <c r="B75" s="181" t="s">
        <v>211</v>
      </c>
      <c r="C75" s="238">
        <v>1.0249394434357211</v>
      </c>
      <c r="D75" s="49">
        <v>5.6237257191457862E-2</v>
      </c>
      <c r="E75" s="239">
        <v>0.9124649290528053</v>
      </c>
      <c r="F75" s="239">
        <v>1.1374139578186369</v>
      </c>
      <c r="G75" s="239">
        <v>0.85622767186134752</v>
      </c>
      <c r="H75" s="239">
        <v>1.1936512150100946</v>
      </c>
      <c r="I75" s="51">
        <v>5.4868858400983933E-2</v>
      </c>
      <c r="J75" s="50">
        <v>0.10973771680196787</v>
      </c>
      <c r="K75" s="52">
        <v>0.1646065752029518</v>
      </c>
      <c r="L75" s="239">
        <v>0.97369247126393499</v>
      </c>
      <c r="M75" s="239">
        <v>1.0761864156075072</v>
      </c>
    </row>
    <row r="76" spans="1:13" ht="15" customHeight="1">
      <c r="A76" s="48"/>
      <c r="B76" s="181" t="s">
        <v>140</v>
      </c>
      <c r="C76" s="247">
        <v>58.940356492627124</v>
      </c>
      <c r="D76" s="244">
        <v>2.4081955146092757</v>
      </c>
      <c r="E76" s="248">
        <v>54.123965463408574</v>
      </c>
      <c r="F76" s="248">
        <v>63.756747521845675</v>
      </c>
      <c r="G76" s="248">
        <v>51.715769948799299</v>
      </c>
      <c r="H76" s="248">
        <v>66.164943036454957</v>
      </c>
      <c r="I76" s="51">
        <v>4.0858176942151984E-2</v>
      </c>
      <c r="J76" s="50">
        <v>8.1716353884303969E-2</v>
      </c>
      <c r="K76" s="52">
        <v>0.12257453082645595</v>
      </c>
      <c r="L76" s="248">
        <v>55.993338667995765</v>
      </c>
      <c r="M76" s="248">
        <v>61.887374317258484</v>
      </c>
    </row>
    <row r="77" spans="1:13" ht="15" customHeight="1">
      <c r="A77" s="48"/>
      <c r="B77" s="181" t="s">
        <v>165</v>
      </c>
      <c r="C77" s="243">
        <v>23.667306903292825</v>
      </c>
      <c r="D77" s="239">
        <v>0.9337709803034524</v>
      </c>
      <c r="E77" s="244">
        <v>21.799764942685922</v>
      </c>
      <c r="F77" s="244">
        <v>25.534848863899729</v>
      </c>
      <c r="G77" s="244">
        <v>20.865993962382468</v>
      </c>
      <c r="H77" s="244">
        <v>26.468619844203182</v>
      </c>
      <c r="I77" s="51">
        <v>3.9454044523060505E-2</v>
      </c>
      <c r="J77" s="50">
        <v>7.890808904612101E-2</v>
      </c>
      <c r="K77" s="52">
        <v>0.11836213356918152</v>
      </c>
      <c r="L77" s="244">
        <v>22.483941558128183</v>
      </c>
      <c r="M77" s="244">
        <v>24.850672248457467</v>
      </c>
    </row>
    <row r="78" spans="1:13" ht="15" customHeight="1">
      <c r="A78" s="48"/>
      <c r="B78" s="181" t="s">
        <v>141</v>
      </c>
      <c r="C78" s="247">
        <v>67.132542676884853</v>
      </c>
      <c r="D78" s="244">
        <v>3.3627579115781296</v>
      </c>
      <c r="E78" s="248">
        <v>60.407026853728595</v>
      </c>
      <c r="F78" s="248">
        <v>73.858058500041111</v>
      </c>
      <c r="G78" s="248">
        <v>57.044268942150467</v>
      </c>
      <c r="H78" s="248">
        <v>77.220816411619239</v>
      </c>
      <c r="I78" s="51">
        <v>5.0091323484697949E-2</v>
      </c>
      <c r="J78" s="50">
        <v>0.1001826469693959</v>
      </c>
      <c r="K78" s="52">
        <v>0.15027397045409385</v>
      </c>
      <c r="L78" s="248">
        <v>63.775915543040611</v>
      </c>
      <c r="M78" s="248">
        <v>70.489169810729095</v>
      </c>
    </row>
    <row r="79" spans="1:13" ht="15" customHeight="1">
      <c r="A79" s="48"/>
      <c r="B79" s="181" t="s">
        <v>166</v>
      </c>
      <c r="C79" s="238">
        <v>3.8120300675116798</v>
      </c>
      <c r="D79" s="49">
        <v>0.18597133807063754</v>
      </c>
      <c r="E79" s="239">
        <v>3.4400873913704046</v>
      </c>
      <c r="F79" s="239">
        <v>4.183972743652955</v>
      </c>
      <c r="G79" s="239">
        <v>3.2541160532997671</v>
      </c>
      <c r="H79" s="239">
        <v>4.3699440817235926</v>
      </c>
      <c r="I79" s="51">
        <v>4.8785380696651004E-2</v>
      </c>
      <c r="J79" s="50">
        <v>9.7570761393302008E-2</v>
      </c>
      <c r="K79" s="52">
        <v>0.14635614208995301</v>
      </c>
      <c r="L79" s="239">
        <v>3.6214285641360959</v>
      </c>
      <c r="M79" s="239">
        <v>4.0026315708872637</v>
      </c>
    </row>
    <row r="80" spans="1:13" ht="15" customHeight="1">
      <c r="A80" s="48"/>
      <c r="B80" s="181" t="s">
        <v>212</v>
      </c>
      <c r="C80" s="53">
        <v>0.80986438287087814</v>
      </c>
      <c r="D80" s="49">
        <v>1.9696165149843139E-2</v>
      </c>
      <c r="E80" s="49">
        <v>0.77047205257119189</v>
      </c>
      <c r="F80" s="49">
        <v>0.84925671317056439</v>
      </c>
      <c r="G80" s="49">
        <v>0.75077588742134871</v>
      </c>
      <c r="H80" s="49">
        <v>0.86895287832040757</v>
      </c>
      <c r="I80" s="51">
        <v>2.4320325188301836E-2</v>
      </c>
      <c r="J80" s="50">
        <v>4.8640650376603672E-2</v>
      </c>
      <c r="K80" s="52">
        <v>7.2960975564905509E-2</v>
      </c>
      <c r="L80" s="49">
        <v>0.76937116372733427</v>
      </c>
      <c r="M80" s="49">
        <v>0.85035760201442201</v>
      </c>
    </row>
    <row r="81" spans="1:13" ht="15" customHeight="1">
      <c r="A81" s="48"/>
      <c r="B81" s="181" t="s">
        <v>142</v>
      </c>
      <c r="C81" s="238">
        <v>2.4906112170497954</v>
      </c>
      <c r="D81" s="49">
        <v>0.120826035257668</v>
      </c>
      <c r="E81" s="239">
        <v>2.2489591465344594</v>
      </c>
      <c r="F81" s="239">
        <v>2.7322632875651314</v>
      </c>
      <c r="G81" s="239">
        <v>2.1281331112767914</v>
      </c>
      <c r="H81" s="239">
        <v>2.8530893228227994</v>
      </c>
      <c r="I81" s="51">
        <v>4.8512603826136341E-2</v>
      </c>
      <c r="J81" s="50">
        <v>9.7025207652272683E-2</v>
      </c>
      <c r="K81" s="52">
        <v>0.14553781147840902</v>
      </c>
      <c r="L81" s="239">
        <v>2.3660806561973056</v>
      </c>
      <c r="M81" s="239">
        <v>2.6151417779022852</v>
      </c>
    </row>
    <row r="82" spans="1:13" ht="15" customHeight="1">
      <c r="A82" s="48"/>
      <c r="B82" s="181" t="s">
        <v>213</v>
      </c>
      <c r="C82" s="238">
        <v>0.81767754762276312</v>
      </c>
      <c r="D82" s="49">
        <v>3.862682870242197E-2</v>
      </c>
      <c r="E82" s="239">
        <v>0.74042389021791921</v>
      </c>
      <c r="F82" s="239">
        <v>0.89493120502760704</v>
      </c>
      <c r="G82" s="239">
        <v>0.70179706151549726</v>
      </c>
      <c r="H82" s="239">
        <v>0.93355803373002899</v>
      </c>
      <c r="I82" s="51">
        <v>4.7239683680592538E-2</v>
      </c>
      <c r="J82" s="50">
        <v>9.4479367361185077E-2</v>
      </c>
      <c r="K82" s="52">
        <v>0.14171905104177762</v>
      </c>
      <c r="L82" s="239">
        <v>0.77679367024162493</v>
      </c>
      <c r="M82" s="239">
        <v>0.85856142500390131</v>
      </c>
    </row>
    <row r="83" spans="1:13" ht="15" customHeight="1">
      <c r="A83" s="48"/>
      <c r="B83" s="181" t="s">
        <v>143</v>
      </c>
      <c r="C83" s="238">
        <v>0.85068450937716933</v>
      </c>
      <c r="D83" s="49">
        <v>6.5736659782692941E-2</v>
      </c>
      <c r="E83" s="239">
        <v>0.71921118981178345</v>
      </c>
      <c r="F83" s="239">
        <v>0.98215782894255521</v>
      </c>
      <c r="G83" s="239">
        <v>0.65347453002909051</v>
      </c>
      <c r="H83" s="239">
        <v>1.0478944887252482</v>
      </c>
      <c r="I83" s="51">
        <v>7.7275016834175328E-2</v>
      </c>
      <c r="J83" s="50">
        <v>0.15455003366835066</v>
      </c>
      <c r="K83" s="52">
        <v>0.231825050502526</v>
      </c>
      <c r="L83" s="239">
        <v>0.8081502839083109</v>
      </c>
      <c r="M83" s="239">
        <v>0.89321873484602776</v>
      </c>
    </row>
    <row r="84" spans="1:13" ht="15" customHeight="1">
      <c r="A84" s="48"/>
      <c r="B84" s="181" t="s">
        <v>144</v>
      </c>
      <c r="C84" s="238">
        <v>5.5456256201330998</v>
      </c>
      <c r="D84" s="49">
        <v>0.10885901702078346</v>
      </c>
      <c r="E84" s="239">
        <v>5.3279075860915333</v>
      </c>
      <c r="F84" s="239">
        <v>5.7633436541746663</v>
      </c>
      <c r="G84" s="239">
        <v>5.2190485690707495</v>
      </c>
      <c r="H84" s="239">
        <v>5.87220267119545</v>
      </c>
      <c r="I84" s="51">
        <v>1.9629708977392302E-2</v>
      </c>
      <c r="J84" s="50">
        <v>3.9259417954784603E-2</v>
      </c>
      <c r="K84" s="52">
        <v>5.8889126932176905E-2</v>
      </c>
      <c r="L84" s="239">
        <v>5.2683443391264451</v>
      </c>
      <c r="M84" s="239">
        <v>5.8229069011397545</v>
      </c>
    </row>
    <row r="85" spans="1:13" ht="15" customHeight="1">
      <c r="A85" s="48"/>
      <c r="B85" s="181" t="s">
        <v>145</v>
      </c>
      <c r="C85" s="243">
        <v>17.895455783815319</v>
      </c>
      <c r="D85" s="239">
        <v>0.68553811680333432</v>
      </c>
      <c r="E85" s="244">
        <v>16.52437955020865</v>
      </c>
      <c r="F85" s="244">
        <v>19.266532017421987</v>
      </c>
      <c r="G85" s="244">
        <v>15.838841433405316</v>
      </c>
      <c r="H85" s="244">
        <v>19.952070134225323</v>
      </c>
      <c r="I85" s="51">
        <v>3.8307943931963788E-2</v>
      </c>
      <c r="J85" s="50">
        <v>7.6615887863927576E-2</v>
      </c>
      <c r="K85" s="52">
        <v>0.11492383179589136</v>
      </c>
      <c r="L85" s="244">
        <v>17.000682994624551</v>
      </c>
      <c r="M85" s="244">
        <v>18.790228573006086</v>
      </c>
    </row>
    <row r="86" spans="1:13" ht="15" customHeight="1">
      <c r="A86" s="48"/>
      <c r="B86" s="181" t="s">
        <v>146</v>
      </c>
      <c r="C86" s="238">
        <v>3.9293564083019286</v>
      </c>
      <c r="D86" s="49">
        <v>0.14768874867035919</v>
      </c>
      <c r="E86" s="239">
        <v>3.6339789109612104</v>
      </c>
      <c r="F86" s="239">
        <v>4.2247339056426467</v>
      </c>
      <c r="G86" s="239">
        <v>3.4862901622908509</v>
      </c>
      <c r="H86" s="239">
        <v>4.3724226543130058</v>
      </c>
      <c r="I86" s="51">
        <v>3.7585989491389221E-2</v>
      </c>
      <c r="J86" s="50">
        <v>7.5171978982778442E-2</v>
      </c>
      <c r="K86" s="52">
        <v>0.11275796847416766</v>
      </c>
      <c r="L86" s="239">
        <v>3.7328885878868321</v>
      </c>
      <c r="M86" s="239">
        <v>4.1258242287170246</v>
      </c>
    </row>
    <row r="87" spans="1:13" ht="15" customHeight="1">
      <c r="A87" s="48"/>
      <c r="B87" s="181" t="s">
        <v>214</v>
      </c>
      <c r="C87" s="238">
        <v>0.1657142857142857</v>
      </c>
      <c r="D87" s="239">
        <v>3.2695405595256341E-2</v>
      </c>
      <c r="E87" s="239">
        <v>0.10032347452377302</v>
      </c>
      <c r="F87" s="239">
        <v>0.23110509690479838</v>
      </c>
      <c r="G87" s="239">
        <v>6.762806892851668E-2</v>
      </c>
      <c r="H87" s="239">
        <v>0.26380050250005471</v>
      </c>
      <c r="I87" s="51">
        <v>0.19729986135068484</v>
      </c>
      <c r="J87" s="50">
        <v>0.39459972270136967</v>
      </c>
      <c r="K87" s="52">
        <v>0.59189958405205445</v>
      </c>
      <c r="L87" s="239">
        <v>0.15742857142857142</v>
      </c>
      <c r="M87" s="239">
        <v>0.17399999999999999</v>
      </c>
    </row>
    <row r="88" spans="1:13" s="47" customFormat="1" ht="15" customHeight="1">
      <c r="A88" s="48"/>
      <c r="B88" s="181" t="s">
        <v>147</v>
      </c>
      <c r="C88" s="238">
        <v>4.8477432658659119</v>
      </c>
      <c r="D88" s="49">
        <v>0.30766315582935055</v>
      </c>
      <c r="E88" s="239">
        <v>4.2324169542072108</v>
      </c>
      <c r="F88" s="239">
        <v>5.463069577524613</v>
      </c>
      <c r="G88" s="239">
        <v>3.9247537983778602</v>
      </c>
      <c r="H88" s="239">
        <v>5.7707327333539631</v>
      </c>
      <c r="I88" s="51">
        <v>6.3465232987002101E-2</v>
      </c>
      <c r="J88" s="50">
        <v>0.1269304659740042</v>
      </c>
      <c r="K88" s="52">
        <v>0.1903956989610063</v>
      </c>
      <c r="L88" s="239">
        <v>4.6053561025726166</v>
      </c>
      <c r="M88" s="239">
        <v>5.0901304291592071</v>
      </c>
    </row>
    <row r="89" spans="1:13" ht="15" customHeight="1">
      <c r="A89" s="48"/>
      <c r="B89" s="181" t="s">
        <v>148</v>
      </c>
      <c r="C89" s="238">
        <v>0.35223640598447081</v>
      </c>
      <c r="D89" s="49">
        <v>2.8276318217888171E-2</v>
      </c>
      <c r="E89" s="239">
        <v>0.29568376954869446</v>
      </c>
      <c r="F89" s="239">
        <v>0.40878904242024716</v>
      </c>
      <c r="G89" s="239">
        <v>0.26740745133080629</v>
      </c>
      <c r="H89" s="239">
        <v>0.43706536063813534</v>
      </c>
      <c r="I89" s="51">
        <v>8.0276535126624027E-2</v>
      </c>
      <c r="J89" s="50">
        <v>0.16055307025324805</v>
      </c>
      <c r="K89" s="52">
        <v>0.24082960537987208</v>
      </c>
      <c r="L89" s="239">
        <v>0.33462458568524728</v>
      </c>
      <c r="M89" s="239">
        <v>0.36984822628369435</v>
      </c>
    </row>
    <row r="90" spans="1:13" s="47" customFormat="1" ht="15" customHeight="1">
      <c r="A90" s="48"/>
      <c r="B90" s="181" t="s">
        <v>167</v>
      </c>
      <c r="C90" s="238">
        <v>0.1213481616444483</v>
      </c>
      <c r="D90" s="49">
        <v>8.5023350901111735E-3</v>
      </c>
      <c r="E90" s="239">
        <v>0.10434349146422595</v>
      </c>
      <c r="F90" s="239">
        <v>0.13835283182467065</v>
      </c>
      <c r="G90" s="239">
        <v>9.5841156374114778E-2</v>
      </c>
      <c r="H90" s="239">
        <v>0.14685516691478182</v>
      </c>
      <c r="I90" s="51">
        <v>7.0065627487815821E-2</v>
      </c>
      <c r="J90" s="50">
        <v>0.14013125497563164</v>
      </c>
      <c r="K90" s="52">
        <v>0.21019688246344748</v>
      </c>
      <c r="L90" s="239">
        <v>0.11528075356222588</v>
      </c>
      <c r="M90" s="239">
        <v>0.1274155697266707</v>
      </c>
    </row>
    <row r="91" spans="1:13" s="47" customFormat="1" ht="15" customHeight="1">
      <c r="A91" s="48"/>
      <c r="B91" s="181" t="s">
        <v>149</v>
      </c>
      <c r="C91" s="238">
        <v>2.1747244732387672</v>
      </c>
      <c r="D91" s="49">
        <v>7.2154184084698703E-2</v>
      </c>
      <c r="E91" s="239">
        <v>2.0304161050693699</v>
      </c>
      <c r="F91" s="239">
        <v>2.3190328414081645</v>
      </c>
      <c r="G91" s="239">
        <v>1.958261920984671</v>
      </c>
      <c r="H91" s="239">
        <v>2.3911870254928633</v>
      </c>
      <c r="I91" s="51">
        <v>3.3178540533569813E-2</v>
      </c>
      <c r="J91" s="50">
        <v>6.6357081067139626E-2</v>
      </c>
      <c r="K91" s="52">
        <v>9.9535621600709445E-2</v>
      </c>
      <c r="L91" s="239">
        <v>2.0659882495768289</v>
      </c>
      <c r="M91" s="239">
        <v>2.2834606969007054</v>
      </c>
    </row>
    <row r="92" spans="1:13" ht="15" customHeight="1">
      <c r="A92" s="48"/>
      <c r="B92" s="181" t="s">
        <v>150</v>
      </c>
      <c r="C92" s="243">
        <v>28.885370981135672</v>
      </c>
      <c r="D92" s="239">
        <v>1.4718538336155891</v>
      </c>
      <c r="E92" s="244">
        <v>25.941663313904495</v>
      </c>
      <c r="F92" s="244">
        <v>31.829078648366849</v>
      </c>
      <c r="G92" s="244">
        <v>24.469809480288905</v>
      </c>
      <c r="H92" s="244">
        <v>33.300932481982443</v>
      </c>
      <c r="I92" s="51">
        <v>5.095499152760824E-2</v>
      </c>
      <c r="J92" s="50">
        <v>0.10190998305521648</v>
      </c>
      <c r="K92" s="52">
        <v>0.15286497458282472</v>
      </c>
      <c r="L92" s="244">
        <v>27.441102432078889</v>
      </c>
      <c r="M92" s="244">
        <v>30.329639530192456</v>
      </c>
    </row>
    <row r="93" spans="1:13" ht="15" customHeight="1">
      <c r="A93" s="48"/>
      <c r="B93" s="181" t="s">
        <v>168</v>
      </c>
      <c r="C93" s="243">
        <v>17.393009468723907</v>
      </c>
      <c r="D93" s="239">
        <v>0.7942819429687622</v>
      </c>
      <c r="E93" s="244">
        <v>15.804445582786382</v>
      </c>
      <c r="F93" s="244">
        <v>18.981573354661432</v>
      </c>
      <c r="G93" s="244">
        <v>15.01016363981762</v>
      </c>
      <c r="H93" s="244">
        <v>19.775855297630194</v>
      </c>
      <c r="I93" s="51">
        <v>4.5666734350776915E-2</v>
      </c>
      <c r="J93" s="50">
        <v>9.133346870155383E-2</v>
      </c>
      <c r="K93" s="52">
        <v>0.13700020305233074</v>
      </c>
      <c r="L93" s="244">
        <v>16.523358995287712</v>
      </c>
      <c r="M93" s="244">
        <v>18.262659942160102</v>
      </c>
    </row>
    <row r="94" spans="1:13" ht="15" customHeight="1">
      <c r="A94" s="48"/>
      <c r="B94" s="181" t="s">
        <v>151</v>
      </c>
      <c r="C94" s="53">
        <v>7.9702062029524373E-2</v>
      </c>
      <c r="D94" s="49">
        <v>5.1373366283708217E-3</v>
      </c>
      <c r="E94" s="49">
        <v>6.9427388772782733E-2</v>
      </c>
      <c r="F94" s="49">
        <v>8.9976735286266013E-2</v>
      </c>
      <c r="G94" s="49">
        <v>6.4290052144411913E-2</v>
      </c>
      <c r="H94" s="49">
        <v>9.5114071914636833E-2</v>
      </c>
      <c r="I94" s="51">
        <v>6.445675930527088E-2</v>
      </c>
      <c r="J94" s="50">
        <v>0.12891351861054176</v>
      </c>
      <c r="K94" s="52">
        <v>0.19337027791581263</v>
      </c>
      <c r="L94" s="49">
        <v>7.5716958928048153E-2</v>
      </c>
      <c r="M94" s="49">
        <v>8.3687165131000593E-2</v>
      </c>
    </row>
    <row r="95" spans="1:13" ht="15" customHeight="1">
      <c r="A95" s="48"/>
      <c r="B95" s="181" t="s">
        <v>152</v>
      </c>
      <c r="C95" s="238">
        <v>1.318476234286363</v>
      </c>
      <c r="D95" s="49">
        <v>3.6760901217716947E-2</v>
      </c>
      <c r="E95" s="239">
        <v>1.2449544318509291</v>
      </c>
      <c r="F95" s="239">
        <v>1.3919980367217968</v>
      </c>
      <c r="G95" s="239">
        <v>1.2081935306332121</v>
      </c>
      <c r="H95" s="239">
        <v>1.4287589379395138</v>
      </c>
      <c r="I95" s="51">
        <v>2.7881352929819105E-2</v>
      </c>
      <c r="J95" s="50">
        <v>5.5762705859638211E-2</v>
      </c>
      <c r="K95" s="52">
        <v>8.3644058789457312E-2</v>
      </c>
      <c r="L95" s="239">
        <v>1.2525524225720448</v>
      </c>
      <c r="M95" s="239">
        <v>1.3844000460006811</v>
      </c>
    </row>
    <row r="96" spans="1:13" ht="15" customHeight="1">
      <c r="A96" s="48"/>
      <c r="B96" s="181" t="s">
        <v>153</v>
      </c>
      <c r="C96" s="53">
        <v>3.9513747053900192E-2</v>
      </c>
      <c r="D96" s="49">
        <v>1.1191498052525132E-3</v>
      </c>
      <c r="E96" s="49">
        <v>3.7275447443395164E-2</v>
      </c>
      <c r="F96" s="49">
        <v>4.1752046664405219E-2</v>
      </c>
      <c r="G96" s="49">
        <v>3.6156297638142654E-2</v>
      </c>
      <c r="H96" s="49">
        <v>4.287119646965773E-2</v>
      </c>
      <c r="I96" s="51">
        <v>2.83230492852499E-2</v>
      </c>
      <c r="J96" s="50">
        <v>5.6646098570499799E-2</v>
      </c>
      <c r="K96" s="52">
        <v>8.4969147855749702E-2</v>
      </c>
      <c r="L96" s="49">
        <v>3.7538059701205183E-2</v>
      </c>
      <c r="M96" s="49">
        <v>4.1489434406595201E-2</v>
      </c>
    </row>
    <row r="97" spans="1:13" ht="15" customHeight="1">
      <c r="A97" s="48"/>
      <c r="B97" s="181" t="s">
        <v>169</v>
      </c>
      <c r="C97" s="238">
        <v>4.3794166489155231</v>
      </c>
      <c r="D97" s="49">
        <v>0.26133430584745232</v>
      </c>
      <c r="E97" s="239">
        <v>3.8567480372206182</v>
      </c>
      <c r="F97" s="239">
        <v>4.9020852606104279</v>
      </c>
      <c r="G97" s="239">
        <v>3.5954137313731662</v>
      </c>
      <c r="H97" s="239">
        <v>5.1634195664578799</v>
      </c>
      <c r="I97" s="51">
        <v>5.9673314232882281E-2</v>
      </c>
      <c r="J97" s="50">
        <v>0.11934662846576456</v>
      </c>
      <c r="K97" s="52">
        <v>0.17901994269864685</v>
      </c>
      <c r="L97" s="239">
        <v>4.1604458164697471</v>
      </c>
      <c r="M97" s="239">
        <v>4.598387481361299</v>
      </c>
    </row>
    <row r="98" spans="1:13" ht="15" customHeight="1">
      <c r="A98" s="48"/>
      <c r="B98" s="181" t="s">
        <v>170</v>
      </c>
      <c r="C98" s="238">
        <v>1.8173521337424354</v>
      </c>
      <c r="D98" s="49">
        <v>5.5097752043597292E-2</v>
      </c>
      <c r="E98" s="239">
        <v>1.7071566296552407</v>
      </c>
      <c r="F98" s="239">
        <v>1.9275476378296301</v>
      </c>
      <c r="G98" s="239">
        <v>1.6520588776116436</v>
      </c>
      <c r="H98" s="239">
        <v>1.9826453898732272</v>
      </c>
      <c r="I98" s="51">
        <v>3.0317598345751321E-2</v>
      </c>
      <c r="J98" s="50">
        <v>6.0635196691502642E-2</v>
      </c>
      <c r="K98" s="52">
        <v>9.0952795037253967E-2</v>
      </c>
      <c r="L98" s="239">
        <v>1.7264845270553137</v>
      </c>
      <c r="M98" s="239">
        <v>1.9082197404295571</v>
      </c>
    </row>
    <row r="99" spans="1:13" ht="15" customHeight="1">
      <c r="A99" s="48"/>
      <c r="B99" s="181" t="s">
        <v>171</v>
      </c>
      <c r="C99" s="243">
        <v>12.285773189246836</v>
      </c>
      <c r="D99" s="239">
        <v>0.55271223946067061</v>
      </c>
      <c r="E99" s="244">
        <v>11.180348710325495</v>
      </c>
      <c r="F99" s="244">
        <v>13.391197668168177</v>
      </c>
      <c r="G99" s="244">
        <v>10.627636470864823</v>
      </c>
      <c r="H99" s="244">
        <v>13.943909907628848</v>
      </c>
      <c r="I99" s="51">
        <v>4.4987989843767735E-2</v>
      </c>
      <c r="J99" s="50">
        <v>8.9975979687535471E-2</v>
      </c>
      <c r="K99" s="52">
        <v>0.13496396953130321</v>
      </c>
      <c r="L99" s="244">
        <v>11.671484529784493</v>
      </c>
      <c r="M99" s="244">
        <v>12.900061848709178</v>
      </c>
    </row>
    <row r="100" spans="1:13" ht="15" customHeight="1">
      <c r="A100" s="48"/>
      <c r="B100" s="181" t="s">
        <v>154</v>
      </c>
      <c r="C100" s="243">
        <v>24.772886830243962</v>
      </c>
      <c r="D100" s="239">
        <v>1.395711243769959</v>
      </c>
      <c r="E100" s="244">
        <v>21.981464342704044</v>
      </c>
      <c r="F100" s="244">
        <v>27.564309317783881</v>
      </c>
      <c r="G100" s="244">
        <v>20.585753098934084</v>
      </c>
      <c r="H100" s="244">
        <v>28.96002056155384</v>
      </c>
      <c r="I100" s="51">
        <v>5.634027448371523E-2</v>
      </c>
      <c r="J100" s="50">
        <v>0.11268054896743046</v>
      </c>
      <c r="K100" s="52">
        <v>0.16902082345114569</v>
      </c>
      <c r="L100" s="244">
        <v>23.534242488731763</v>
      </c>
      <c r="M100" s="244">
        <v>26.011531171756161</v>
      </c>
    </row>
    <row r="101" spans="1:13" ht="15" customHeight="1">
      <c r="A101" s="48"/>
      <c r="B101" s="181" t="s">
        <v>172</v>
      </c>
      <c r="C101" s="243">
        <v>21.374214241042448</v>
      </c>
      <c r="D101" s="239">
        <v>0.91798874670490826</v>
      </c>
      <c r="E101" s="244">
        <v>19.538236747632631</v>
      </c>
      <c r="F101" s="244">
        <v>23.210191734452266</v>
      </c>
      <c r="G101" s="244">
        <v>18.620248000927724</v>
      </c>
      <c r="H101" s="244">
        <v>24.128180481157173</v>
      </c>
      <c r="I101" s="51">
        <v>4.2948420763098738E-2</v>
      </c>
      <c r="J101" s="50">
        <v>8.5896841526197476E-2</v>
      </c>
      <c r="K101" s="52">
        <v>0.12884526228929621</v>
      </c>
      <c r="L101" s="244">
        <v>20.305503528990325</v>
      </c>
      <c r="M101" s="244">
        <v>22.442924953094572</v>
      </c>
    </row>
    <row r="102" spans="1:13" ht="15" customHeight="1">
      <c r="A102" s="48"/>
      <c r="B102" s="181" t="s">
        <v>173</v>
      </c>
      <c r="C102" s="53">
        <v>2.2575675299033097E-2</v>
      </c>
      <c r="D102" s="49">
        <v>1.0152897597321135E-3</v>
      </c>
      <c r="E102" s="49">
        <v>2.0545095779568871E-2</v>
      </c>
      <c r="F102" s="49">
        <v>2.4606254818497323E-2</v>
      </c>
      <c r="G102" s="49">
        <v>1.9529806019836757E-2</v>
      </c>
      <c r="H102" s="49">
        <v>2.5621544578229436E-2</v>
      </c>
      <c r="I102" s="51">
        <v>4.497273044034248E-2</v>
      </c>
      <c r="J102" s="50">
        <v>8.994546088068496E-2</v>
      </c>
      <c r="K102" s="52">
        <v>0.13491819132102745</v>
      </c>
      <c r="L102" s="49">
        <v>2.1446891534081441E-2</v>
      </c>
      <c r="M102" s="49">
        <v>2.3704459063984752E-2</v>
      </c>
    </row>
    <row r="103" spans="1:13" ht="15" customHeight="1">
      <c r="A103" s="48"/>
      <c r="B103" s="181" t="s">
        <v>174</v>
      </c>
      <c r="C103" s="247">
        <v>51.980812588533787</v>
      </c>
      <c r="D103" s="244">
        <v>2.0924448602142074</v>
      </c>
      <c r="E103" s="248">
        <v>47.795922868105372</v>
      </c>
      <c r="F103" s="248">
        <v>56.165702308962203</v>
      </c>
      <c r="G103" s="248">
        <v>45.703478007891164</v>
      </c>
      <c r="H103" s="248">
        <v>58.258147169176411</v>
      </c>
      <c r="I103" s="51">
        <v>4.0254177570817166E-2</v>
      </c>
      <c r="J103" s="50">
        <v>8.0508355141634333E-2</v>
      </c>
      <c r="K103" s="52">
        <v>0.12076253271245149</v>
      </c>
      <c r="L103" s="248">
        <v>49.381771959107098</v>
      </c>
      <c r="M103" s="248">
        <v>54.579853217960476</v>
      </c>
    </row>
    <row r="104" spans="1:13" ht="15" customHeight="1">
      <c r="A104" s="48"/>
      <c r="B104" s="181" t="s">
        <v>155</v>
      </c>
      <c r="C104" s="238">
        <v>6.6690687520702285</v>
      </c>
      <c r="D104" s="49">
        <v>0.37291158445231443</v>
      </c>
      <c r="E104" s="239">
        <v>5.9232455831655999</v>
      </c>
      <c r="F104" s="239">
        <v>7.4148919209748572</v>
      </c>
      <c r="G104" s="239">
        <v>5.5503339987132847</v>
      </c>
      <c r="H104" s="239">
        <v>7.7878035054271724</v>
      </c>
      <c r="I104" s="51">
        <v>5.5916590204075238E-2</v>
      </c>
      <c r="J104" s="50">
        <v>0.11183318040815048</v>
      </c>
      <c r="K104" s="52">
        <v>0.16774977061222571</v>
      </c>
      <c r="L104" s="239">
        <v>6.3356153144667173</v>
      </c>
      <c r="M104" s="239">
        <v>7.0025221896737397</v>
      </c>
    </row>
    <row r="105" spans="1:13" ht="15" customHeight="1">
      <c r="A105" s="48"/>
      <c r="B105" s="181" t="s">
        <v>156</v>
      </c>
      <c r="C105" s="247">
        <v>90.240558927352509</v>
      </c>
      <c r="D105" s="244">
        <v>4.4399272247667882</v>
      </c>
      <c r="E105" s="248">
        <v>81.360704477818928</v>
      </c>
      <c r="F105" s="248">
        <v>99.120413376886091</v>
      </c>
      <c r="G105" s="248">
        <v>76.920777253052137</v>
      </c>
      <c r="H105" s="248">
        <v>103.56034060165288</v>
      </c>
      <c r="I105" s="51">
        <v>4.9201016455816933E-2</v>
      </c>
      <c r="J105" s="50">
        <v>9.8402032911633866E-2</v>
      </c>
      <c r="K105" s="52">
        <v>0.14760304936745081</v>
      </c>
      <c r="L105" s="248">
        <v>85.728530980984885</v>
      </c>
      <c r="M105" s="248">
        <v>94.752586873720134</v>
      </c>
    </row>
    <row r="106" spans="1:13" ht="15" customHeight="1">
      <c r="A106" s="48"/>
      <c r="B106" s="181" t="s">
        <v>208</v>
      </c>
      <c r="C106" s="238">
        <v>1.7083741591390524</v>
      </c>
      <c r="D106" s="49">
        <v>4.1641921211043917E-2</v>
      </c>
      <c r="E106" s="239">
        <v>1.6250903167169646</v>
      </c>
      <c r="F106" s="239">
        <v>1.7916580015611403</v>
      </c>
      <c r="G106" s="239">
        <v>1.5834483955059206</v>
      </c>
      <c r="H106" s="239">
        <v>1.8332999227721842</v>
      </c>
      <c r="I106" s="51">
        <v>2.4375176238927463E-2</v>
      </c>
      <c r="J106" s="50">
        <v>4.8750352477854926E-2</v>
      </c>
      <c r="K106" s="52">
        <v>7.3125528716782393E-2</v>
      </c>
      <c r="L106" s="239">
        <v>1.6229554511820998</v>
      </c>
      <c r="M106" s="239">
        <v>1.7937928670960051</v>
      </c>
    </row>
    <row r="107" spans="1:13" ht="15" customHeight="1">
      <c r="A107" s="48"/>
      <c r="B107" s="181" t="s">
        <v>215</v>
      </c>
      <c r="C107" s="238">
        <v>0.98116764614023455</v>
      </c>
      <c r="D107" s="49">
        <v>7.5901132678447628E-2</v>
      </c>
      <c r="E107" s="239">
        <v>0.82936538078333932</v>
      </c>
      <c r="F107" s="239">
        <v>1.1329699114971299</v>
      </c>
      <c r="G107" s="239">
        <v>0.75346424810489165</v>
      </c>
      <c r="H107" s="239">
        <v>1.2088710441755774</v>
      </c>
      <c r="I107" s="51">
        <v>7.7357965253982058E-2</v>
      </c>
      <c r="J107" s="50">
        <v>0.15471593050796412</v>
      </c>
      <c r="K107" s="52">
        <v>0.23207389576194618</v>
      </c>
      <c r="L107" s="239">
        <v>0.93210926383322279</v>
      </c>
      <c r="M107" s="239">
        <v>1.0302260284472462</v>
      </c>
    </row>
    <row r="108" spans="1:13" ht="15" customHeight="1">
      <c r="A108" s="48"/>
      <c r="B108" s="181" t="s">
        <v>175</v>
      </c>
      <c r="C108" s="243">
        <v>10.452250601422545</v>
      </c>
      <c r="D108" s="239">
        <v>0.52405837968738977</v>
      </c>
      <c r="E108" s="244">
        <v>9.4041338420477647</v>
      </c>
      <c r="F108" s="244">
        <v>11.500367360797325</v>
      </c>
      <c r="G108" s="244">
        <v>8.8800754623603755</v>
      </c>
      <c r="H108" s="244">
        <v>12.024425740484714</v>
      </c>
      <c r="I108" s="51">
        <v>5.0138329023231204E-2</v>
      </c>
      <c r="J108" s="50">
        <v>0.10027665804646241</v>
      </c>
      <c r="K108" s="52">
        <v>0.15041498706969361</v>
      </c>
      <c r="L108" s="244">
        <v>9.9296380713514178</v>
      </c>
      <c r="M108" s="244">
        <v>10.974863131493672</v>
      </c>
    </row>
    <row r="109" spans="1:13" ht="15" customHeight="1">
      <c r="A109" s="48"/>
      <c r="B109" s="181" t="s">
        <v>219</v>
      </c>
      <c r="C109" s="243">
        <v>15.734412041228332</v>
      </c>
      <c r="D109" s="239">
        <v>1.0908699542477278</v>
      </c>
      <c r="E109" s="244">
        <v>13.552672132732877</v>
      </c>
      <c r="F109" s="244">
        <v>17.916151949723787</v>
      </c>
      <c r="G109" s="244">
        <v>12.461802178485147</v>
      </c>
      <c r="H109" s="244">
        <v>19.007021903971516</v>
      </c>
      <c r="I109" s="51">
        <v>6.9330201305861275E-2</v>
      </c>
      <c r="J109" s="50">
        <v>0.13866040261172255</v>
      </c>
      <c r="K109" s="52">
        <v>0.20799060391758384</v>
      </c>
      <c r="L109" s="244">
        <v>14.947691439166915</v>
      </c>
      <c r="M109" s="244">
        <v>16.521132643289747</v>
      </c>
    </row>
    <row r="110" spans="1:13" ht="15" customHeight="1">
      <c r="A110" s="48"/>
      <c r="B110" s="181" t="s">
        <v>157</v>
      </c>
      <c r="C110" s="238">
        <v>4.776615173661809</v>
      </c>
      <c r="D110" s="49">
        <v>0.29711316772841739</v>
      </c>
      <c r="E110" s="239">
        <v>4.1823888382049743</v>
      </c>
      <c r="F110" s="239">
        <v>5.3708415091186437</v>
      </c>
      <c r="G110" s="239">
        <v>3.885275670476557</v>
      </c>
      <c r="H110" s="239">
        <v>5.667954676847061</v>
      </c>
      <c r="I110" s="51">
        <v>6.2201612842226722E-2</v>
      </c>
      <c r="J110" s="50">
        <v>0.12440322568445344</v>
      </c>
      <c r="K110" s="52">
        <v>0.18660483852668017</v>
      </c>
      <c r="L110" s="239">
        <v>4.5377844149787183</v>
      </c>
      <c r="M110" s="239">
        <v>5.0154459323448997</v>
      </c>
    </row>
    <row r="111" spans="1:13" ht="15" customHeight="1">
      <c r="A111" s="48"/>
      <c r="B111" s="181" t="s">
        <v>176</v>
      </c>
      <c r="C111" s="238">
        <v>3.9004416135609623</v>
      </c>
      <c r="D111" s="49">
        <v>0.196403460595278</v>
      </c>
      <c r="E111" s="239">
        <v>3.5076346923704063</v>
      </c>
      <c r="F111" s="239">
        <v>4.2932485347515179</v>
      </c>
      <c r="G111" s="239">
        <v>3.3112312317751282</v>
      </c>
      <c r="H111" s="239">
        <v>4.4896519953467964</v>
      </c>
      <c r="I111" s="51">
        <v>5.035415987575026E-2</v>
      </c>
      <c r="J111" s="50">
        <v>0.10070831975150052</v>
      </c>
      <c r="K111" s="52">
        <v>0.15106247962725078</v>
      </c>
      <c r="L111" s="239">
        <v>3.7054195328829143</v>
      </c>
      <c r="M111" s="239">
        <v>4.0954636942390108</v>
      </c>
    </row>
    <row r="112" spans="1:13" ht="15" customHeight="1">
      <c r="A112" s="48"/>
      <c r="B112" s="181" t="s">
        <v>158</v>
      </c>
      <c r="C112" s="247">
        <v>120.0383564759951</v>
      </c>
      <c r="D112" s="248">
        <v>3.8749934239349648</v>
      </c>
      <c r="E112" s="248">
        <v>112.28836962812517</v>
      </c>
      <c r="F112" s="248">
        <v>127.78834332386504</v>
      </c>
      <c r="G112" s="248">
        <v>108.4133762041902</v>
      </c>
      <c r="H112" s="248">
        <v>131.6633367478</v>
      </c>
      <c r="I112" s="51">
        <v>3.2281293560611803E-2</v>
      </c>
      <c r="J112" s="50">
        <v>6.4562587121223605E-2</v>
      </c>
      <c r="K112" s="52">
        <v>9.6843880681835415E-2</v>
      </c>
      <c r="L112" s="248">
        <v>114.03643865219534</v>
      </c>
      <c r="M112" s="248">
        <v>126.04027429979486</v>
      </c>
    </row>
    <row r="113" spans="1:13" ht="15" customHeight="1">
      <c r="A113" s="48"/>
      <c r="B113" s="181" t="s">
        <v>177</v>
      </c>
      <c r="C113" s="238">
        <v>0.89346779732855541</v>
      </c>
      <c r="D113" s="49">
        <v>6.3632026482062662E-2</v>
      </c>
      <c r="E113" s="239">
        <v>0.76620374436443006</v>
      </c>
      <c r="F113" s="239">
        <v>1.0207318502926808</v>
      </c>
      <c r="G113" s="239">
        <v>0.70257171788236739</v>
      </c>
      <c r="H113" s="239">
        <v>1.0843638767747434</v>
      </c>
      <c r="I113" s="51">
        <v>7.1219160525226199E-2</v>
      </c>
      <c r="J113" s="50">
        <v>0.1424383210504524</v>
      </c>
      <c r="K113" s="52">
        <v>0.2136574815756786</v>
      </c>
      <c r="L113" s="239">
        <v>0.84879440746212764</v>
      </c>
      <c r="M113" s="239">
        <v>0.93814118719498318</v>
      </c>
    </row>
    <row r="114" spans="1:13" ht="15" customHeight="1">
      <c r="A114" s="48"/>
      <c r="B114" s="181" t="s">
        <v>159</v>
      </c>
      <c r="C114" s="238">
        <v>0.51974239702870384</v>
      </c>
      <c r="D114" s="49">
        <v>2.0857854706133917E-2</v>
      </c>
      <c r="E114" s="239">
        <v>0.47802668761643602</v>
      </c>
      <c r="F114" s="239">
        <v>0.56145810644097172</v>
      </c>
      <c r="G114" s="239">
        <v>0.45716883291030208</v>
      </c>
      <c r="H114" s="239">
        <v>0.5823159611471056</v>
      </c>
      <c r="I114" s="51">
        <v>4.0131139628738044E-2</v>
      </c>
      <c r="J114" s="50">
        <v>8.0262279257476088E-2</v>
      </c>
      <c r="K114" s="52">
        <v>0.12039341888621413</v>
      </c>
      <c r="L114" s="239">
        <v>0.49375527717726864</v>
      </c>
      <c r="M114" s="239">
        <v>0.54572951688013904</v>
      </c>
    </row>
    <row r="115" spans="1:13" ht="15" customHeight="1">
      <c r="A115" s="48"/>
      <c r="B115" s="181" t="s">
        <v>216</v>
      </c>
      <c r="C115" s="238">
        <v>1.6291748763997977</v>
      </c>
      <c r="D115" s="49">
        <v>0.11864737521558434</v>
      </c>
      <c r="E115" s="239">
        <v>1.3918801259686291</v>
      </c>
      <c r="F115" s="239">
        <v>1.8664696268309664</v>
      </c>
      <c r="G115" s="239">
        <v>1.2732327507530448</v>
      </c>
      <c r="H115" s="239">
        <v>1.9851170020465507</v>
      </c>
      <c r="I115" s="51">
        <v>7.282666639064253E-2</v>
      </c>
      <c r="J115" s="50">
        <v>0.14565333278128506</v>
      </c>
      <c r="K115" s="52">
        <v>0.21847999917192759</v>
      </c>
      <c r="L115" s="239">
        <v>1.5477161325798079</v>
      </c>
      <c r="M115" s="239">
        <v>1.7106336202197876</v>
      </c>
    </row>
    <row r="116" spans="1:13" ht="15" customHeight="1">
      <c r="A116" s="48"/>
      <c r="B116" s="181" t="s">
        <v>160</v>
      </c>
      <c r="C116" s="238">
        <v>9.1088875128044116</v>
      </c>
      <c r="D116" s="49">
        <v>0.594298700963935</v>
      </c>
      <c r="E116" s="239">
        <v>7.9202901108765413</v>
      </c>
      <c r="F116" s="239">
        <v>10.297484914732282</v>
      </c>
      <c r="G116" s="239">
        <v>7.3259914099126071</v>
      </c>
      <c r="H116" s="239">
        <v>10.891783615696216</v>
      </c>
      <c r="I116" s="51">
        <v>6.5243829186443045E-2</v>
      </c>
      <c r="J116" s="50">
        <v>0.13048765837288609</v>
      </c>
      <c r="K116" s="52">
        <v>0.19573148755932912</v>
      </c>
      <c r="L116" s="239">
        <v>8.6534431371641904</v>
      </c>
      <c r="M116" s="239">
        <v>9.5643318884446327</v>
      </c>
    </row>
    <row r="117" spans="1:13" ht="15" customHeight="1">
      <c r="A117" s="48"/>
      <c r="B117" s="181" t="s">
        <v>161</v>
      </c>
      <c r="C117" s="53">
        <v>0.11195526689226071</v>
      </c>
      <c r="D117" s="49">
        <v>2.9344088520393851E-3</v>
      </c>
      <c r="E117" s="49">
        <v>0.10608644918818194</v>
      </c>
      <c r="F117" s="49">
        <v>0.11782408459633947</v>
      </c>
      <c r="G117" s="49">
        <v>0.10315204033614256</v>
      </c>
      <c r="H117" s="49">
        <v>0.12075849344837886</v>
      </c>
      <c r="I117" s="51">
        <v>2.6210547600795692E-2</v>
      </c>
      <c r="J117" s="50">
        <v>5.2421095201591383E-2</v>
      </c>
      <c r="K117" s="52">
        <v>7.8631642802387075E-2</v>
      </c>
      <c r="L117" s="49">
        <v>0.10635750354764767</v>
      </c>
      <c r="M117" s="49">
        <v>0.11755303023687375</v>
      </c>
    </row>
    <row r="118" spans="1:13" ht="15" customHeight="1">
      <c r="A118" s="48"/>
      <c r="B118" s="181" t="s">
        <v>178</v>
      </c>
      <c r="C118" s="238">
        <v>0.52490520252131534</v>
      </c>
      <c r="D118" s="49">
        <v>3.3100516667425847E-2</v>
      </c>
      <c r="E118" s="239">
        <v>0.45870416918646362</v>
      </c>
      <c r="F118" s="239">
        <v>0.59110623585616706</v>
      </c>
      <c r="G118" s="239">
        <v>0.42560365251903781</v>
      </c>
      <c r="H118" s="239">
        <v>0.62420675252359292</v>
      </c>
      <c r="I118" s="51">
        <v>6.3059989705630135E-2</v>
      </c>
      <c r="J118" s="50">
        <v>0.12611997941126027</v>
      </c>
      <c r="K118" s="52">
        <v>0.18917996911689039</v>
      </c>
      <c r="L118" s="239">
        <v>0.49865994239524958</v>
      </c>
      <c r="M118" s="239">
        <v>0.5511504626473811</v>
      </c>
    </row>
    <row r="119" spans="1:13" ht="15" customHeight="1">
      <c r="A119" s="48"/>
      <c r="B119" s="181" t="s">
        <v>162</v>
      </c>
      <c r="C119" s="53">
        <v>9.5737219824156866E-2</v>
      </c>
      <c r="D119" s="49">
        <v>5.7995270750661448E-3</v>
      </c>
      <c r="E119" s="49">
        <v>8.4138165674024573E-2</v>
      </c>
      <c r="F119" s="49">
        <v>0.10733627397428916</v>
      </c>
      <c r="G119" s="49">
        <v>7.8338638598958427E-2</v>
      </c>
      <c r="H119" s="49">
        <v>0.11313580104935531</v>
      </c>
      <c r="I119" s="51">
        <v>6.0577558923460409E-2</v>
      </c>
      <c r="J119" s="50">
        <v>0.12115511784692082</v>
      </c>
      <c r="K119" s="52">
        <v>0.18173267677038124</v>
      </c>
      <c r="L119" s="49">
        <v>9.0950358832949024E-2</v>
      </c>
      <c r="M119" s="49">
        <v>0.10052408081536471</v>
      </c>
    </row>
    <row r="120" spans="1:13" ht="15" customHeight="1">
      <c r="A120" s="48"/>
      <c r="B120" s="181" t="s">
        <v>134</v>
      </c>
      <c r="C120" s="238">
        <v>3.4811209440787962</v>
      </c>
      <c r="D120" s="49">
        <v>0.24753838555662722</v>
      </c>
      <c r="E120" s="239">
        <v>2.986044172965542</v>
      </c>
      <c r="F120" s="239">
        <v>3.9761977151920505</v>
      </c>
      <c r="G120" s="239">
        <v>2.7385057874089145</v>
      </c>
      <c r="H120" s="239">
        <v>4.2237361007486776</v>
      </c>
      <c r="I120" s="51">
        <v>7.1108815100974013E-2</v>
      </c>
      <c r="J120" s="50">
        <v>0.14221763020194803</v>
      </c>
      <c r="K120" s="52">
        <v>0.21332644530292205</v>
      </c>
      <c r="L120" s="239">
        <v>3.3070648968748566</v>
      </c>
      <c r="M120" s="239">
        <v>3.6551769912827359</v>
      </c>
    </row>
    <row r="121" spans="1:13" ht="15" customHeight="1">
      <c r="A121" s="48"/>
      <c r="B121" s="181" t="s">
        <v>179</v>
      </c>
      <c r="C121" s="243">
        <v>37.761817844355541</v>
      </c>
      <c r="D121" s="239">
        <v>1.310448377982893</v>
      </c>
      <c r="E121" s="244">
        <v>35.140921088389753</v>
      </c>
      <c r="F121" s="244">
        <v>40.382714600321329</v>
      </c>
      <c r="G121" s="244">
        <v>33.830472710406859</v>
      </c>
      <c r="H121" s="244">
        <v>41.693162978304223</v>
      </c>
      <c r="I121" s="51">
        <v>3.4703000353007975E-2</v>
      </c>
      <c r="J121" s="50">
        <v>6.940600070601595E-2</v>
      </c>
      <c r="K121" s="52">
        <v>0.10410900105902393</v>
      </c>
      <c r="L121" s="244">
        <v>35.873726952137766</v>
      </c>
      <c r="M121" s="244">
        <v>39.649908736573316</v>
      </c>
    </row>
    <row r="122" spans="1:13" ht="15" customHeight="1">
      <c r="A122" s="48"/>
      <c r="B122" s="181" t="s">
        <v>217</v>
      </c>
      <c r="C122" s="238">
        <v>2.2595325993176734</v>
      </c>
      <c r="D122" s="49">
        <v>0.14863554094046202</v>
      </c>
      <c r="E122" s="239">
        <v>1.9622615174367493</v>
      </c>
      <c r="F122" s="239">
        <v>2.5568036811985975</v>
      </c>
      <c r="G122" s="239">
        <v>1.8136259764962874</v>
      </c>
      <c r="H122" s="239">
        <v>2.7054392221390593</v>
      </c>
      <c r="I122" s="51">
        <v>6.5781543043612875E-2</v>
      </c>
      <c r="J122" s="50">
        <v>0.13156308608722575</v>
      </c>
      <c r="K122" s="52">
        <v>0.19734462913083861</v>
      </c>
      <c r="L122" s="239">
        <v>2.1465559693517897</v>
      </c>
      <c r="M122" s="239">
        <v>2.372509229283557</v>
      </c>
    </row>
    <row r="123" spans="1:13" ht="15" customHeight="1">
      <c r="A123" s="48"/>
      <c r="B123" s="181" t="s">
        <v>163</v>
      </c>
      <c r="C123" s="243">
        <v>11.122161635396489</v>
      </c>
      <c r="D123" s="239">
        <v>0.44730682222132961</v>
      </c>
      <c r="E123" s="244">
        <v>10.22754799095383</v>
      </c>
      <c r="F123" s="244">
        <v>12.016775279839148</v>
      </c>
      <c r="G123" s="244">
        <v>9.7802411687325002</v>
      </c>
      <c r="H123" s="244">
        <v>12.464082102060479</v>
      </c>
      <c r="I123" s="51">
        <v>4.0217615683426793E-2</v>
      </c>
      <c r="J123" s="50">
        <v>8.0435231366853585E-2</v>
      </c>
      <c r="K123" s="52">
        <v>0.12065284705028037</v>
      </c>
      <c r="L123" s="244">
        <v>10.566053553626665</v>
      </c>
      <c r="M123" s="244">
        <v>11.678269717166314</v>
      </c>
    </row>
    <row r="124" spans="1:13" ht="15" customHeight="1">
      <c r="A124" s="48"/>
      <c r="B124" s="181" t="s">
        <v>164</v>
      </c>
      <c r="C124" s="238">
        <v>0.55517703663505447</v>
      </c>
      <c r="D124" s="49">
        <v>4.0256980162150943E-2</v>
      </c>
      <c r="E124" s="239">
        <v>0.47466307631075255</v>
      </c>
      <c r="F124" s="239">
        <v>0.63569099695935638</v>
      </c>
      <c r="G124" s="239">
        <v>0.43440609614860165</v>
      </c>
      <c r="H124" s="239">
        <v>0.67594797712150734</v>
      </c>
      <c r="I124" s="51">
        <v>7.2511969165997517E-2</v>
      </c>
      <c r="J124" s="50">
        <v>0.14502393833199503</v>
      </c>
      <c r="K124" s="52">
        <v>0.21753590749799256</v>
      </c>
      <c r="L124" s="239">
        <v>0.52741818480330172</v>
      </c>
      <c r="M124" s="239">
        <v>0.58293588846680722</v>
      </c>
    </row>
    <row r="125" spans="1:13" ht="15" customHeight="1">
      <c r="A125" s="48"/>
      <c r="B125" s="181" t="s">
        <v>180</v>
      </c>
      <c r="C125" s="247">
        <v>197.5124420136078</v>
      </c>
      <c r="D125" s="248">
        <v>4.8898653611250946</v>
      </c>
      <c r="E125" s="248">
        <v>187.73271129135762</v>
      </c>
      <c r="F125" s="248">
        <v>207.29217273585797</v>
      </c>
      <c r="G125" s="248">
        <v>182.8428459302325</v>
      </c>
      <c r="H125" s="248">
        <v>212.18203809698309</v>
      </c>
      <c r="I125" s="51">
        <v>2.4757252309139104E-2</v>
      </c>
      <c r="J125" s="50">
        <v>4.9514504618278207E-2</v>
      </c>
      <c r="K125" s="52">
        <v>7.4271756927417304E-2</v>
      </c>
      <c r="L125" s="248">
        <v>187.63681991292739</v>
      </c>
      <c r="M125" s="248">
        <v>207.3880641142882</v>
      </c>
    </row>
    <row r="126" spans="1:13" ht="15" customHeight="1">
      <c r="A126" s="48"/>
      <c r="B126" s="181" t="s">
        <v>183</v>
      </c>
      <c r="C126" s="247">
        <v>179.56927226518744</v>
      </c>
      <c r="D126" s="248">
        <v>6.2470208854062541</v>
      </c>
      <c r="E126" s="248">
        <v>167.07523049437492</v>
      </c>
      <c r="F126" s="248">
        <v>192.06331403599995</v>
      </c>
      <c r="G126" s="248">
        <v>160.82820960896868</v>
      </c>
      <c r="H126" s="248">
        <v>198.3103349214062</v>
      </c>
      <c r="I126" s="51">
        <v>3.4788919098478442E-2</v>
      </c>
      <c r="J126" s="50">
        <v>6.9577838196956884E-2</v>
      </c>
      <c r="K126" s="52">
        <v>0.10436675729543532</v>
      </c>
      <c r="L126" s="248">
        <v>170.59080865192806</v>
      </c>
      <c r="M126" s="248">
        <v>188.54773587844682</v>
      </c>
    </row>
    <row r="127" spans="1:13" ht="15" customHeight="1">
      <c r="A127" s="48"/>
      <c r="B127" s="39" t="s">
        <v>204</v>
      </c>
      <c r="C127" s="171"/>
      <c r="D127" s="182"/>
      <c r="E127" s="182"/>
      <c r="F127" s="182"/>
      <c r="G127" s="182"/>
      <c r="H127" s="182"/>
      <c r="I127" s="183"/>
      <c r="J127" s="183"/>
      <c r="K127" s="183"/>
      <c r="L127" s="182"/>
      <c r="M127" s="184"/>
    </row>
    <row r="128" spans="1:13" ht="15" customHeight="1">
      <c r="A128" s="48"/>
      <c r="B128" s="181" t="s">
        <v>218</v>
      </c>
      <c r="C128" s="53">
        <v>0.93040893417112613</v>
      </c>
      <c r="D128" s="49">
        <v>0.11006006559340163</v>
      </c>
      <c r="E128" s="49">
        <v>0.71028880298432284</v>
      </c>
      <c r="F128" s="49">
        <v>1.1505290653579294</v>
      </c>
      <c r="G128" s="49">
        <v>0.6002287373909212</v>
      </c>
      <c r="H128" s="49">
        <v>1.2605891309513311</v>
      </c>
      <c r="I128" s="51">
        <v>0.11829214182197303</v>
      </c>
      <c r="J128" s="50">
        <v>0.23658428364394607</v>
      </c>
      <c r="K128" s="52">
        <v>0.35487642546591913</v>
      </c>
      <c r="L128" s="49">
        <v>0.88388848746256987</v>
      </c>
      <c r="M128" s="49">
        <v>0.9769293808796824</v>
      </c>
    </row>
    <row r="129" spans="1:13" ht="15" customHeight="1">
      <c r="A129" s="48"/>
      <c r="B129" s="181" t="s">
        <v>136</v>
      </c>
      <c r="C129" s="238">
        <v>1.8033365467884082</v>
      </c>
      <c r="D129" s="49">
        <v>6.2673743942970622E-2</v>
      </c>
      <c r="E129" s="239">
        <v>1.6779890589024669</v>
      </c>
      <c r="F129" s="239">
        <v>1.9286840346743495</v>
      </c>
      <c r="G129" s="239">
        <v>1.6153153149594963</v>
      </c>
      <c r="H129" s="239">
        <v>1.99135777861732</v>
      </c>
      <c r="I129" s="51">
        <v>3.4754324729117991E-2</v>
      </c>
      <c r="J129" s="50">
        <v>6.9508649458235983E-2</v>
      </c>
      <c r="K129" s="52">
        <v>0.10426297418735397</v>
      </c>
      <c r="L129" s="239">
        <v>1.7131697194489877</v>
      </c>
      <c r="M129" s="239">
        <v>1.8935033741278287</v>
      </c>
    </row>
    <row r="130" spans="1:13" ht="15" customHeight="1">
      <c r="A130" s="48"/>
      <c r="B130" s="181" t="s">
        <v>209</v>
      </c>
      <c r="C130" s="243">
        <v>16.562406656179949</v>
      </c>
      <c r="D130" s="239">
        <v>0.80494758455278281</v>
      </c>
      <c r="E130" s="244">
        <v>14.952511487074384</v>
      </c>
      <c r="F130" s="244">
        <v>18.172301825285516</v>
      </c>
      <c r="G130" s="244">
        <v>14.1475639025216</v>
      </c>
      <c r="H130" s="244">
        <v>18.977249409838297</v>
      </c>
      <c r="I130" s="51">
        <v>4.8600882786103541E-2</v>
      </c>
      <c r="J130" s="50">
        <v>9.7201765572207083E-2</v>
      </c>
      <c r="K130" s="52">
        <v>0.14580264835831064</v>
      </c>
      <c r="L130" s="244">
        <v>15.734286323370952</v>
      </c>
      <c r="M130" s="244">
        <v>17.390526988988945</v>
      </c>
    </row>
    <row r="131" spans="1:13" ht="15" customHeight="1">
      <c r="A131" s="48"/>
      <c r="B131" s="181" t="s">
        <v>220</v>
      </c>
      <c r="C131" s="243" t="s">
        <v>96</v>
      </c>
      <c r="D131" s="244" t="s">
        <v>94</v>
      </c>
      <c r="E131" s="244" t="s">
        <v>94</v>
      </c>
      <c r="F131" s="244" t="s">
        <v>94</v>
      </c>
      <c r="G131" s="244" t="s">
        <v>94</v>
      </c>
      <c r="H131" s="244" t="s">
        <v>94</v>
      </c>
      <c r="I131" s="51" t="s">
        <v>94</v>
      </c>
      <c r="J131" s="50" t="s">
        <v>94</v>
      </c>
      <c r="K131" s="52" t="s">
        <v>94</v>
      </c>
      <c r="L131" s="244" t="s">
        <v>94</v>
      </c>
      <c r="M131" s="244" t="s">
        <v>94</v>
      </c>
    </row>
    <row r="132" spans="1:13" ht="15" customHeight="1">
      <c r="A132" s="48"/>
      <c r="B132" s="181" t="s">
        <v>137</v>
      </c>
      <c r="C132" s="247">
        <v>120.32507873788195</v>
      </c>
      <c r="D132" s="248">
        <v>20.323383986028617</v>
      </c>
      <c r="E132" s="248">
        <v>79.678310765824719</v>
      </c>
      <c r="F132" s="248">
        <v>160.9718467099392</v>
      </c>
      <c r="G132" s="248">
        <v>59.354926779796102</v>
      </c>
      <c r="H132" s="248">
        <v>181.2952306959678</v>
      </c>
      <c r="I132" s="51">
        <v>0.16890397412746677</v>
      </c>
      <c r="J132" s="50">
        <v>0.33780794825493354</v>
      </c>
      <c r="K132" s="52">
        <v>0.50671192238240037</v>
      </c>
      <c r="L132" s="248">
        <v>114.30882480098785</v>
      </c>
      <c r="M132" s="248">
        <v>126.34133267477606</v>
      </c>
    </row>
    <row r="133" spans="1:13" ht="15" customHeight="1">
      <c r="A133" s="48"/>
      <c r="B133" s="181" t="s">
        <v>138</v>
      </c>
      <c r="C133" s="238">
        <v>0.32687500000000003</v>
      </c>
      <c r="D133" s="49">
        <v>1.3874686952154805E-2</v>
      </c>
      <c r="E133" s="239">
        <v>0.29912562609569043</v>
      </c>
      <c r="F133" s="239">
        <v>0.35462437390430962</v>
      </c>
      <c r="G133" s="239">
        <v>0.28525093914353561</v>
      </c>
      <c r="H133" s="239">
        <v>0.36849906085646444</v>
      </c>
      <c r="I133" s="51">
        <v>4.2446461039096918E-2</v>
      </c>
      <c r="J133" s="50">
        <v>8.4892922078193836E-2</v>
      </c>
      <c r="K133" s="52">
        <v>0.12733938311729076</v>
      </c>
      <c r="L133" s="239">
        <v>0.31053125000000004</v>
      </c>
      <c r="M133" s="239">
        <v>0.34321875000000002</v>
      </c>
    </row>
    <row r="134" spans="1:13" ht="15" customHeight="1">
      <c r="A134" s="48"/>
      <c r="B134" s="181" t="s">
        <v>210</v>
      </c>
      <c r="C134" s="238">
        <v>2.0838910423869845</v>
      </c>
      <c r="D134" s="49">
        <v>6.6015970635888627E-2</v>
      </c>
      <c r="E134" s="239">
        <v>1.9518591011152073</v>
      </c>
      <c r="F134" s="239">
        <v>2.2159229836587619</v>
      </c>
      <c r="G134" s="239">
        <v>1.8858431304793186</v>
      </c>
      <c r="H134" s="239">
        <v>2.2819389542946502</v>
      </c>
      <c r="I134" s="51">
        <v>3.1679185376348132E-2</v>
      </c>
      <c r="J134" s="50">
        <v>6.3358370752696264E-2</v>
      </c>
      <c r="K134" s="52">
        <v>9.5037556129044395E-2</v>
      </c>
      <c r="L134" s="239">
        <v>1.9796964902676353</v>
      </c>
      <c r="M134" s="239">
        <v>2.1880855945063336</v>
      </c>
    </row>
    <row r="135" spans="1:13" ht="15" customHeight="1">
      <c r="A135" s="48"/>
      <c r="B135" s="181" t="s">
        <v>139</v>
      </c>
      <c r="C135" s="53">
        <v>0.54242144071066301</v>
      </c>
      <c r="D135" s="49">
        <v>1.9323607922876334E-2</v>
      </c>
      <c r="E135" s="49">
        <v>0.5037742248649103</v>
      </c>
      <c r="F135" s="49">
        <v>0.58106865655641571</v>
      </c>
      <c r="G135" s="49">
        <v>0.48445061694203401</v>
      </c>
      <c r="H135" s="49">
        <v>0.60039226447929206</v>
      </c>
      <c r="I135" s="51">
        <v>3.5624712580607377E-2</v>
      </c>
      <c r="J135" s="50">
        <v>7.1249425161214755E-2</v>
      </c>
      <c r="K135" s="52">
        <v>0.10687413774182214</v>
      </c>
      <c r="L135" s="49">
        <v>0.51530036867512985</v>
      </c>
      <c r="M135" s="49">
        <v>0.56954251274619616</v>
      </c>
    </row>
    <row r="136" spans="1:13" ht="15" customHeight="1">
      <c r="A136" s="48"/>
      <c r="B136" s="181" t="s">
        <v>211</v>
      </c>
      <c r="C136" s="238">
        <v>1.0176786733144385</v>
      </c>
      <c r="D136" s="49">
        <v>5.8272420086127652E-2</v>
      </c>
      <c r="E136" s="239">
        <v>0.9011338331421832</v>
      </c>
      <c r="F136" s="239">
        <v>1.1342235134866938</v>
      </c>
      <c r="G136" s="239">
        <v>0.84286141305605555</v>
      </c>
      <c r="H136" s="239">
        <v>1.1924959335728214</v>
      </c>
      <c r="I136" s="51">
        <v>5.7260136833114962E-2</v>
      </c>
      <c r="J136" s="50">
        <v>0.11452027366622992</v>
      </c>
      <c r="K136" s="52">
        <v>0.17178041049934489</v>
      </c>
      <c r="L136" s="239">
        <v>0.96679473964871654</v>
      </c>
      <c r="M136" s="239">
        <v>1.0685626069801604</v>
      </c>
    </row>
    <row r="137" spans="1:13" ht="15" customHeight="1">
      <c r="A137" s="48"/>
      <c r="B137" s="181" t="s">
        <v>140</v>
      </c>
      <c r="C137" s="243">
        <v>32.656179947760776</v>
      </c>
      <c r="D137" s="239">
        <v>2.9418596143002844</v>
      </c>
      <c r="E137" s="244">
        <v>26.772460719160208</v>
      </c>
      <c r="F137" s="244">
        <v>38.539899176361345</v>
      </c>
      <c r="G137" s="244">
        <v>23.830601104859923</v>
      </c>
      <c r="H137" s="244">
        <v>41.48175879066163</v>
      </c>
      <c r="I137" s="51">
        <v>9.0085846507653347E-2</v>
      </c>
      <c r="J137" s="50">
        <v>0.18017169301530669</v>
      </c>
      <c r="K137" s="52">
        <v>0.27025753952296006</v>
      </c>
      <c r="L137" s="244">
        <v>31.023370950372737</v>
      </c>
      <c r="M137" s="244">
        <v>34.288988945148816</v>
      </c>
    </row>
    <row r="138" spans="1:13" ht="15" customHeight="1">
      <c r="A138" s="48"/>
      <c r="B138" s="181" t="s">
        <v>165</v>
      </c>
      <c r="C138" s="243">
        <v>23.024755683514449</v>
      </c>
      <c r="D138" s="239">
        <v>0.91875417441066587</v>
      </c>
      <c r="E138" s="244">
        <v>21.187247334693119</v>
      </c>
      <c r="F138" s="244">
        <v>24.86226403233578</v>
      </c>
      <c r="G138" s="244">
        <v>20.268493160282453</v>
      </c>
      <c r="H138" s="244">
        <v>25.781018206746445</v>
      </c>
      <c r="I138" s="51">
        <v>3.9902884835754715E-2</v>
      </c>
      <c r="J138" s="50">
        <v>7.980576967150943E-2</v>
      </c>
      <c r="K138" s="52">
        <v>0.11970865450726415</v>
      </c>
      <c r="L138" s="244">
        <v>21.873517899338726</v>
      </c>
      <c r="M138" s="244">
        <v>24.175993467690173</v>
      </c>
    </row>
    <row r="139" spans="1:13" ht="15" customHeight="1">
      <c r="A139" s="48"/>
      <c r="B139" s="181" t="s">
        <v>141</v>
      </c>
      <c r="C139" s="247">
        <v>71.448828408206865</v>
      </c>
      <c r="D139" s="244">
        <v>2.2494732356854792</v>
      </c>
      <c r="E139" s="248">
        <v>66.949881936835908</v>
      </c>
      <c r="F139" s="248">
        <v>75.947774879577821</v>
      </c>
      <c r="G139" s="248">
        <v>64.700408701150423</v>
      </c>
      <c r="H139" s="248">
        <v>78.197248115263307</v>
      </c>
      <c r="I139" s="51">
        <v>3.148369659518583E-2</v>
      </c>
      <c r="J139" s="50">
        <v>6.2967393190371659E-2</v>
      </c>
      <c r="K139" s="52">
        <v>9.4451089785557496E-2</v>
      </c>
      <c r="L139" s="248">
        <v>67.876386987796522</v>
      </c>
      <c r="M139" s="248">
        <v>75.021269828617207</v>
      </c>
    </row>
    <row r="140" spans="1:13" ht="15" customHeight="1">
      <c r="A140" s="48"/>
      <c r="B140" s="181" t="s">
        <v>166</v>
      </c>
      <c r="C140" s="238">
        <v>0.89399877695762953</v>
      </c>
      <c r="D140" s="239">
        <v>9.754418350191911E-2</v>
      </c>
      <c r="E140" s="239">
        <v>0.69891040995379128</v>
      </c>
      <c r="F140" s="239">
        <v>1.0890871439614678</v>
      </c>
      <c r="G140" s="239">
        <v>0.60136622645187221</v>
      </c>
      <c r="H140" s="239">
        <v>1.1866313274633868</v>
      </c>
      <c r="I140" s="51">
        <v>0.10910997421481053</v>
      </c>
      <c r="J140" s="50">
        <v>0.21821994842962106</v>
      </c>
      <c r="K140" s="52">
        <v>0.32732992264443161</v>
      </c>
      <c r="L140" s="239">
        <v>0.84929883810974804</v>
      </c>
      <c r="M140" s="239">
        <v>0.93869871580551101</v>
      </c>
    </row>
    <row r="141" spans="1:13" ht="15" customHeight="1">
      <c r="A141" s="48"/>
      <c r="B141" s="181" t="s">
        <v>212</v>
      </c>
      <c r="C141" s="53">
        <v>0.81617307421484531</v>
      </c>
      <c r="D141" s="49">
        <v>1.8988177108095576E-2</v>
      </c>
      <c r="E141" s="49">
        <v>0.77819671999865414</v>
      </c>
      <c r="F141" s="49">
        <v>0.85414942843103647</v>
      </c>
      <c r="G141" s="49">
        <v>0.75920854289055861</v>
      </c>
      <c r="H141" s="49">
        <v>0.873137605539132</v>
      </c>
      <c r="I141" s="51">
        <v>2.3264890386591245E-2</v>
      </c>
      <c r="J141" s="50">
        <v>4.652978077318249E-2</v>
      </c>
      <c r="K141" s="52">
        <v>6.9794671159773738E-2</v>
      </c>
      <c r="L141" s="49">
        <v>0.77536442050410304</v>
      </c>
      <c r="M141" s="49">
        <v>0.85698172792558758</v>
      </c>
    </row>
    <row r="142" spans="1:13" ht="15" customHeight="1">
      <c r="A142" s="48"/>
      <c r="B142" s="181" t="s">
        <v>142</v>
      </c>
      <c r="C142" s="238">
        <v>1.5801837937031171</v>
      </c>
      <c r="D142" s="49">
        <v>0.12843764017405779</v>
      </c>
      <c r="E142" s="239">
        <v>1.3233085133550015</v>
      </c>
      <c r="F142" s="239">
        <v>1.8370590740512327</v>
      </c>
      <c r="G142" s="239">
        <v>1.1948708731809439</v>
      </c>
      <c r="H142" s="239">
        <v>1.9654967142252904</v>
      </c>
      <c r="I142" s="51">
        <v>8.1280190751145301E-2</v>
      </c>
      <c r="J142" s="50">
        <v>0.1625603815022906</v>
      </c>
      <c r="K142" s="52">
        <v>0.24384057225343592</v>
      </c>
      <c r="L142" s="239">
        <v>1.5011746040179612</v>
      </c>
      <c r="M142" s="239">
        <v>1.659192983388273</v>
      </c>
    </row>
    <row r="143" spans="1:13" ht="15" customHeight="1">
      <c r="A143" s="48"/>
      <c r="B143" s="181" t="s">
        <v>213</v>
      </c>
      <c r="C143" s="238">
        <v>0.46626386010044685</v>
      </c>
      <c r="D143" s="49">
        <v>4.3202490322276223E-2</v>
      </c>
      <c r="E143" s="239">
        <v>0.37985887945589442</v>
      </c>
      <c r="F143" s="239">
        <v>0.55266884074499933</v>
      </c>
      <c r="G143" s="239">
        <v>0.33665638913361817</v>
      </c>
      <c r="H143" s="239">
        <v>0.59587133106727552</v>
      </c>
      <c r="I143" s="51">
        <v>9.2656742285299881E-2</v>
      </c>
      <c r="J143" s="50">
        <v>0.18531348457059976</v>
      </c>
      <c r="K143" s="52">
        <v>0.27797022685589967</v>
      </c>
      <c r="L143" s="239">
        <v>0.44295066709542452</v>
      </c>
      <c r="M143" s="239">
        <v>0.48957705310546917</v>
      </c>
    </row>
    <row r="144" spans="1:13" ht="15" customHeight="1">
      <c r="A144" s="48"/>
      <c r="B144" s="181" t="s">
        <v>143</v>
      </c>
      <c r="C144" s="238">
        <v>0.5586993013369449</v>
      </c>
      <c r="D144" s="239">
        <v>5.8172162254927093E-2</v>
      </c>
      <c r="E144" s="239">
        <v>0.44235497682709068</v>
      </c>
      <c r="F144" s="239">
        <v>0.67504362584679911</v>
      </c>
      <c r="G144" s="239">
        <v>0.38418281457216363</v>
      </c>
      <c r="H144" s="239">
        <v>0.73321578810172616</v>
      </c>
      <c r="I144" s="51">
        <v>0.10412069983929362</v>
      </c>
      <c r="J144" s="50">
        <v>0.20824139967858724</v>
      </c>
      <c r="K144" s="52">
        <v>0.31236209951788085</v>
      </c>
      <c r="L144" s="239">
        <v>0.53076433627009767</v>
      </c>
      <c r="M144" s="239">
        <v>0.58663426640379213</v>
      </c>
    </row>
    <row r="145" spans="1:13" ht="15" customHeight="1">
      <c r="A145" s="48"/>
      <c r="B145" s="181" t="s">
        <v>144</v>
      </c>
      <c r="C145" s="238">
        <v>5.0470336108029228</v>
      </c>
      <c r="D145" s="49">
        <v>0.10661295960017615</v>
      </c>
      <c r="E145" s="239">
        <v>4.8338076916025701</v>
      </c>
      <c r="F145" s="239">
        <v>5.2602595300032755</v>
      </c>
      <c r="G145" s="239">
        <v>4.7271947320023946</v>
      </c>
      <c r="H145" s="239">
        <v>5.366872489603451</v>
      </c>
      <c r="I145" s="51">
        <v>2.1123885399133551E-2</v>
      </c>
      <c r="J145" s="50">
        <v>4.2247770798267102E-2</v>
      </c>
      <c r="K145" s="52">
        <v>6.337165619740065E-2</v>
      </c>
      <c r="L145" s="239">
        <v>4.7946819302627768</v>
      </c>
      <c r="M145" s="239">
        <v>5.2993852913430688</v>
      </c>
    </row>
    <row r="146" spans="1:13" ht="15" customHeight="1">
      <c r="A146" s="48"/>
      <c r="B146" s="181" t="s">
        <v>145</v>
      </c>
      <c r="C146" s="238">
        <v>4.9264383985676155</v>
      </c>
      <c r="D146" s="49">
        <v>0.37750604464087084</v>
      </c>
      <c r="E146" s="239">
        <v>4.1714263092858737</v>
      </c>
      <c r="F146" s="239">
        <v>5.6814504878493572</v>
      </c>
      <c r="G146" s="239">
        <v>3.7939202646450028</v>
      </c>
      <c r="H146" s="239">
        <v>6.0589565324902281</v>
      </c>
      <c r="I146" s="51">
        <v>7.6628593336442091E-2</v>
      </c>
      <c r="J146" s="50">
        <v>0.15325718667288418</v>
      </c>
      <c r="K146" s="52">
        <v>0.22988578000932627</v>
      </c>
      <c r="L146" s="239">
        <v>4.6801164786392349</v>
      </c>
      <c r="M146" s="239">
        <v>5.172760318495996</v>
      </c>
    </row>
    <row r="147" spans="1:13" ht="15" customHeight="1">
      <c r="A147" s="48"/>
      <c r="B147" s="181" t="s">
        <v>146</v>
      </c>
      <c r="C147" s="238">
        <v>2.6911934082385476</v>
      </c>
      <c r="D147" s="239">
        <v>0.39862787712278136</v>
      </c>
      <c r="E147" s="239">
        <v>1.8939376539929849</v>
      </c>
      <c r="F147" s="239">
        <v>3.4884491624841103</v>
      </c>
      <c r="G147" s="239">
        <v>1.4953097768702035</v>
      </c>
      <c r="H147" s="239">
        <v>3.8870770396068917</v>
      </c>
      <c r="I147" s="51">
        <v>0.14812308766157878</v>
      </c>
      <c r="J147" s="50">
        <v>0.29624617532315756</v>
      </c>
      <c r="K147" s="52">
        <v>0.44436926298473634</v>
      </c>
      <c r="L147" s="239">
        <v>2.5566337378266204</v>
      </c>
      <c r="M147" s="239">
        <v>2.8257530786504748</v>
      </c>
    </row>
    <row r="148" spans="1:13" ht="15" customHeight="1">
      <c r="A148" s="48"/>
      <c r="B148" s="181" t="s">
        <v>214</v>
      </c>
      <c r="C148" s="238">
        <v>0.10933333333333332</v>
      </c>
      <c r="D148" s="239">
        <v>2.1323992207796485E-2</v>
      </c>
      <c r="E148" s="239">
        <v>6.6685348917740361E-2</v>
      </c>
      <c r="F148" s="239">
        <v>0.15198131774892629</v>
      </c>
      <c r="G148" s="239">
        <v>4.5361356709943873E-2</v>
      </c>
      <c r="H148" s="239">
        <v>0.17330530995672278</v>
      </c>
      <c r="I148" s="51">
        <v>0.19503651409569958</v>
      </c>
      <c r="J148" s="50">
        <v>0.39007302819139916</v>
      </c>
      <c r="K148" s="52">
        <v>0.58510954228709877</v>
      </c>
      <c r="L148" s="239">
        <v>0.10386666666666666</v>
      </c>
      <c r="M148" s="239">
        <v>0.11479999999999999</v>
      </c>
    </row>
    <row r="149" spans="1:13" ht="15" customHeight="1">
      <c r="A149" s="48"/>
      <c r="B149" s="181" t="s">
        <v>147</v>
      </c>
      <c r="C149" s="238">
        <v>1.1417421359524413</v>
      </c>
      <c r="D149" s="49">
        <v>0.10379272052166223</v>
      </c>
      <c r="E149" s="239">
        <v>0.9341566949091169</v>
      </c>
      <c r="F149" s="239">
        <v>1.3493275769957658</v>
      </c>
      <c r="G149" s="239">
        <v>0.83036397438745468</v>
      </c>
      <c r="H149" s="239">
        <v>1.453120297517428</v>
      </c>
      <c r="I149" s="51">
        <v>9.0907322462158532E-2</v>
      </c>
      <c r="J149" s="50">
        <v>0.18181464492431706</v>
      </c>
      <c r="K149" s="52">
        <v>0.27272196738647558</v>
      </c>
      <c r="L149" s="239">
        <v>1.0846550291548194</v>
      </c>
      <c r="M149" s="239">
        <v>1.1988292427500633</v>
      </c>
    </row>
    <row r="150" spans="1:13" ht="15" customHeight="1">
      <c r="A150" s="48"/>
      <c r="B150" s="181" t="s">
        <v>221</v>
      </c>
      <c r="C150" s="53">
        <v>6.6803030303030295E-2</v>
      </c>
      <c r="D150" s="49">
        <v>1.162122686091769E-2</v>
      </c>
      <c r="E150" s="49">
        <v>4.3560576581194915E-2</v>
      </c>
      <c r="F150" s="49">
        <v>9.0045484024865674E-2</v>
      </c>
      <c r="G150" s="49">
        <v>3.1939349720277226E-2</v>
      </c>
      <c r="H150" s="49">
        <v>0.10166671088578336</v>
      </c>
      <c r="I150" s="51">
        <v>0.1739625703834356</v>
      </c>
      <c r="J150" s="50">
        <v>0.3479251407668712</v>
      </c>
      <c r="K150" s="52">
        <v>0.52188771115030685</v>
      </c>
      <c r="L150" s="49">
        <v>6.3462878787878776E-2</v>
      </c>
      <c r="M150" s="49">
        <v>7.0143181818181813E-2</v>
      </c>
    </row>
    <row r="151" spans="1:13" ht="15" customHeight="1">
      <c r="A151" s="48"/>
      <c r="B151" s="181" t="s">
        <v>148</v>
      </c>
      <c r="C151" s="238">
        <v>0.19919450625599869</v>
      </c>
      <c r="D151" s="49">
        <v>1.1731464167595429E-2</v>
      </c>
      <c r="E151" s="239">
        <v>0.17573157792080782</v>
      </c>
      <c r="F151" s="239">
        <v>0.22265743459118956</v>
      </c>
      <c r="G151" s="239">
        <v>0.16400011375321238</v>
      </c>
      <c r="H151" s="239">
        <v>0.23438889875878499</v>
      </c>
      <c r="I151" s="51">
        <v>5.889451666161169E-2</v>
      </c>
      <c r="J151" s="50">
        <v>0.11778903332322338</v>
      </c>
      <c r="K151" s="52">
        <v>0.17668354998483507</v>
      </c>
      <c r="L151" s="239">
        <v>0.18923478094319876</v>
      </c>
      <c r="M151" s="239">
        <v>0.20915423156879862</v>
      </c>
    </row>
    <row r="152" spans="1:13" ht="15" customHeight="1">
      <c r="A152" s="48"/>
      <c r="B152" s="181" t="s">
        <v>167</v>
      </c>
      <c r="C152" s="53">
        <v>9.69780487642838E-2</v>
      </c>
      <c r="D152" s="49">
        <v>6.486663997510269E-3</v>
      </c>
      <c r="E152" s="49">
        <v>8.4004720769263269E-2</v>
      </c>
      <c r="F152" s="49">
        <v>0.10995137675930433</v>
      </c>
      <c r="G152" s="49">
        <v>7.7518056771752997E-2</v>
      </c>
      <c r="H152" s="49">
        <v>0.1164380407568146</v>
      </c>
      <c r="I152" s="51">
        <v>6.6887961555886166E-2</v>
      </c>
      <c r="J152" s="50">
        <v>0.13377592311177233</v>
      </c>
      <c r="K152" s="52">
        <v>0.2006638846676585</v>
      </c>
      <c r="L152" s="49">
        <v>9.2129146326069611E-2</v>
      </c>
      <c r="M152" s="49">
        <v>0.10182695120249799</v>
      </c>
    </row>
    <row r="153" spans="1:13" ht="15" customHeight="1">
      <c r="A153" s="48"/>
      <c r="B153" s="181" t="s">
        <v>149</v>
      </c>
      <c r="C153" s="53">
        <v>0.24721188131853777</v>
      </c>
      <c r="D153" s="49">
        <v>1.8385276547447791E-2</v>
      </c>
      <c r="E153" s="49">
        <v>0.2104413282236422</v>
      </c>
      <c r="F153" s="49">
        <v>0.28398243441343335</v>
      </c>
      <c r="G153" s="49">
        <v>0.19205605167619438</v>
      </c>
      <c r="H153" s="49">
        <v>0.30236771096088116</v>
      </c>
      <c r="I153" s="51">
        <v>7.43705215517452E-2</v>
      </c>
      <c r="J153" s="50">
        <v>0.1487410431034904</v>
      </c>
      <c r="K153" s="52">
        <v>0.2231115646552356</v>
      </c>
      <c r="L153" s="49">
        <v>0.2348512872526109</v>
      </c>
      <c r="M153" s="49">
        <v>0.25957247538446465</v>
      </c>
    </row>
    <row r="154" spans="1:13" ht="15" customHeight="1">
      <c r="A154" s="48"/>
      <c r="B154" s="181" t="s">
        <v>150</v>
      </c>
      <c r="C154" s="243">
        <v>15.97374447579436</v>
      </c>
      <c r="D154" s="239">
        <v>1.3380110385652466</v>
      </c>
      <c r="E154" s="244">
        <v>13.297722398663867</v>
      </c>
      <c r="F154" s="244">
        <v>18.649766552924852</v>
      </c>
      <c r="G154" s="244">
        <v>11.95971136009862</v>
      </c>
      <c r="H154" s="244">
        <v>19.987777591490101</v>
      </c>
      <c r="I154" s="51">
        <v>8.3763142736681881E-2</v>
      </c>
      <c r="J154" s="50">
        <v>0.16752628547336376</v>
      </c>
      <c r="K154" s="52">
        <v>0.25128942821004563</v>
      </c>
      <c r="L154" s="244">
        <v>15.175057252004642</v>
      </c>
      <c r="M154" s="244">
        <v>16.772431699584079</v>
      </c>
    </row>
    <row r="155" spans="1:13" ht="15" customHeight="1">
      <c r="A155" s="48"/>
      <c r="B155" s="181" t="s">
        <v>168</v>
      </c>
      <c r="C155" s="238">
        <v>6.4135600242250854</v>
      </c>
      <c r="D155" s="49">
        <v>0.42302058634696632</v>
      </c>
      <c r="E155" s="239">
        <v>5.5675188515311529</v>
      </c>
      <c r="F155" s="239">
        <v>7.259601196919018</v>
      </c>
      <c r="G155" s="239">
        <v>5.1444982651841862</v>
      </c>
      <c r="H155" s="239">
        <v>7.6826217832659847</v>
      </c>
      <c r="I155" s="51">
        <v>6.5957219508221185E-2</v>
      </c>
      <c r="J155" s="50">
        <v>0.13191443901644237</v>
      </c>
      <c r="K155" s="52">
        <v>0.19787165852466354</v>
      </c>
      <c r="L155" s="239">
        <v>6.0928820230138312</v>
      </c>
      <c r="M155" s="239">
        <v>6.7342380254363396</v>
      </c>
    </row>
    <row r="156" spans="1:13" ht="15" customHeight="1">
      <c r="A156" s="48"/>
      <c r="B156" s="181" t="s">
        <v>152</v>
      </c>
      <c r="C156" s="238">
        <v>1.2313432917144811</v>
      </c>
      <c r="D156" s="49">
        <v>3.8045715682200824E-2</v>
      </c>
      <c r="E156" s="239">
        <v>1.1552518603500794</v>
      </c>
      <c r="F156" s="239">
        <v>1.3074347230788828</v>
      </c>
      <c r="G156" s="239">
        <v>1.1172061446678787</v>
      </c>
      <c r="H156" s="239">
        <v>1.3454804387610835</v>
      </c>
      <c r="I156" s="51">
        <v>3.0897732531784249E-2</v>
      </c>
      <c r="J156" s="50">
        <v>6.1795465063568498E-2</v>
      </c>
      <c r="K156" s="52">
        <v>9.2693197595352744E-2</v>
      </c>
      <c r="L156" s="239">
        <v>1.169776127128757</v>
      </c>
      <c r="M156" s="239">
        <v>1.2929104563002052</v>
      </c>
    </row>
    <row r="157" spans="1:13" ht="15" customHeight="1">
      <c r="A157" s="48"/>
      <c r="B157" s="181" t="s">
        <v>153</v>
      </c>
      <c r="C157" s="53">
        <v>3.482151829644678E-2</v>
      </c>
      <c r="D157" s="49">
        <v>9.4407294574218054E-4</v>
      </c>
      <c r="E157" s="49">
        <v>3.293337240496242E-2</v>
      </c>
      <c r="F157" s="49">
        <v>3.6709664187931139E-2</v>
      </c>
      <c r="G157" s="49">
        <v>3.1989299459220237E-2</v>
      </c>
      <c r="H157" s="49">
        <v>3.7653737133673322E-2</v>
      </c>
      <c r="I157" s="51">
        <v>2.7111768582431819E-2</v>
      </c>
      <c r="J157" s="50">
        <v>5.4223537164863639E-2</v>
      </c>
      <c r="K157" s="52">
        <v>8.1335305747295458E-2</v>
      </c>
      <c r="L157" s="49">
        <v>3.3080442381624442E-2</v>
      </c>
      <c r="M157" s="49">
        <v>3.6562594211269117E-2</v>
      </c>
    </row>
    <row r="158" spans="1:13" ht="15" customHeight="1">
      <c r="A158" s="48"/>
      <c r="B158" s="181" t="s">
        <v>169</v>
      </c>
      <c r="C158" s="238">
        <v>4.1388559260918791</v>
      </c>
      <c r="D158" s="49">
        <v>0.25429132442840346</v>
      </c>
      <c r="E158" s="239">
        <v>3.6302732772350721</v>
      </c>
      <c r="F158" s="239">
        <v>4.6474385749486862</v>
      </c>
      <c r="G158" s="239">
        <v>3.3759819528066686</v>
      </c>
      <c r="H158" s="239">
        <v>4.9017298993770897</v>
      </c>
      <c r="I158" s="51">
        <v>6.1440003945370095E-2</v>
      </c>
      <c r="J158" s="50">
        <v>0.12288000789074019</v>
      </c>
      <c r="K158" s="52">
        <v>0.1843200118361103</v>
      </c>
      <c r="L158" s="239">
        <v>3.9319131297872851</v>
      </c>
      <c r="M158" s="239">
        <v>4.3457987223964727</v>
      </c>
    </row>
    <row r="159" spans="1:13" ht="15" customHeight="1">
      <c r="A159" s="48"/>
      <c r="B159" s="181" t="s">
        <v>170</v>
      </c>
      <c r="C159" s="53">
        <v>5.9806538460570907E-2</v>
      </c>
      <c r="D159" s="49">
        <v>5.8245196078057495E-3</v>
      </c>
      <c r="E159" s="49">
        <v>4.8157499244959406E-2</v>
      </c>
      <c r="F159" s="49">
        <v>7.1455577676182408E-2</v>
      </c>
      <c r="G159" s="49">
        <v>4.2332979637153656E-2</v>
      </c>
      <c r="H159" s="49">
        <v>7.7280097283988158E-2</v>
      </c>
      <c r="I159" s="51">
        <v>9.7389345006912972E-2</v>
      </c>
      <c r="J159" s="50">
        <v>0.19477869001382594</v>
      </c>
      <c r="K159" s="52">
        <v>0.2921680350207389</v>
      </c>
      <c r="L159" s="49">
        <v>5.6816211537542363E-2</v>
      </c>
      <c r="M159" s="49">
        <v>6.2796865383599451E-2</v>
      </c>
    </row>
    <row r="160" spans="1:13" ht="15" customHeight="1">
      <c r="A160" s="48"/>
      <c r="B160" s="181" t="s">
        <v>171</v>
      </c>
      <c r="C160" s="238">
        <v>0.82768250946686384</v>
      </c>
      <c r="D160" s="239">
        <v>0.13119193090377682</v>
      </c>
      <c r="E160" s="239">
        <v>0.56529864765931026</v>
      </c>
      <c r="F160" s="239">
        <v>1.0900663712744174</v>
      </c>
      <c r="G160" s="239">
        <v>0.43410671675553336</v>
      </c>
      <c r="H160" s="239">
        <v>1.2212583021781942</v>
      </c>
      <c r="I160" s="51">
        <v>0.15850513862891899</v>
      </c>
      <c r="J160" s="50">
        <v>0.31701027725783798</v>
      </c>
      <c r="K160" s="52">
        <v>0.47551541588675694</v>
      </c>
      <c r="L160" s="239">
        <v>0.7862983839935207</v>
      </c>
      <c r="M160" s="239">
        <v>0.86906663494020697</v>
      </c>
    </row>
    <row r="161" spans="1:13" ht="15" customHeight="1">
      <c r="A161" s="48"/>
      <c r="B161" s="181" t="s">
        <v>154</v>
      </c>
      <c r="C161" s="243">
        <v>16.726066102976095</v>
      </c>
      <c r="D161" s="244">
        <v>1.9663239139753879</v>
      </c>
      <c r="E161" s="244">
        <v>12.793418275025319</v>
      </c>
      <c r="F161" s="244">
        <v>20.658713930926872</v>
      </c>
      <c r="G161" s="244">
        <v>10.82709436104993</v>
      </c>
      <c r="H161" s="244">
        <v>22.625037844902259</v>
      </c>
      <c r="I161" s="51">
        <v>0.11756045335881561</v>
      </c>
      <c r="J161" s="50">
        <v>0.23512090671763122</v>
      </c>
      <c r="K161" s="52">
        <v>0.35268136007644685</v>
      </c>
      <c r="L161" s="244">
        <v>15.88976279782729</v>
      </c>
      <c r="M161" s="244">
        <v>17.562369408124898</v>
      </c>
    </row>
    <row r="162" spans="1:13" ht="15" customHeight="1">
      <c r="A162" s="48"/>
      <c r="B162" s="181" t="s">
        <v>172</v>
      </c>
      <c r="C162" s="243">
        <v>21.455261840993547</v>
      </c>
      <c r="D162" s="239">
        <v>0.63892248096263815</v>
      </c>
      <c r="E162" s="244">
        <v>20.177416879068272</v>
      </c>
      <c r="F162" s="244">
        <v>22.733106802918822</v>
      </c>
      <c r="G162" s="244">
        <v>19.538494398105634</v>
      </c>
      <c r="H162" s="244">
        <v>23.37202928388146</v>
      </c>
      <c r="I162" s="51">
        <v>2.9779290772479847E-2</v>
      </c>
      <c r="J162" s="50">
        <v>5.9558581544959695E-2</v>
      </c>
      <c r="K162" s="52">
        <v>8.9337872317439546E-2</v>
      </c>
      <c r="L162" s="244">
        <v>20.38249874894387</v>
      </c>
      <c r="M162" s="244">
        <v>22.528024933043223</v>
      </c>
    </row>
    <row r="163" spans="1:13" ht="15" customHeight="1">
      <c r="A163" s="48"/>
      <c r="B163" s="181" t="s">
        <v>173</v>
      </c>
      <c r="C163" s="53">
        <v>1.9453970465812757E-2</v>
      </c>
      <c r="D163" s="49">
        <v>1.0197366270189383E-3</v>
      </c>
      <c r="E163" s="49">
        <v>1.741449721177488E-2</v>
      </c>
      <c r="F163" s="49">
        <v>2.1493443719850635E-2</v>
      </c>
      <c r="G163" s="49">
        <v>1.6394760584755943E-2</v>
      </c>
      <c r="H163" s="49">
        <v>2.2513180346869572E-2</v>
      </c>
      <c r="I163" s="51">
        <v>5.2417917916086201E-2</v>
      </c>
      <c r="J163" s="50">
        <v>0.1048358358321724</v>
      </c>
      <c r="K163" s="52">
        <v>0.15725375374825862</v>
      </c>
      <c r="L163" s="49">
        <v>1.848127194252212E-2</v>
      </c>
      <c r="M163" s="49">
        <v>2.0426668989103395E-2</v>
      </c>
    </row>
    <row r="164" spans="1:13" ht="15" customHeight="1">
      <c r="A164" s="48"/>
      <c r="B164" s="181" t="s">
        <v>174</v>
      </c>
      <c r="C164" s="243">
        <v>38.513489025132444</v>
      </c>
      <c r="D164" s="239">
        <v>1.7081385534590448</v>
      </c>
      <c r="E164" s="244">
        <v>35.097211918214356</v>
      </c>
      <c r="F164" s="244">
        <v>41.929766132050531</v>
      </c>
      <c r="G164" s="244">
        <v>33.389073364755312</v>
      </c>
      <c r="H164" s="244">
        <v>43.637904685509575</v>
      </c>
      <c r="I164" s="51">
        <v>4.435169590437206E-2</v>
      </c>
      <c r="J164" s="50">
        <v>8.870339180874412E-2</v>
      </c>
      <c r="K164" s="52">
        <v>0.13305508771311619</v>
      </c>
      <c r="L164" s="244">
        <v>36.587814573875818</v>
      </c>
      <c r="M164" s="244">
        <v>40.439163476389069</v>
      </c>
    </row>
    <row r="165" spans="1:13" ht="15" customHeight="1">
      <c r="A165" s="48"/>
      <c r="B165" s="181" t="s">
        <v>155</v>
      </c>
      <c r="C165" s="238">
        <v>4.566645041983926</v>
      </c>
      <c r="D165" s="239">
        <v>0.59895227941864371</v>
      </c>
      <c r="E165" s="239">
        <v>3.3687404831466385</v>
      </c>
      <c r="F165" s="239">
        <v>5.7645496008212138</v>
      </c>
      <c r="G165" s="239">
        <v>2.7697882037279946</v>
      </c>
      <c r="H165" s="239">
        <v>6.3635018802398573</v>
      </c>
      <c r="I165" s="51">
        <v>0.131158054526269</v>
      </c>
      <c r="J165" s="50">
        <v>0.26231610905253799</v>
      </c>
      <c r="K165" s="52">
        <v>0.39347416357880699</v>
      </c>
      <c r="L165" s="239">
        <v>4.3383127898847293</v>
      </c>
      <c r="M165" s="239">
        <v>4.7949772940831226</v>
      </c>
    </row>
    <row r="166" spans="1:13" ht="15" customHeight="1">
      <c r="A166" s="48"/>
      <c r="B166" s="181" t="s">
        <v>156</v>
      </c>
      <c r="C166" s="243">
        <v>11.606141670511796</v>
      </c>
      <c r="D166" s="239">
        <v>0.65783702520725607</v>
      </c>
      <c r="E166" s="244">
        <v>10.290467620097285</v>
      </c>
      <c r="F166" s="244">
        <v>12.921815720926308</v>
      </c>
      <c r="G166" s="244">
        <v>9.6326305948900277</v>
      </c>
      <c r="H166" s="244">
        <v>13.579652746133565</v>
      </c>
      <c r="I166" s="51">
        <v>5.6680078865369167E-2</v>
      </c>
      <c r="J166" s="50">
        <v>0.11336015773073833</v>
      </c>
      <c r="K166" s="52">
        <v>0.17004023659610751</v>
      </c>
      <c r="L166" s="244">
        <v>11.025834586986207</v>
      </c>
      <c r="M166" s="244">
        <v>12.186448754037386</v>
      </c>
    </row>
    <row r="167" spans="1:13" ht="15" customHeight="1">
      <c r="A167" s="48"/>
      <c r="B167" s="181" t="s">
        <v>208</v>
      </c>
      <c r="C167" s="238">
        <v>1.7250175063962643</v>
      </c>
      <c r="D167" s="49">
        <v>8.1254015518478578E-2</v>
      </c>
      <c r="E167" s="239">
        <v>1.5625094753593072</v>
      </c>
      <c r="F167" s="239">
        <v>1.8875255374332214</v>
      </c>
      <c r="G167" s="239">
        <v>1.4812554598408285</v>
      </c>
      <c r="H167" s="239">
        <v>1.9687795529517</v>
      </c>
      <c r="I167" s="51">
        <v>4.7103299077947573E-2</v>
      </c>
      <c r="J167" s="50">
        <v>9.4206598155895147E-2</v>
      </c>
      <c r="K167" s="52">
        <v>0.14130989723384271</v>
      </c>
      <c r="L167" s="239">
        <v>1.638766631076451</v>
      </c>
      <c r="M167" s="239">
        <v>1.8112683817160775</v>
      </c>
    </row>
    <row r="168" spans="1:13" ht="15" customHeight="1">
      <c r="A168" s="48"/>
      <c r="B168" s="181" t="s">
        <v>215</v>
      </c>
      <c r="C168" s="238">
        <v>0.4799337924093941</v>
      </c>
      <c r="D168" s="239">
        <v>5.5534155660607855E-2</v>
      </c>
      <c r="E168" s="239">
        <v>0.3688654810881784</v>
      </c>
      <c r="F168" s="239">
        <v>0.5910021037306098</v>
      </c>
      <c r="G168" s="239">
        <v>0.31333132542757053</v>
      </c>
      <c r="H168" s="239">
        <v>0.64653625939121762</v>
      </c>
      <c r="I168" s="51">
        <v>0.11571211808572962</v>
      </c>
      <c r="J168" s="50">
        <v>0.23142423617145924</v>
      </c>
      <c r="K168" s="52">
        <v>0.34713635425718886</v>
      </c>
      <c r="L168" s="239">
        <v>0.45593710278892441</v>
      </c>
      <c r="M168" s="239">
        <v>0.50393048202986379</v>
      </c>
    </row>
    <row r="169" spans="1:13" ht="15" customHeight="1">
      <c r="A169" s="48"/>
      <c r="B169" s="181" t="s">
        <v>175</v>
      </c>
      <c r="C169" s="238">
        <v>5.5515193108204839</v>
      </c>
      <c r="D169" s="49">
        <v>0.54793983700071669</v>
      </c>
      <c r="E169" s="239">
        <v>4.4556396368190505</v>
      </c>
      <c r="F169" s="239">
        <v>6.6473989848219173</v>
      </c>
      <c r="G169" s="239">
        <v>3.9076997998183338</v>
      </c>
      <c r="H169" s="239">
        <v>7.1953388218226344</v>
      </c>
      <c r="I169" s="51">
        <v>9.8700879222868854E-2</v>
      </c>
      <c r="J169" s="50">
        <v>0.19740175844573771</v>
      </c>
      <c r="K169" s="52">
        <v>0.29610263766860656</v>
      </c>
      <c r="L169" s="239">
        <v>5.2739433452794593</v>
      </c>
      <c r="M169" s="239">
        <v>5.8290952763615085</v>
      </c>
    </row>
    <row r="170" spans="1:13" ht="15" customHeight="1">
      <c r="A170" s="48"/>
      <c r="B170" s="181" t="s">
        <v>219</v>
      </c>
      <c r="C170" s="243">
        <v>15.5502864825604</v>
      </c>
      <c r="D170" s="239">
        <v>1.034350452432248</v>
      </c>
      <c r="E170" s="244">
        <v>13.481585577695904</v>
      </c>
      <c r="F170" s="244">
        <v>17.618987387424895</v>
      </c>
      <c r="G170" s="244">
        <v>12.447235125263656</v>
      </c>
      <c r="H170" s="244">
        <v>18.653337839857144</v>
      </c>
      <c r="I170" s="51">
        <v>6.6516488528508388E-2</v>
      </c>
      <c r="J170" s="50">
        <v>0.13303297705701678</v>
      </c>
      <c r="K170" s="52">
        <v>0.19954946558552517</v>
      </c>
      <c r="L170" s="244">
        <v>14.77277215843238</v>
      </c>
      <c r="M170" s="244">
        <v>16.327800806688419</v>
      </c>
    </row>
    <row r="171" spans="1:13" ht="15" customHeight="1">
      <c r="A171" s="48"/>
      <c r="B171" s="181" t="s">
        <v>157</v>
      </c>
      <c r="C171" s="238">
        <v>3.1548773089704127</v>
      </c>
      <c r="D171" s="239">
        <v>0.33845500078386409</v>
      </c>
      <c r="E171" s="239">
        <v>2.4779673074026847</v>
      </c>
      <c r="F171" s="239">
        <v>3.8317873105381408</v>
      </c>
      <c r="G171" s="239">
        <v>2.1395123066188204</v>
      </c>
      <c r="H171" s="239">
        <v>4.1702423113220046</v>
      </c>
      <c r="I171" s="51">
        <v>0.10727992490279063</v>
      </c>
      <c r="J171" s="50">
        <v>0.21455984980558127</v>
      </c>
      <c r="K171" s="52">
        <v>0.32183977470837188</v>
      </c>
      <c r="L171" s="239">
        <v>2.9971334435218919</v>
      </c>
      <c r="M171" s="239">
        <v>3.3126211744189336</v>
      </c>
    </row>
    <row r="172" spans="1:13" ht="15" customHeight="1">
      <c r="A172" s="48"/>
      <c r="B172" s="181" t="s">
        <v>176</v>
      </c>
      <c r="C172" s="238">
        <v>1.9013692161170908</v>
      </c>
      <c r="D172" s="49">
        <v>0.17428497045832175</v>
      </c>
      <c r="E172" s="239">
        <v>1.5527992752004471</v>
      </c>
      <c r="F172" s="239">
        <v>2.2499391570337344</v>
      </c>
      <c r="G172" s="239">
        <v>1.3785143047421256</v>
      </c>
      <c r="H172" s="239">
        <v>2.4242241274920557</v>
      </c>
      <c r="I172" s="51">
        <v>9.1662875879646555E-2</v>
      </c>
      <c r="J172" s="50">
        <v>0.18332575175929311</v>
      </c>
      <c r="K172" s="52">
        <v>0.27498862763893966</v>
      </c>
      <c r="L172" s="239">
        <v>1.8063007553112362</v>
      </c>
      <c r="M172" s="239">
        <v>1.9964376769229453</v>
      </c>
    </row>
    <row r="173" spans="1:13" ht="15" customHeight="1">
      <c r="A173" s="48"/>
      <c r="B173" s="181" t="s">
        <v>158</v>
      </c>
      <c r="C173" s="243">
        <v>16.71887130251833</v>
      </c>
      <c r="D173" s="239">
        <v>0.90027339980717735</v>
      </c>
      <c r="E173" s="244">
        <v>14.918324502903976</v>
      </c>
      <c r="F173" s="244">
        <v>18.519418102132686</v>
      </c>
      <c r="G173" s="244">
        <v>14.018051103096798</v>
      </c>
      <c r="H173" s="244">
        <v>19.419691501939862</v>
      </c>
      <c r="I173" s="51">
        <v>5.3847737895534306E-2</v>
      </c>
      <c r="J173" s="50">
        <v>0.10769547579106861</v>
      </c>
      <c r="K173" s="52">
        <v>0.1615432136866029</v>
      </c>
      <c r="L173" s="244">
        <v>15.882927737392414</v>
      </c>
      <c r="M173" s="244">
        <v>17.554814867644247</v>
      </c>
    </row>
    <row r="174" spans="1:13" ht="15" customHeight="1">
      <c r="A174" s="48"/>
      <c r="B174" s="181" t="s">
        <v>177</v>
      </c>
      <c r="C174" s="53" t="s">
        <v>206</v>
      </c>
      <c r="D174" s="49" t="s">
        <v>94</v>
      </c>
      <c r="E174" s="49" t="s">
        <v>94</v>
      </c>
      <c r="F174" s="49" t="s">
        <v>94</v>
      </c>
      <c r="G174" s="49" t="s">
        <v>94</v>
      </c>
      <c r="H174" s="49" t="s">
        <v>94</v>
      </c>
      <c r="I174" s="51" t="s">
        <v>94</v>
      </c>
      <c r="J174" s="50" t="s">
        <v>94</v>
      </c>
      <c r="K174" s="52" t="s">
        <v>94</v>
      </c>
      <c r="L174" s="49" t="s">
        <v>94</v>
      </c>
      <c r="M174" s="49" t="s">
        <v>94</v>
      </c>
    </row>
    <row r="175" spans="1:13" ht="15" customHeight="1">
      <c r="A175" s="48"/>
      <c r="B175" s="181" t="s">
        <v>159</v>
      </c>
      <c r="C175" s="238">
        <v>0.32064559778252671</v>
      </c>
      <c r="D175" s="49">
        <v>2.9273613878924694E-2</v>
      </c>
      <c r="E175" s="239">
        <v>0.26209837002467734</v>
      </c>
      <c r="F175" s="239">
        <v>0.37919282554037609</v>
      </c>
      <c r="G175" s="239">
        <v>0.23282475614575263</v>
      </c>
      <c r="H175" s="239">
        <v>0.40846643941930083</v>
      </c>
      <c r="I175" s="51">
        <v>9.1295854617592792E-2</v>
      </c>
      <c r="J175" s="50">
        <v>0.18259170923518558</v>
      </c>
      <c r="K175" s="52">
        <v>0.27388756385277835</v>
      </c>
      <c r="L175" s="239">
        <v>0.3046133178934004</v>
      </c>
      <c r="M175" s="239">
        <v>0.33667787767165303</v>
      </c>
    </row>
    <row r="176" spans="1:13" ht="15" customHeight="1">
      <c r="A176" s="48"/>
      <c r="B176" s="181" t="s">
        <v>216</v>
      </c>
      <c r="C176" s="238">
        <v>1.6263767341129935</v>
      </c>
      <c r="D176" s="49">
        <v>9.5890660389938459E-2</v>
      </c>
      <c r="E176" s="239">
        <v>1.4345954133331167</v>
      </c>
      <c r="F176" s="239">
        <v>1.8181580548928704</v>
      </c>
      <c r="G176" s="239">
        <v>1.3387047529431781</v>
      </c>
      <c r="H176" s="239">
        <v>1.914048715282809</v>
      </c>
      <c r="I176" s="51">
        <v>5.8959685279952115E-2</v>
      </c>
      <c r="J176" s="50">
        <v>0.11791937055990423</v>
      </c>
      <c r="K176" s="52">
        <v>0.17687905583985636</v>
      </c>
      <c r="L176" s="239">
        <v>1.5450578974073439</v>
      </c>
      <c r="M176" s="239">
        <v>1.7076955708186432</v>
      </c>
    </row>
    <row r="177" spans="1:13" ht="15" customHeight="1">
      <c r="A177" s="48"/>
      <c r="B177" s="181" t="s">
        <v>160</v>
      </c>
      <c r="C177" s="238">
        <v>5.7491754666988681</v>
      </c>
      <c r="D177" s="49">
        <v>0.33272408112782698</v>
      </c>
      <c r="E177" s="239">
        <v>5.0837273044432143</v>
      </c>
      <c r="F177" s="239">
        <v>6.414623628954522</v>
      </c>
      <c r="G177" s="239">
        <v>4.7510032233153874</v>
      </c>
      <c r="H177" s="239">
        <v>6.7473477100823489</v>
      </c>
      <c r="I177" s="51">
        <v>5.7873356458691384E-2</v>
      </c>
      <c r="J177" s="50">
        <v>0.11574671291738277</v>
      </c>
      <c r="K177" s="52">
        <v>0.17362006937607416</v>
      </c>
      <c r="L177" s="239">
        <v>5.4617166933639245</v>
      </c>
      <c r="M177" s="239">
        <v>6.0366342400338118</v>
      </c>
    </row>
    <row r="178" spans="1:13" ht="15" customHeight="1">
      <c r="A178" s="48"/>
      <c r="B178" s="181" t="s">
        <v>161</v>
      </c>
      <c r="C178" s="53">
        <v>4.7088622461544244E-2</v>
      </c>
      <c r="D178" s="49">
        <v>6.9455029758435545E-3</v>
      </c>
      <c r="E178" s="49">
        <v>3.3197616509857135E-2</v>
      </c>
      <c r="F178" s="49">
        <v>6.0979628413231353E-2</v>
      </c>
      <c r="G178" s="49">
        <v>2.625211353401358E-2</v>
      </c>
      <c r="H178" s="49">
        <v>6.7925131389074911E-2</v>
      </c>
      <c r="I178" s="51">
        <v>0.14749853813446598</v>
      </c>
      <c r="J178" s="50">
        <v>0.29499707626893196</v>
      </c>
      <c r="K178" s="52">
        <v>0.44249561440339791</v>
      </c>
      <c r="L178" s="49">
        <v>4.4734191338467032E-2</v>
      </c>
      <c r="M178" s="49">
        <v>4.9443053584621456E-2</v>
      </c>
    </row>
    <row r="179" spans="1:13" ht="15" customHeight="1">
      <c r="A179" s="48"/>
      <c r="B179" s="181" t="s">
        <v>178</v>
      </c>
      <c r="C179" s="53">
        <v>9.7282066876257581E-2</v>
      </c>
      <c r="D179" s="49">
        <v>9.8141348468627817E-3</v>
      </c>
      <c r="E179" s="49">
        <v>7.7653797182532014E-2</v>
      </c>
      <c r="F179" s="49">
        <v>0.11691033656998315</v>
      </c>
      <c r="G179" s="49">
        <v>6.7839662335669237E-2</v>
      </c>
      <c r="H179" s="49">
        <v>0.12672447141684592</v>
      </c>
      <c r="I179" s="51">
        <v>0.1008832887909991</v>
      </c>
      <c r="J179" s="50">
        <v>0.2017665775819982</v>
      </c>
      <c r="K179" s="52">
        <v>0.30264986637299729</v>
      </c>
      <c r="L179" s="49">
        <v>9.2417963532444705E-2</v>
      </c>
      <c r="M179" s="49">
        <v>0.10214617022007046</v>
      </c>
    </row>
    <row r="180" spans="1:13" ht="15" customHeight="1">
      <c r="A180" s="48"/>
      <c r="B180" s="181" t="s">
        <v>134</v>
      </c>
      <c r="C180" s="238">
        <v>1.710386891632881</v>
      </c>
      <c r="D180" s="49">
        <v>0.14609268380592433</v>
      </c>
      <c r="E180" s="239">
        <v>1.4182015240210324</v>
      </c>
      <c r="F180" s="239">
        <v>2.0025722592447295</v>
      </c>
      <c r="G180" s="239">
        <v>1.2721088402151079</v>
      </c>
      <c r="H180" s="239">
        <v>2.1486649430506541</v>
      </c>
      <c r="I180" s="51">
        <v>8.5414992666630996E-2</v>
      </c>
      <c r="J180" s="50">
        <v>0.17082998533326199</v>
      </c>
      <c r="K180" s="52">
        <v>0.25624497799989299</v>
      </c>
      <c r="L180" s="239">
        <v>1.624867547051237</v>
      </c>
      <c r="M180" s="239">
        <v>1.7959062362145251</v>
      </c>
    </row>
    <row r="181" spans="1:13" ht="15" customHeight="1">
      <c r="A181" s="48"/>
      <c r="B181" s="181" t="s">
        <v>179</v>
      </c>
      <c r="C181" s="243">
        <v>26.703244275467679</v>
      </c>
      <c r="D181" s="239">
        <v>1.0552974613927033</v>
      </c>
      <c r="E181" s="244">
        <v>24.592649352682272</v>
      </c>
      <c r="F181" s="244">
        <v>28.813839198253085</v>
      </c>
      <c r="G181" s="244">
        <v>23.537351891289568</v>
      </c>
      <c r="H181" s="244">
        <v>29.86913665964579</v>
      </c>
      <c r="I181" s="51">
        <v>3.9519447543765573E-2</v>
      </c>
      <c r="J181" s="50">
        <v>7.9038895087531147E-2</v>
      </c>
      <c r="K181" s="52">
        <v>0.11855834263129672</v>
      </c>
      <c r="L181" s="244">
        <v>25.368082061694295</v>
      </c>
      <c r="M181" s="244">
        <v>28.038406489241062</v>
      </c>
    </row>
    <row r="182" spans="1:13" ht="15" customHeight="1">
      <c r="A182" s="48"/>
      <c r="B182" s="181" t="s">
        <v>217</v>
      </c>
      <c r="C182" s="238">
        <v>1.0049944663258492</v>
      </c>
      <c r="D182" s="239">
        <v>0.11736117268403866</v>
      </c>
      <c r="E182" s="239">
        <v>0.77027212095777187</v>
      </c>
      <c r="F182" s="239">
        <v>1.2397168116939266</v>
      </c>
      <c r="G182" s="239">
        <v>0.65291094827373319</v>
      </c>
      <c r="H182" s="239">
        <v>1.3570779843779652</v>
      </c>
      <c r="I182" s="51">
        <v>0.11677792924880311</v>
      </c>
      <c r="J182" s="50">
        <v>0.23355585849760621</v>
      </c>
      <c r="K182" s="52">
        <v>0.35033378774640933</v>
      </c>
      <c r="L182" s="239">
        <v>0.95474474300955681</v>
      </c>
      <c r="M182" s="239">
        <v>1.0552441896421416</v>
      </c>
    </row>
    <row r="183" spans="1:13" ht="15" customHeight="1">
      <c r="A183" s="48"/>
      <c r="B183" s="181" t="s">
        <v>163</v>
      </c>
      <c r="C183" s="238">
        <v>5.6835279010275652</v>
      </c>
      <c r="D183" s="49">
        <v>0.37416011446602238</v>
      </c>
      <c r="E183" s="239">
        <v>4.9352076720955207</v>
      </c>
      <c r="F183" s="239">
        <v>6.4318481299596098</v>
      </c>
      <c r="G183" s="239">
        <v>4.5610475576294984</v>
      </c>
      <c r="H183" s="239">
        <v>6.806008244425632</v>
      </c>
      <c r="I183" s="51">
        <v>6.5832370489177214E-2</v>
      </c>
      <c r="J183" s="50">
        <v>0.13166474097835443</v>
      </c>
      <c r="K183" s="52">
        <v>0.19749711146753163</v>
      </c>
      <c r="L183" s="239">
        <v>5.3993515059761865</v>
      </c>
      <c r="M183" s="239">
        <v>5.9677042960789439</v>
      </c>
    </row>
    <row r="184" spans="1:13" ht="15" customHeight="1">
      <c r="A184" s="48"/>
      <c r="B184" s="181" t="s">
        <v>164</v>
      </c>
      <c r="C184" s="238">
        <v>0.26143805552118876</v>
      </c>
      <c r="D184" s="239">
        <v>3.4823777617137203E-2</v>
      </c>
      <c r="E184" s="239">
        <v>0.19179050028691436</v>
      </c>
      <c r="F184" s="239">
        <v>0.33108561075546317</v>
      </c>
      <c r="G184" s="239">
        <v>0.15696672266977715</v>
      </c>
      <c r="H184" s="239">
        <v>0.36590938837260034</v>
      </c>
      <c r="I184" s="51">
        <v>0.13320087447756757</v>
      </c>
      <c r="J184" s="50">
        <v>0.26640174895513513</v>
      </c>
      <c r="K184" s="52">
        <v>0.3996026234327027</v>
      </c>
      <c r="L184" s="239">
        <v>0.24836615274512933</v>
      </c>
      <c r="M184" s="239">
        <v>0.27450995829724822</v>
      </c>
    </row>
    <row r="185" spans="1:13" ht="15" customHeight="1">
      <c r="A185" s="48"/>
      <c r="B185" s="181" t="s">
        <v>180</v>
      </c>
      <c r="C185" s="247">
        <v>165.46659944072414</v>
      </c>
      <c r="D185" s="248">
        <v>7.2492964695944542</v>
      </c>
      <c r="E185" s="248">
        <v>150.96800650153523</v>
      </c>
      <c r="F185" s="248">
        <v>179.96519237991302</v>
      </c>
      <c r="G185" s="248">
        <v>143.71871003194076</v>
      </c>
      <c r="H185" s="248">
        <v>187.21448884950749</v>
      </c>
      <c r="I185" s="51">
        <v>4.3811237398345179E-2</v>
      </c>
      <c r="J185" s="50">
        <v>8.7622474796690358E-2</v>
      </c>
      <c r="K185" s="52">
        <v>0.13143371219503552</v>
      </c>
      <c r="L185" s="248">
        <v>157.1932694686879</v>
      </c>
      <c r="M185" s="248">
        <v>173.73992941276035</v>
      </c>
    </row>
    <row r="186" spans="1:13" ht="15" customHeight="1">
      <c r="A186" s="48"/>
      <c r="B186" s="192" t="s">
        <v>183</v>
      </c>
      <c r="C186" s="249">
        <v>43.096028844830762</v>
      </c>
      <c r="D186" s="251">
        <v>2.1112302411192436</v>
      </c>
      <c r="E186" s="250">
        <v>38.873568362592273</v>
      </c>
      <c r="F186" s="250">
        <v>47.318489327069251</v>
      </c>
      <c r="G186" s="250">
        <v>36.762338121473029</v>
      </c>
      <c r="H186" s="250">
        <v>49.429719568188496</v>
      </c>
      <c r="I186" s="193">
        <v>4.8988974105266758E-2</v>
      </c>
      <c r="J186" s="194">
        <v>9.7977948210533516E-2</v>
      </c>
      <c r="K186" s="195">
        <v>0.14696692231580027</v>
      </c>
      <c r="L186" s="250">
        <v>40.941227402589227</v>
      </c>
      <c r="M186" s="250">
        <v>45.250830287072297</v>
      </c>
    </row>
    <row r="187" spans="1:13" ht="15" customHeight="1">
      <c r="B187" s="256" t="s">
        <v>618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86">
    <cfRule type="expression" dxfId="21" priority="71">
      <formula>IF(PG_IsBlnkRowRout*PG_IsBlnkRowRoutNext=1,TRUE,FALSE)</formula>
    </cfRule>
  </conditionalFormatting>
  <conditionalFormatting sqref="I5:K186">
    <cfRule type="cellIs" dxfId="20" priority="2" operator="greaterThan">
      <formula>1</formula>
    </cfRule>
  </conditionalFormatting>
  <hyperlinks>
    <hyperlink ref="B5" location="'Fire Assay'!$A$4" display="'Fire Assay'!$A$4" xr:uid="{5EBA9B13-9196-4C5A-BE5B-954477BEF176}"/>
    <hyperlink ref="B7" location="'AR Digest 10-50g'!$A$4" display="'AR Digest 10-50g'!$A$4" xr:uid="{DF4D4B34-AC60-48DE-AA9C-D7B6856EC7A4}"/>
    <hyperlink ref="B9" location="'IRC'!$A$22" display="'IRC'!$A$22" xr:uid="{07448417-5A58-471E-8BBC-542B1A55E10E}"/>
    <hyperlink ref="B11" location="'Fusion ICP'!$A$22" display="'Fusion ICP'!$A$22" xr:uid="{E788E504-91DD-42E4-99A7-3CE68CD4A589}"/>
    <hyperlink ref="B12" location="'Fusion ICP'!$A$40" display="'Fusion ICP'!$A$40" xr:uid="{39FC1D06-4340-431E-916B-36A3678AD889}"/>
    <hyperlink ref="B13" location="'Fusion ICP'!$A$77" display="'Fusion ICP'!$A$77" xr:uid="{39ED26F3-2996-4958-9D52-1FE020C5D9E1}"/>
    <hyperlink ref="B14" location="'Fusion ICP'!$A$95" display="'Fusion ICP'!$A$95" xr:uid="{96E40F18-1C46-434D-99F1-9839BC2A8CA5}"/>
    <hyperlink ref="B15" location="'Fusion ICP'!$A$113" display="'Fusion ICP'!$A$113" xr:uid="{AE01009F-44FB-42DB-BAF7-4CB6DB2B5EB4}"/>
    <hyperlink ref="B16" location="'Fusion ICP'!$A$132" display="'Fusion ICP'!$A$132" xr:uid="{35AC2A1A-02C1-499D-A095-005BA732D210}"/>
    <hyperlink ref="B17" location="'Fusion ICP'!$A$151" display="'Fusion ICP'!$A$151" xr:uid="{C0B8C9E0-4BF1-48EC-97D3-E7F6732156D9}"/>
    <hyperlink ref="B18" location="'Fusion ICP'!$A$169" display="'Fusion ICP'!$A$169" xr:uid="{DE2B5959-B6D0-4B61-B608-1D765B3A42C7}"/>
    <hyperlink ref="B19" location="'Fusion ICP'!$A$187" display="'Fusion ICP'!$A$187" xr:uid="{E7E2AFEA-5A73-4428-B160-ED27E93E905E}"/>
    <hyperlink ref="B20" location="'Fusion ICP'!$A$206" display="'Fusion ICP'!$A$206" xr:uid="{F9622E77-BF77-4B0A-8E3E-37FE0515157A}"/>
    <hyperlink ref="B21" location="'Fusion ICP'!$A$224" display="'Fusion ICP'!$A$224" xr:uid="{898ABD1C-C920-4C3C-B29D-DF581577C35B}"/>
    <hyperlink ref="B22" location="'Fusion ICP'!$A$242" display="'Fusion ICP'!$A$242" xr:uid="{96BABCC5-03AD-4446-AEBE-268A4EDF18E2}"/>
    <hyperlink ref="B23" location="'Fusion ICP'!$A$260" display="'Fusion ICP'!$A$260" xr:uid="{4533A7AF-B89E-461A-94DC-8F78B172549D}"/>
    <hyperlink ref="B24" location="'Fusion ICP'!$A$279" display="'Fusion ICP'!$A$279" xr:uid="{1D5F527F-B577-4775-BAC6-248304571BB8}"/>
    <hyperlink ref="B25" location="'Fusion ICP'!$A$298" display="'Fusion ICP'!$A$298" xr:uid="{329D2AAB-F40E-43F1-A622-E27DA94DAC48}"/>
    <hyperlink ref="B26" location="'Fusion ICP'!$A$317" display="'Fusion ICP'!$A$317" xr:uid="{33424B56-93AE-473F-9D2F-C26759B53699}"/>
    <hyperlink ref="B27" location="'Fusion ICP'!$A$335" display="'Fusion ICP'!$A$335" xr:uid="{66832E2E-E7E4-4267-871C-1839B45F3E86}"/>
    <hyperlink ref="B28" location="'Fusion ICP'!$A$353" display="'Fusion ICP'!$A$353" xr:uid="{996CBF49-7B19-4863-AFE9-928C55DFD738}"/>
    <hyperlink ref="B29" location="'Fusion ICP'!$A$371" display="'Fusion ICP'!$A$371" xr:uid="{A2D84EEE-9240-4C4C-9819-B577CAAAE5F2}"/>
    <hyperlink ref="B30" location="'Fusion ICP'!$A$389" display="'Fusion ICP'!$A$389" xr:uid="{39433531-942E-4EF1-8E99-07B154CA501C}"/>
    <hyperlink ref="B31" location="'Fusion ICP'!$A$407" display="'Fusion ICP'!$A$407" xr:uid="{7D00CBAC-8BB6-4D24-917C-ECF84C68E460}"/>
    <hyperlink ref="B32" location="'Fusion ICP'!$A$426" display="'Fusion ICP'!$A$426" xr:uid="{5390DD3F-A064-4D24-B652-8072A12162A2}"/>
    <hyperlink ref="B33" location="'Fusion ICP'!$A$444" display="'Fusion ICP'!$A$444" xr:uid="{5E7F8355-4232-479C-A2C5-7976DAB8C7B9}"/>
    <hyperlink ref="B34" location="'Fusion ICP'!$A$462" display="'Fusion ICP'!$A$462" xr:uid="{9436E71E-088C-4F4E-9A5D-1DEB6E52BB53}"/>
    <hyperlink ref="B35" location="'Fusion ICP'!$A$480" display="'Fusion ICP'!$A$480" xr:uid="{533ECBB1-83E1-4231-BA76-71940C891C48}"/>
    <hyperlink ref="B36" location="'Fusion ICP'!$A$498" display="'Fusion ICP'!$A$498" xr:uid="{A40A9A47-465E-4C6F-86E1-29C3CA54600A}"/>
    <hyperlink ref="B37" location="'Fusion ICP'!$A$517" display="'Fusion ICP'!$A$517" xr:uid="{55D9C05F-CEB0-4040-827C-A221A16BFD60}"/>
    <hyperlink ref="B38" location="'Fusion ICP'!$A$535" display="'Fusion ICP'!$A$535" xr:uid="{23AA73BC-F903-4C8E-889B-DAFB135539DD}"/>
    <hyperlink ref="B39" location="'Fusion ICP'!$A$553" display="'Fusion ICP'!$A$553" xr:uid="{4071001D-553D-4480-9C25-28DA06C588E0}"/>
    <hyperlink ref="B40" location="'Fusion ICP'!$A$571" display="'Fusion ICP'!$A$571" xr:uid="{529B3380-EA1D-42F3-BFED-76CFC23EE30F}"/>
    <hyperlink ref="B41" location="'Fusion ICP'!$A$589" display="'Fusion ICP'!$A$589" xr:uid="{247F4A2C-D77D-4FD5-925C-51A458E24549}"/>
    <hyperlink ref="B42" location="'Fusion ICP'!$A$607" display="'Fusion ICP'!$A$607" xr:uid="{0ECCB476-7607-453B-8396-C9502E165EE8}"/>
    <hyperlink ref="B43" location="'Fusion ICP'!$A$626" display="'Fusion ICP'!$A$626" xr:uid="{A9785AA3-F820-4C44-BCC5-2D8F8B4FB623}"/>
    <hyperlink ref="B44" location="'Fusion ICP'!$A$644" display="'Fusion ICP'!$A$644" xr:uid="{C7BF6AE2-C3DE-485A-A548-111215D8CA0C}"/>
    <hyperlink ref="B45" location="'Fusion ICP'!$A$662" display="'Fusion ICP'!$A$662" xr:uid="{F901808C-D230-49CB-B87D-63E7E4B67D54}"/>
    <hyperlink ref="B46" location="'Fusion ICP'!$A$680" display="'Fusion ICP'!$A$680" xr:uid="{6F97751D-86B7-40C3-BE8C-9C761B25DD81}"/>
    <hyperlink ref="B47" location="'Fusion ICP'!$A$716" display="'Fusion ICP'!$A$716" xr:uid="{FA926682-907F-4B66-88FF-6E4944DB0466}"/>
    <hyperlink ref="B48" location="'Fusion ICP'!$A$734" display="'Fusion ICP'!$A$734" xr:uid="{3233A263-D9C9-4B56-BA5F-F15A3319D61A}"/>
    <hyperlink ref="B49" location="'Fusion ICP'!$A$752" display="'Fusion ICP'!$A$752" xr:uid="{8AAA4EAC-A0F8-4310-9C84-D739D8D1DCAE}"/>
    <hyperlink ref="B50" location="'Fusion ICP'!$A$788" display="'Fusion ICP'!$A$788" xr:uid="{40D4EC35-3AB0-4001-9694-6078377191C7}"/>
    <hyperlink ref="B51" location="'Fusion ICP'!$A$806" display="'Fusion ICP'!$A$806" xr:uid="{184C061D-93E0-4320-B71D-B63A4529FE39}"/>
    <hyperlink ref="B52" location="'Fusion ICP'!$A$825" display="'Fusion ICP'!$A$825" xr:uid="{D89E0A54-DA45-4A2D-B87C-CD742784960B}"/>
    <hyperlink ref="B53" location="'Fusion ICP'!$A$843" display="'Fusion ICP'!$A$843" xr:uid="{408B7BB0-E5DF-4110-8229-5CB70F998E34}"/>
    <hyperlink ref="B54" location="'Fusion ICP'!$A$861" display="'Fusion ICP'!$A$861" xr:uid="{3634E933-06B9-48CD-9329-9E042DF1109F}"/>
    <hyperlink ref="B55" location="'Fusion ICP'!$A$879" display="'Fusion ICP'!$A$879" xr:uid="{6988FAE2-34AE-4B1E-B9AB-09349F33A08B}"/>
    <hyperlink ref="B56" location="'Fusion ICP'!$A$898" display="'Fusion ICP'!$A$898" xr:uid="{7FA43EDB-7946-4C11-9E99-B7914920671A}"/>
    <hyperlink ref="B57" location="'Fusion ICP'!$A$916" display="'Fusion ICP'!$A$916" xr:uid="{489B32AD-43E8-41FB-9316-C92607A31100}"/>
    <hyperlink ref="B58" location="'Fusion ICP'!$A$935" display="'Fusion ICP'!$A$935" xr:uid="{3259B07A-55B9-433A-9950-1D8A863CAC46}"/>
    <hyperlink ref="B59" location="'Fusion ICP'!$A$953" display="'Fusion ICP'!$A$953" xr:uid="{FA63E760-CB54-4AF0-8B18-B6DA6EA096D1}"/>
    <hyperlink ref="B60" location="'Fusion ICP'!$A$971" display="'Fusion ICP'!$A$971" xr:uid="{ACDB53C9-A0D3-42BE-BBBB-AE145FFE1325}"/>
    <hyperlink ref="B61" location="'Fusion ICP'!$A$990" display="'Fusion ICP'!$A$990" xr:uid="{1F5701F8-6E2E-45C4-934F-BC825DB0A7ED}"/>
    <hyperlink ref="B62" location="'Fusion ICP'!$A$1008" display="'Fusion ICP'!$A$1008" xr:uid="{9D5C88B8-8845-49E8-A46C-B984CF996A38}"/>
    <hyperlink ref="B63" location="'Fusion ICP'!$A$1026" display="'Fusion ICP'!$A$1026" xr:uid="{A2C4C4CA-8DA6-4B9B-A5C4-02110956212F}"/>
    <hyperlink ref="B64" location="'Fusion ICP'!$A$1045" display="'Fusion ICP'!$A$1045" xr:uid="{F057060A-D7B2-48F3-938D-8D00F4CEFD4C}"/>
    <hyperlink ref="B65" location="'Fusion ICP'!$A$1063" display="'Fusion ICP'!$A$1063" xr:uid="{510B7AA1-D814-4E18-8ED1-1B9AC6509592}"/>
    <hyperlink ref="B66" location="'Fusion ICP'!$A$1081" display="'Fusion ICP'!$A$1081" xr:uid="{830BA556-0AF0-4D71-8EAB-577179721728}"/>
    <hyperlink ref="B67" location="'Fusion ICP'!$A$1099" display="'Fusion ICP'!$A$1099" xr:uid="{AD694969-824C-4121-9B65-694320D36C78}"/>
    <hyperlink ref="B69" location="'4-Acid'!$A$4" display="'4-Acid'!$A$4" xr:uid="{F3ECC0B8-632E-4C7E-8256-D02BC0B98C5A}"/>
    <hyperlink ref="B70" location="'4-Acid'!$A$23" display="'4-Acid'!$A$23" xr:uid="{6BFF8DB5-68DD-491C-8039-F3AD933B3D67}"/>
    <hyperlink ref="B71" location="'4-Acid'!$A$41" display="'4-Acid'!$A$41" xr:uid="{2F1C5907-6454-403E-9856-882DF186470D}"/>
    <hyperlink ref="B72" location="'4-Acid'!$A$77" display="'4-Acid'!$A$77" xr:uid="{9574B71A-1A52-43EB-BC58-2E7A10740447}"/>
    <hyperlink ref="B73" location="'4-Acid'!$A$96" display="'4-Acid'!$A$96" xr:uid="{73E32E73-7540-4254-BF4B-4226BCAB156F}"/>
    <hyperlink ref="B74" location="'4-Acid'!$A$114" display="'4-Acid'!$A$114" xr:uid="{9B42325C-C7CF-4E16-83BA-D9B2C8B9DE4B}"/>
    <hyperlink ref="B75" location="'4-Acid'!$A$133" display="'4-Acid'!$A$133" xr:uid="{E9337916-9E30-4B04-8D06-4F6D7B4E2EC4}"/>
    <hyperlink ref="B76" location="'4-Acid'!$A$151" display="'4-Acid'!$A$151" xr:uid="{5CA8A852-A392-4621-8C66-5A568447A32D}"/>
    <hyperlink ref="B77" location="'4-Acid'!$A$169" display="'4-Acid'!$A$169" xr:uid="{F5717F15-15E9-44EA-8A95-87ECC1592E52}"/>
    <hyperlink ref="B78" location="'4-Acid'!$A$188" display="'4-Acid'!$A$188" xr:uid="{88349862-7985-44F8-9D45-749A9C978C96}"/>
    <hyperlink ref="B79" location="'4-Acid'!$A$206" display="'4-Acid'!$A$206" xr:uid="{5EEE6BE5-6729-46CB-9F0A-EB45541BD540}"/>
    <hyperlink ref="B80" location="'4-Acid'!$A$224" display="'4-Acid'!$A$224" xr:uid="{FB541A4F-FC2B-4EBC-8F5A-F8C2C245E817}"/>
    <hyperlink ref="B81" location="'4-Acid'!$A$242" display="'4-Acid'!$A$242" xr:uid="{9D77D5F4-F8AB-4FA9-AF03-CBC21D7AB037}"/>
    <hyperlink ref="B82" location="'4-Acid'!$A$260" display="'4-Acid'!$A$260" xr:uid="{28757457-00CD-40B7-A3A4-224D67FEC2F4}"/>
    <hyperlink ref="B83" location="'4-Acid'!$A$279" display="'4-Acid'!$A$279" xr:uid="{7FCEBFAE-4C1E-42C7-990C-3FE1E2818EFE}"/>
    <hyperlink ref="B84" location="'4-Acid'!$A$298" display="'4-Acid'!$A$298" xr:uid="{86A5E9A0-0D42-4D13-8AAD-0C6979D10B87}"/>
    <hyperlink ref="B85" location="'4-Acid'!$A$316" display="'4-Acid'!$A$316" xr:uid="{328B44DD-D4CF-473A-803B-00625DEDBF38}"/>
    <hyperlink ref="B86" location="'4-Acid'!$A$335" display="'4-Acid'!$A$335" xr:uid="{AA0B2A76-AAD1-4E26-9F1A-1D1E9EF508C3}"/>
    <hyperlink ref="B87" location="'4-Acid'!$A$353" display="'4-Acid'!$A$353" xr:uid="{E0F54BF1-8D51-4C84-A433-09561E519331}"/>
    <hyperlink ref="B88" location="'4-Acid'!$A$372" display="'4-Acid'!$A$372" xr:uid="{64CE1E6F-D762-462D-8829-CAA07CD8AE10}"/>
    <hyperlink ref="B89" location="'4-Acid'!$A$408" display="'4-Acid'!$A$408" xr:uid="{8C9DE872-C1AF-496F-8921-2AF379E74BDD}"/>
    <hyperlink ref="B90" location="'4-Acid'!$A$427" display="'4-Acid'!$A$427" xr:uid="{3354457E-5F48-498C-9C76-ECCA4599939D}"/>
    <hyperlink ref="B91" location="'4-Acid'!$A$446" display="'4-Acid'!$A$446" xr:uid="{7BB49326-9191-4777-AA8F-EFD81F3C1090}"/>
    <hyperlink ref="B92" location="'4-Acid'!$A$464" display="'4-Acid'!$A$464" xr:uid="{C903E734-DEEB-4488-9B73-7D1E4FC2F8F1}"/>
    <hyperlink ref="B93" location="'4-Acid'!$A$482" display="'4-Acid'!$A$482" xr:uid="{9EA7EEEE-5175-46E8-BE46-8F2EC69A49B9}"/>
    <hyperlink ref="B94" location="'4-Acid'!$A$501" display="'4-Acid'!$A$501" xr:uid="{92AC4EFB-4A76-4424-8396-A352AC3DEC46}"/>
    <hyperlink ref="B95" location="'4-Acid'!$A$519" display="'4-Acid'!$A$519" xr:uid="{E07B586C-6FFC-4B7A-A1F5-3A9B1B646762}"/>
    <hyperlink ref="B96" location="'4-Acid'!$A$538" display="'4-Acid'!$A$538" xr:uid="{DD31111B-45D8-486F-9852-52941FE3EE01}"/>
    <hyperlink ref="B97" location="'4-Acid'!$A$557" display="'4-Acid'!$A$557" xr:uid="{71BFC3BC-795A-4D42-AF7E-A120F3A2FCE6}"/>
    <hyperlink ref="B98" location="'4-Acid'!$A$576" display="'4-Acid'!$A$576" xr:uid="{664EE6AE-EFE8-41A8-BEE5-7523976343F0}"/>
    <hyperlink ref="B99" location="'4-Acid'!$A$594" display="'4-Acid'!$A$594" xr:uid="{06C78800-0E8C-4AA5-805D-DB4525C0F588}"/>
    <hyperlink ref="B100" location="'4-Acid'!$A$612" display="'4-Acid'!$A$612" xr:uid="{BE227C29-3D27-44C9-B914-393EFEF54A5A}"/>
    <hyperlink ref="B101" location="'4-Acid'!$A$630" display="'4-Acid'!$A$630" xr:uid="{FE980140-CEC1-4B45-B7A6-95622BDBAA3C}"/>
    <hyperlink ref="B102" location="'4-Acid'!$A$648" display="'4-Acid'!$A$648" xr:uid="{4D51BD7A-1CC2-4843-93FD-B1C6CB007EE1}"/>
    <hyperlink ref="B103" location="'4-Acid'!$A$666" display="'4-Acid'!$A$666" xr:uid="{CC826202-9ED8-46C7-A440-8B8389D84B87}"/>
    <hyperlink ref="B104" location="'4-Acid'!$A$684" display="'4-Acid'!$A$684" xr:uid="{C9E9D80A-3421-4494-BA6F-3A53F2B777C0}"/>
    <hyperlink ref="B105" location="'4-Acid'!$A$702" display="'4-Acid'!$A$702" xr:uid="{EB2FBD73-089E-42B8-9B49-FE3F50687D69}"/>
    <hyperlink ref="B106" location="'4-Acid'!$A$738" display="'4-Acid'!$A$738" xr:uid="{3230FE79-BB9E-4C54-AE78-D401217E23F0}"/>
    <hyperlink ref="B107" location="'4-Acid'!$A$756" display="'4-Acid'!$A$756" xr:uid="{7C372E7C-E36C-49FB-94B2-47146EDEBB1B}"/>
    <hyperlink ref="B108" location="'4-Acid'!$A$775" display="'4-Acid'!$A$775" xr:uid="{F7C8F0F5-AE37-4BD7-AD9E-5057B07D3187}"/>
    <hyperlink ref="B109" location="'4-Acid'!$A$794" display="'4-Acid'!$A$794" xr:uid="{F32746EB-CF82-4B07-A5D9-E1333F87E083}"/>
    <hyperlink ref="B110" location="'4-Acid'!$A$812" display="'4-Acid'!$A$812" xr:uid="{AD991EC4-4E0B-43B7-9EA3-920439DF6519}"/>
    <hyperlink ref="B111" location="'4-Acid'!$A$830" display="'4-Acid'!$A$830" xr:uid="{6B32B981-A05A-4EED-B0A1-62C4C1C3037D}"/>
    <hyperlink ref="B112" location="'4-Acid'!$A$849" display="'4-Acid'!$A$849" xr:uid="{362D50C9-3008-46C9-AD14-636E6E2FB55C}"/>
    <hyperlink ref="B113" location="'4-Acid'!$A$867" display="'4-Acid'!$A$867" xr:uid="{5551067E-4286-4A22-8466-C9338CDA4FA5}"/>
    <hyperlink ref="B114" location="'4-Acid'!$A$886" display="'4-Acid'!$A$886" xr:uid="{F72A6938-FFBB-4823-84C6-3BDEC3F7BE8B}"/>
    <hyperlink ref="B115" location="'4-Acid'!$A$905" display="'4-Acid'!$A$905" xr:uid="{8EF77471-4805-40CC-8D13-D3CE4EC906D8}"/>
    <hyperlink ref="B116" location="'4-Acid'!$A$923" display="'4-Acid'!$A$923" xr:uid="{2C00F32A-7468-4588-9CBE-22A631351D19}"/>
    <hyperlink ref="B117" location="'4-Acid'!$A$941" display="'4-Acid'!$A$941" xr:uid="{751A7576-2514-4C83-B492-FA1FD5A33791}"/>
    <hyperlink ref="B118" location="'4-Acid'!$A$959" display="'4-Acid'!$A$959" xr:uid="{D9FB2A88-AD68-4AED-9186-F760E6310B56}"/>
    <hyperlink ref="B119" location="'4-Acid'!$A$978" display="'4-Acid'!$A$978" xr:uid="{86DD0EE1-7439-4E0D-B156-8AAA0080773E}"/>
    <hyperlink ref="B120" location="'4-Acid'!$A$996" display="'4-Acid'!$A$996" xr:uid="{E10DC2AD-FCD5-4A6E-99FB-601448AABFA5}"/>
    <hyperlink ref="B121" location="'4-Acid'!$A$1014" display="'4-Acid'!$A$1014" xr:uid="{D14C242F-9610-44AA-94D1-47E1896B3F22}"/>
    <hyperlink ref="B122" location="'4-Acid'!$A$1032" display="'4-Acid'!$A$1032" xr:uid="{EDC9F20C-7B1B-40EB-9336-A477863D18A3}"/>
    <hyperlink ref="B123" location="'4-Acid'!$A$1050" display="'4-Acid'!$A$1050" xr:uid="{7FBC6A8A-C771-4BE9-BA89-943ACE630F9D}"/>
    <hyperlink ref="B124" location="'4-Acid'!$A$1068" display="'4-Acid'!$A$1068" xr:uid="{103552A5-DB15-48C0-A7EC-62FD93D4FF9F}"/>
    <hyperlink ref="B125" location="'4-Acid'!$A$1087" display="'4-Acid'!$A$1087" xr:uid="{E79F3C6A-78F3-41E7-8A49-EA7A1C4E894A}"/>
    <hyperlink ref="B126" location="'4-Acid'!$A$1105" display="'4-Acid'!$A$1105" xr:uid="{3B1186F1-7B8A-4C57-9400-E795057B377E}"/>
    <hyperlink ref="B128" location="'Aqua Regia'!$A$4" display="'Aqua Regia'!$A$4" xr:uid="{7C4AA1C6-F8C5-4CFD-9240-031F03A6A84C}"/>
    <hyperlink ref="B129" location="'Aqua Regia'!$A$23" display="'Aqua Regia'!$A$23" xr:uid="{67E309BA-63D0-4D40-90F0-F2852CF01450}"/>
    <hyperlink ref="B130" location="'Aqua Regia'!$A$41" display="'Aqua Regia'!$A$41" xr:uid="{2DB357B2-E8F6-44C3-8C48-69E50240AFDA}"/>
    <hyperlink ref="B131" location="'Aqua Regia'!$A$59" display="'Aqua Regia'!$A$59" xr:uid="{4384A09C-2804-4F73-86E8-7DC1739E2FE7}"/>
    <hyperlink ref="B132" location="'Aqua Regia'!$A$77" display="'Aqua Regia'!$A$77" xr:uid="{ECA5439B-9109-4929-A122-3FBE85E1C749}"/>
    <hyperlink ref="B133" location="'Aqua Regia'!$A$95" display="'Aqua Regia'!$A$95" xr:uid="{04ACA755-B3FE-4013-80BD-EDCE6E403E51}"/>
    <hyperlink ref="B134" location="'Aqua Regia'!$A$114" display="'Aqua Regia'!$A$114" xr:uid="{86AB32AB-4273-464E-A53A-B2516A9F2924}"/>
    <hyperlink ref="B135" location="'Aqua Regia'!$A$133" display="'Aqua Regia'!$A$133" xr:uid="{8B82B245-3721-43C1-B7C4-17598AA08552}"/>
    <hyperlink ref="B136" location="'Aqua Regia'!$A$151" display="'Aqua Regia'!$A$151" xr:uid="{83069152-1031-4AE8-8A90-BFD93B9443CA}"/>
    <hyperlink ref="B137" location="'Aqua Regia'!$A$170" display="'Aqua Regia'!$A$170" xr:uid="{386899C6-51BA-4220-9A94-0C798A18D5D3}"/>
    <hyperlink ref="B138" location="'Aqua Regia'!$A$188" display="'Aqua Regia'!$A$188" xr:uid="{9963F3D7-FC99-4B0B-B9E7-75781104E10A}"/>
    <hyperlink ref="B139" location="'Aqua Regia'!$A$206" display="'Aqua Regia'!$A$206" xr:uid="{ACD75271-E7ED-4BE1-999A-3E72BF7E8D7D}"/>
    <hyperlink ref="B140" location="'Aqua Regia'!$A$224" display="'Aqua Regia'!$A$224" xr:uid="{A780442F-CB02-441F-A35C-D6184F22E4FC}"/>
    <hyperlink ref="B141" location="'Aqua Regia'!$A$243" display="'Aqua Regia'!$A$243" xr:uid="{3932CC0F-9EFB-47FF-A5AA-C5114110AE3B}"/>
    <hyperlink ref="B142" location="'Aqua Regia'!$A$261" display="'Aqua Regia'!$A$261" xr:uid="{B01B0BE9-7D8C-49EE-9290-247635BB34A2}"/>
    <hyperlink ref="B143" location="'Aqua Regia'!$A$279" display="'Aqua Regia'!$A$279" xr:uid="{A61E4C9B-08A7-4DFB-9539-C228386639C0}"/>
    <hyperlink ref="B144" location="'Aqua Regia'!$A$297" display="'Aqua Regia'!$A$297" xr:uid="{89BD52EA-0474-48AF-A3A8-16B7A247F58B}"/>
    <hyperlink ref="B145" location="'Aqua Regia'!$A$315" display="'Aqua Regia'!$A$315" xr:uid="{7839BA0E-BE1E-4AB2-A339-7023D49AFA16}"/>
    <hyperlink ref="B146" location="'Aqua Regia'!$A$333" display="'Aqua Regia'!$A$333" xr:uid="{4A9F65CF-6841-49BE-9AC2-EE298AC26BBC}"/>
    <hyperlink ref="B147" location="'Aqua Regia'!$A$352" display="'Aqua Regia'!$A$352" xr:uid="{DB8F04E4-4DC7-49DC-B500-881C4A37424A}"/>
    <hyperlink ref="B148" location="'Aqua Regia'!$A$370" display="'Aqua Regia'!$A$370" xr:uid="{40B6139F-8406-43CF-BE8B-7CC3A205784E}"/>
    <hyperlink ref="B149" location="'Aqua Regia'!$A$389" display="'Aqua Regia'!$A$389" xr:uid="{188CC6D4-27F2-401D-BCC9-4A2790E659E7}"/>
    <hyperlink ref="B150" location="'Aqua Regia'!$A$408" display="'Aqua Regia'!$A$408" xr:uid="{51482C67-676A-4688-8551-F79C3194005B}"/>
    <hyperlink ref="B151" location="'Aqua Regia'!$A$426" display="'Aqua Regia'!$A$426" xr:uid="{AD224A82-A7B2-4E58-971F-9BB11F37D93F}"/>
    <hyperlink ref="B152" location="'Aqua Regia'!$A$444" display="'Aqua Regia'!$A$444" xr:uid="{9455BBB5-2136-41E5-B75C-4BC080BBC886}"/>
    <hyperlink ref="B153" location="'Aqua Regia'!$A$463" display="'Aqua Regia'!$A$463" xr:uid="{F1AC859D-9C17-4CC5-96BC-E249A08944CD}"/>
    <hyperlink ref="B154" location="'Aqua Regia'!$A$481" display="'Aqua Regia'!$A$481" xr:uid="{9930B081-3195-4463-B666-C1035DC050CD}"/>
    <hyperlink ref="B155" location="'Aqua Regia'!$A$500" display="'Aqua Regia'!$A$500" xr:uid="{6F369C0A-BF12-4CAA-87A7-827541046AAA}"/>
    <hyperlink ref="B156" location="'Aqua Regia'!$A$537" display="'Aqua Regia'!$A$537" xr:uid="{06149C2E-E9DA-49FC-A9F2-109654636044}"/>
    <hyperlink ref="B157" location="'Aqua Regia'!$A$555" display="'Aqua Regia'!$A$555" xr:uid="{B698BBD8-89E5-4AAA-BD5F-45F8EEB07D9B}"/>
    <hyperlink ref="B158" location="'Aqua Regia'!$A$573" display="'Aqua Regia'!$A$573" xr:uid="{2834FFF6-9E6B-4C4B-840C-B2A7E8809EEC}"/>
    <hyperlink ref="B159" location="'Aqua Regia'!$A$592" display="'Aqua Regia'!$A$592" xr:uid="{BC5D228F-F0E0-4662-8517-4236EDEA2F57}"/>
    <hyperlink ref="B160" location="'Aqua Regia'!$A$611" display="'Aqua Regia'!$A$611" xr:uid="{AD8A5272-71E4-4727-88E3-73C668565DE2}"/>
    <hyperlink ref="B161" location="'Aqua Regia'!$A$630" display="'Aqua Regia'!$A$630" xr:uid="{B01B8B60-5515-46AB-9759-3B4FA9B2FD72}"/>
    <hyperlink ref="B162" location="'Aqua Regia'!$A$648" display="'Aqua Regia'!$A$648" xr:uid="{4E8A6DD2-6EBE-43CE-BA22-9D449641CBF1}"/>
    <hyperlink ref="B163" location="'Aqua Regia'!$A$666" display="'Aqua Regia'!$A$666" xr:uid="{F0C71D42-8006-4B5C-B8F7-38130E71AE6D}"/>
    <hyperlink ref="B164" location="'Aqua Regia'!$A$685" display="'Aqua Regia'!$A$685" xr:uid="{AAB6B602-A96C-4EA1-A1EE-8C1CC9D10763}"/>
    <hyperlink ref="B165" location="'Aqua Regia'!$A$721" display="'Aqua Regia'!$A$721" xr:uid="{C50F24B4-072B-404A-8922-2772B98AFF41}"/>
    <hyperlink ref="B166" location="'Aqua Regia'!$A$757" display="'Aqua Regia'!$A$757" xr:uid="{AC57E37C-F6CB-40E6-B839-543F9AC52E3B}"/>
    <hyperlink ref="B167" location="'Aqua Regia'!$A$793" display="'Aqua Regia'!$A$793" xr:uid="{A3B87537-40CB-4914-849F-0FF5CDD404E4}"/>
    <hyperlink ref="B168" location="'Aqua Regia'!$A$811" display="'Aqua Regia'!$A$811" xr:uid="{3ABA8F8C-6724-4A96-B294-7E7160B557BB}"/>
    <hyperlink ref="B169" location="'Aqua Regia'!$A$829" display="'Aqua Regia'!$A$829" xr:uid="{4D0A85D7-D27B-401F-86F3-C080E9CE8194}"/>
    <hyperlink ref="B170" location="'Aqua Regia'!$A$848" display="'Aqua Regia'!$A$848" xr:uid="{D29431C0-EB42-4BAB-83C2-115394A55273}"/>
    <hyperlink ref="B171" location="'Aqua Regia'!$A$866" display="'Aqua Regia'!$A$866" xr:uid="{CC2715D0-6EE9-4F41-B4E0-5C7A0E3DF261}"/>
    <hyperlink ref="B172" location="'Aqua Regia'!$A$884" display="'Aqua Regia'!$A$884" xr:uid="{DA6D8EE0-A15F-4064-9EE9-3942D4A2AC78}"/>
    <hyperlink ref="B173" location="'Aqua Regia'!$A$902" display="'Aqua Regia'!$A$902" xr:uid="{1B5F654E-AEF0-43AA-AC9A-9CD35AECA6DF}"/>
    <hyperlink ref="B174" location="'Aqua Regia'!$A$920" display="'Aqua Regia'!$A$920" xr:uid="{47768669-4605-4690-832A-B7C1D1D7C85D}"/>
    <hyperlink ref="B175" location="'Aqua Regia'!$A$938" display="'Aqua Regia'!$A$938" xr:uid="{312D91E9-7CCA-45AF-AD7D-B32F007B82E4}"/>
    <hyperlink ref="B176" location="'Aqua Regia'!$A$957" display="'Aqua Regia'!$A$957" xr:uid="{43BDC40B-75B9-4545-AE67-04917FDA752A}"/>
    <hyperlink ref="B177" location="'Aqua Regia'!$A$976" display="'Aqua Regia'!$A$976" xr:uid="{C0A45701-699A-4A50-8F17-E045A069F7A1}"/>
    <hyperlink ref="B178" location="'Aqua Regia'!$A$994" display="'Aqua Regia'!$A$994" xr:uid="{6F3B18CB-AC04-403E-8713-CFB48176930F}"/>
    <hyperlink ref="B179" location="'Aqua Regia'!$A$1012" display="'Aqua Regia'!$A$1012" xr:uid="{3D0F8326-DD1C-4D66-BE8D-068E46846DB4}"/>
    <hyperlink ref="B180" location="'Aqua Regia'!$A$1049" display="'Aqua Regia'!$A$1049" xr:uid="{E39704F7-A98B-41E3-9291-5117B67078A6}"/>
    <hyperlink ref="B181" location="'Aqua Regia'!$A$1067" display="'Aqua Regia'!$A$1067" xr:uid="{3A881D68-A105-4346-A3F7-CC6643893A14}"/>
    <hyperlink ref="B182" location="'Aqua Regia'!$A$1085" display="'Aqua Regia'!$A$1085" xr:uid="{E13A2F17-E78A-4048-9DBC-7742BEC568C1}"/>
    <hyperlink ref="B183" location="'Aqua Regia'!$A$1104" display="'Aqua Regia'!$A$1104" xr:uid="{3E8BAF0A-0FF3-49E8-919E-F38BC4642853}"/>
    <hyperlink ref="B184" location="'Aqua Regia'!$A$1122" display="'Aqua Regia'!$A$1122" xr:uid="{48780B76-659D-4D4E-92BE-52744DB50FD7}"/>
    <hyperlink ref="B185" location="'Aqua Regia'!$A$1140" display="'Aqua Regia'!$A$1140" xr:uid="{89E624A3-F40E-4A3D-9AF8-66630C716B11}"/>
    <hyperlink ref="B186" location="'Aqua Regia'!$A$1158" display="'Aqua Regia'!$A$1158" xr:uid="{B6A792AE-72F5-4697-9FBF-C183C56EC9D3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5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3" t="s">
        <v>614</v>
      </c>
      <c r="C1" s="33"/>
    </row>
    <row r="2" spans="2:10" ht="27.95" customHeight="1">
      <c r="B2" s="40" t="s">
        <v>83</v>
      </c>
      <c r="C2" s="40" t="s">
        <v>84</v>
      </c>
    </row>
    <row r="3" spans="2:10" ht="15" customHeight="1">
      <c r="B3" s="41" t="s">
        <v>90</v>
      </c>
      <c r="C3" s="41" t="s">
        <v>91</v>
      </c>
    </row>
    <row r="4" spans="2:10" ht="15" customHeight="1">
      <c r="B4" s="42" t="s">
        <v>94</v>
      </c>
      <c r="C4" s="42" t="s">
        <v>131</v>
      </c>
    </row>
    <row r="5" spans="2:10" ht="15" customHeight="1">
      <c r="B5" s="42" t="s">
        <v>88</v>
      </c>
      <c r="C5" s="42" t="s">
        <v>89</v>
      </c>
    </row>
    <row r="6" spans="2:10" ht="15" customHeight="1">
      <c r="B6" s="42" t="s">
        <v>92</v>
      </c>
      <c r="C6" s="42" t="s">
        <v>87</v>
      </c>
    </row>
    <row r="7" spans="2:10" ht="15" customHeight="1">
      <c r="B7" s="42" t="s">
        <v>86</v>
      </c>
      <c r="C7" s="85" t="s">
        <v>132</v>
      </c>
    </row>
    <row r="8" spans="2:10" ht="15" customHeight="1" thickBot="1">
      <c r="B8" s="42" t="s">
        <v>85</v>
      </c>
      <c r="C8" s="85" t="s">
        <v>133</v>
      </c>
    </row>
    <row r="9" spans="2:10" ht="15" customHeight="1">
      <c r="B9" s="70" t="s">
        <v>130</v>
      </c>
      <c r="C9" s="154"/>
    </row>
    <row r="10" spans="2:10" ht="15" customHeight="1">
      <c r="B10" s="42" t="s">
        <v>291</v>
      </c>
      <c r="C10" s="42" t="s">
        <v>328</v>
      </c>
    </row>
    <row r="11" spans="2:10" ht="15" customHeight="1">
      <c r="B11" s="42" t="s">
        <v>114</v>
      </c>
      <c r="C11" s="42" t="s">
        <v>329</v>
      </c>
      <c r="D11" s="5"/>
      <c r="E11" s="5"/>
      <c r="F11" s="5"/>
      <c r="G11" s="5"/>
      <c r="H11" s="5"/>
      <c r="I11" s="5"/>
      <c r="J11" s="5"/>
    </row>
    <row r="12" spans="2:10" ht="15" customHeight="1">
      <c r="B12" s="42" t="s">
        <v>292</v>
      </c>
      <c r="C12" s="42" t="s">
        <v>330</v>
      </c>
      <c r="D12" s="5"/>
      <c r="E12" s="5"/>
      <c r="F12" s="5"/>
      <c r="G12" s="5"/>
      <c r="H12" s="5"/>
      <c r="I12" s="5"/>
      <c r="J12" s="5"/>
    </row>
    <row r="13" spans="2:10" ht="15" customHeight="1">
      <c r="B13" s="42" t="s">
        <v>264</v>
      </c>
      <c r="C13" s="42" t="s">
        <v>331</v>
      </c>
    </row>
    <row r="14" spans="2:10" ht="15" customHeight="1">
      <c r="B14" s="42" t="s">
        <v>265</v>
      </c>
      <c r="C14" s="42" t="s">
        <v>332</v>
      </c>
    </row>
    <row r="15" spans="2:10" ht="15" customHeight="1">
      <c r="B15" s="42" t="s">
        <v>310</v>
      </c>
      <c r="C15" s="42" t="s">
        <v>333</v>
      </c>
    </row>
    <row r="16" spans="2:10" ht="15" customHeight="1">
      <c r="B16" s="42" t="s">
        <v>309</v>
      </c>
      <c r="C16" s="42" t="s">
        <v>334</v>
      </c>
    </row>
    <row r="17" spans="2:3" ht="15" customHeight="1">
      <c r="B17" s="42" t="s">
        <v>99</v>
      </c>
      <c r="C17" s="42" t="s">
        <v>335</v>
      </c>
    </row>
    <row r="18" spans="2:3" ht="15" customHeight="1">
      <c r="B18" s="42" t="s">
        <v>100</v>
      </c>
      <c r="C18" s="42" t="s">
        <v>336</v>
      </c>
    </row>
    <row r="19" spans="2:3" ht="15" customHeight="1">
      <c r="B19" s="42" t="s">
        <v>251</v>
      </c>
      <c r="C19" s="42" t="s">
        <v>337</v>
      </c>
    </row>
    <row r="20" spans="2:3" ht="15" customHeight="1">
      <c r="B20" s="42" t="s">
        <v>252</v>
      </c>
      <c r="C20" s="42" t="s">
        <v>338</v>
      </c>
    </row>
    <row r="21" spans="2:3" ht="15" customHeight="1">
      <c r="B21" s="42" t="s">
        <v>253</v>
      </c>
      <c r="C21" s="42" t="s">
        <v>339</v>
      </c>
    </row>
    <row r="22" spans="2:3" ht="15" customHeight="1">
      <c r="B22" s="42" t="s">
        <v>113</v>
      </c>
      <c r="C22" s="42" t="s">
        <v>340</v>
      </c>
    </row>
    <row r="23" spans="2:3" ht="15" customHeight="1">
      <c r="B23" s="42" t="s">
        <v>101</v>
      </c>
      <c r="C23" s="42" t="s">
        <v>341</v>
      </c>
    </row>
    <row r="24" spans="2:3" ht="15" customHeight="1">
      <c r="B24" s="42" t="s">
        <v>102</v>
      </c>
      <c r="C24" s="42" t="s">
        <v>342</v>
      </c>
    </row>
    <row r="25" spans="2:3" ht="15" customHeight="1">
      <c r="B25" s="42" t="s">
        <v>103</v>
      </c>
      <c r="C25" s="42" t="s">
        <v>343</v>
      </c>
    </row>
    <row r="26" spans="2:3" ht="15" customHeight="1">
      <c r="B26" s="43" t="s">
        <v>268</v>
      </c>
      <c r="C26" s="43" t="s">
        <v>344</v>
      </c>
    </row>
    <row r="27" spans="2:3" ht="15" customHeight="1">
      <c r="B27" s="58"/>
      <c r="C27" s="59"/>
    </row>
    <row r="28" spans="2:3" ht="15">
      <c r="B28" s="60" t="s">
        <v>124</v>
      </c>
      <c r="C28" s="61" t="s">
        <v>117</v>
      </c>
    </row>
    <row r="29" spans="2:3">
      <c r="B29" s="62"/>
      <c r="C29" s="61"/>
    </row>
    <row r="30" spans="2:3">
      <c r="B30" s="63" t="s">
        <v>121</v>
      </c>
      <c r="C30" s="64" t="s">
        <v>120</v>
      </c>
    </row>
    <row r="31" spans="2:3">
      <c r="B31" s="62"/>
      <c r="C31" s="61"/>
    </row>
    <row r="32" spans="2:3">
      <c r="B32" s="65" t="s">
        <v>118</v>
      </c>
      <c r="C32" s="64" t="s">
        <v>119</v>
      </c>
    </row>
    <row r="33" spans="2:3">
      <c r="B33" s="66"/>
      <c r="C33" s="67"/>
    </row>
    <row r="34" spans="2:3">
      <c r="B34"/>
      <c r="C34"/>
    </row>
    <row r="35" spans="2:3">
      <c r="B35"/>
      <c r="C35"/>
    </row>
  </sheetData>
  <sortState xmlns:xlrd2="http://schemas.microsoft.com/office/spreadsheetml/2017/richdata2" ref="B3:C7">
    <sortCondition ref="B3:B7"/>
  </sortState>
  <conditionalFormatting sqref="B3:C27">
    <cfRule type="expression" dxfId="19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0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7" customWidth="1"/>
    <col min="3" max="3" width="88.7109375" style="4" customWidth="1"/>
    <col min="4" max="16384" width="9.140625" style="4"/>
  </cols>
  <sheetData>
    <row r="1" spans="2:9" ht="23.25" customHeight="1">
      <c r="B1" s="68" t="s">
        <v>613</v>
      </c>
      <c r="C1" s="33"/>
    </row>
    <row r="2" spans="2:9" ht="27.95" customHeight="1">
      <c r="B2" s="69" t="s">
        <v>125</v>
      </c>
      <c r="C2" s="40" t="s">
        <v>126</v>
      </c>
    </row>
    <row r="3" spans="2:9" ht="15" customHeight="1">
      <c r="B3" s="151"/>
      <c r="C3" s="41" t="s">
        <v>127</v>
      </c>
    </row>
    <row r="4" spans="2:9" ht="15" customHeight="1">
      <c r="B4" s="152"/>
      <c r="C4" s="42" t="s">
        <v>345</v>
      </c>
    </row>
    <row r="5" spans="2:9" ht="15" customHeight="1">
      <c r="B5" s="152"/>
      <c r="C5" s="42" t="s">
        <v>128</v>
      </c>
    </row>
    <row r="6" spans="2:9" ht="15" customHeight="1">
      <c r="B6" s="152"/>
      <c r="C6" s="42" t="s">
        <v>346</v>
      </c>
    </row>
    <row r="7" spans="2:9" ht="15" customHeight="1">
      <c r="B7" s="152"/>
      <c r="C7" s="42" t="s">
        <v>347</v>
      </c>
    </row>
    <row r="8" spans="2:9" ht="15" customHeight="1">
      <c r="B8" s="152"/>
      <c r="C8" s="42" t="s">
        <v>348</v>
      </c>
    </row>
    <row r="9" spans="2:9" ht="15" customHeight="1">
      <c r="B9" s="152"/>
      <c r="C9" s="42" t="s">
        <v>129</v>
      </c>
      <c r="D9" s="5"/>
      <c r="E9" s="5"/>
      <c r="G9" s="5"/>
      <c r="H9" s="5"/>
      <c r="I9" s="5"/>
    </row>
    <row r="10" spans="2:9" ht="15" customHeight="1">
      <c r="B10" s="152"/>
      <c r="C10" s="42" t="s">
        <v>349</v>
      </c>
      <c r="D10" s="5"/>
      <c r="E10" s="5"/>
      <c r="G10" s="5"/>
      <c r="H10" s="5"/>
      <c r="I10" s="5"/>
    </row>
    <row r="11" spans="2:9" ht="15" customHeight="1">
      <c r="B11" s="152"/>
      <c r="C11" s="42" t="s">
        <v>350</v>
      </c>
    </row>
    <row r="12" spans="2:9" ht="15" customHeight="1">
      <c r="B12" s="152"/>
      <c r="C12" s="42" t="s">
        <v>351</v>
      </c>
    </row>
    <row r="13" spans="2:9" ht="15" customHeight="1">
      <c r="B13" s="152"/>
      <c r="C13" s="42" t="s">
        <v>352</v>
      </c>
    </row>
    <row r="14" spans="2:9" ht="15" customHeight="1">
      <c r="B14" s="152"/>
      <c r="C14" s="42" t="s">
        <v>353</v>
      </c>
    </row>
    <row r="15" spans="2:9" ht="15" customHeight="1">
      <c r="B15" s="152"/>
      <c r="C15" s="42" t="s">
        <v>354</v>
      </c>
    </row>
    <row r="16" spans="2:9" ht="15" customHeight="1">
      <c r="B16" s="152"/>
      <c r="C16" s="42" t="s">
        <v>355</v>
      </c>
    </row>
    <row r="17" spans="2:3" ht="15" customHeight="1">
      <c r="B17" s="152"/>
      <c r="C17" s="42" t="s">
        <v>356</v>
      </c>
    </row>
    <row r="18" spans="2:3" ht="15" customHeight="1">
      <c r="B18" s="152"/>
      <c r="C18" s="42" t="s">
        <v>357</v>
      </c>
    </row>
    <row r="19" spans="2:3" ht="15" customHeight="1">
      <c r="B19" s="152"/>
      <c r="C19" s="42" t="s">
        <v>358</v>
      </c>
    </row>
    <row r="20" spans="2:3" ht="15" customHeight="1">
      <c r="B20" s="152"/>
      <c r="C20" s="42" t="s">
        <v>359</v>
      </c>
    </row>
    <row r="21" spans="2:3" ht="15" customHeight="1">
      <c r="B21" s="152"/>
      <c r="C21" s="42" t="s">
        <v>360</v>
      </c>
    </row>
    <row r="22" spans="2:3" ht="15" customHeight="1">
      <c r="B22" s="152"/>
      <c r="C22" s="42" t="s">
        <v>361</v>
      </c>
    </row>
    <row r="23" spans="2:3" ht="15" customHeight="1">
      <c r="B23" s="152"/>
      <c r="C23" s="42" t="s">
        <v>362</v>
      </c>
    </row>
    <row r="24" spans="2:3" ht="15" customHeight="1">
      <c r="B24" s="152"/>
      <c r="C24" s="42" t="s">
        <v>363</v>
      </c>
    </row>
    <row r="25" spans="2:3" ht="15" customHeight="1">
      <c r="B25" s="152"/>
      <c r="C25" s="42" t="s">
        <v>364</v>
      </c>
    </row>
    <row r="26" spans="2:3" ht="15" customHeight="1">
      <c r="B26" s="152"/>
      <c r="C26" s="42" t="s">
        <v>365</v>
      </c>
    </row>
    <row r="27" spans="2:3" ht="15" customHeight="1">
      <c r="B27" s="152"/>
      <c r="C27" s="42" t="s">
        <v>366</v>
      </c>
    </row>
    <row r="28" spans="2:3" ht="15" customHeight="1">
      <c r="B28" s="152"/>
      <c r="C28" s="42" t="s">
        <v>367</v>
      </c>
    </row>
    <row r="29" spans="2:3" ht="15" customHeight="1">
      <c r="B29" s="152"/>
      <c r="C29" s="42" t="s">
        <v>368</v>
      </c>
    </row>
    <row r="30" spans="2:3" ht="15" customHeight="1">
      <c r="B30" s="153"/>
      <c r="C30" s="43" t="s">
        <v>369</v>
      </c>
    </row>
  </sheetData>
  <conditionalFormatting sqref="B3:C30">
    <cfRule type="expression" dxfId="18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N32"/>
  <sheetViews>
    <sheetView zoomScale="85" zoomScaleNormal="85" workbookViewId="0"/>
  </sheetViews>
  <sheetFormatPr defaultColWidth="10.28515625" defaultRowHeight="18" customHeight="1"/>
  <cols>
    <col min="1" max="1" width="13.85546875" style="91" customWidth="1"/>
    <col min="2" max="3" width="13.28515625" style="91" customWidth="1"/>
    <col min="4" max="6" width="10.28515625" style="91" customWidth="1"/>
    <col min="7" max="14" width="13.28515625" style="91" customWidth="1"/>
    <col min="15" max="16384" width="10.28515625" style="91"/>
  </cols>
  <sheetData>
    <row r="1" spans="1:14" ht="45" customHeight="1" thickBot="1">
      <c r="A1" s="134"/>
      <c r="B1" s="137" t="s">
        <v>620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6"/>
    </row>
    <row r="2" spans="1:14" ht="36.75" customHeight="1" thickBot="1">
      <c r="A2" s="129" t="s">
        <v>198</v>
      </c>
      <c r="B2" s="130" t="s">
        <v>197</v>
      </c>
      <c r="C2" s="131" t="s">
        <v>196</v>
      </c>
      <c r="D2" s="130" t="s">
        <v>111</v>
      </c>
      <c r="E2" s="130" t="s">
        <v>199</v>
      </c>
      <c r="F2" s="132" t="s">
        <v>195</v>
      </c>
      <c r="G2" s="130" t="s">
        <v>194</v>
      </c>
      <c r="H2" s="133" t="s">
        <v>193</v>
      </c>
      <c r="I2" s="142" t="s">
        <v>201</v>
      </c>
      <c r="J2" s="92" t="s">
        <v>202</v>
      </c>
      <c r="K2" s="93"/>
      <c r="L2" s="93"/>
      <c r="M2" s="93"/>
      <c r="N2" s="94"/>
    </row>
    <row r="3" spans="1:14" ht="18" customHeight="1">
      <c r="A3" s="95">
        <v>1</v>
      </c>
      <c r="B3" s="96">
        <v>1</v>
      </c>
      <c r="C3" s="97" t="s">
        <v>203</v>
      </c>
      <c r="D3" s="96">
        <v>1</v>
      </c>
      <c r="E3" s="96">
        <v>12</v>
      </c>
      <c r="F3" s="96">
        <v>6</v>
      </c>
      <c r="G3" s="96">
        <v>303000</v>
      </c>
      <c r="H3" s="98">
        <v>8.2977999999999996E-2</v>
      </c>
      <c r="I3" s="257">
        <v>7.4040470796032251E-2</v>
      </c>
      <c r="J3" s="99">
        <f>IF(ISNUMBER($I3),(($I3-$I$23)*$I$27)+$I$23,"-     ")</f>
        <v>7.0530076963317659E-2</v>
      </c>
      <c r="K3" s="100"/>
      <c r="L3" s="100"/>
      <c r="M3" s="97"/>
      <c r="N3" s="101"/>
    </row>
    <row r="4" spans="1:14" ht="18" customHeight="1">
      <c r="A4" s="102">
        <v>1</v>
      </c>
      <c r="B4" s="103">
        <v>1</v>
      </c>
      <c r="C4" s="91" t="s">
        <v>203</v>
      </c>
      <c r="D4" s="103">
        <v>1</v>
      </c>
      <c r="E4" s="103">
        <v>14</v>
      </c>
      <c r="F4" s="103">
        <v>7</v>
      </c>
      <c r="G4" s="103">
        <v>303001</v>
      </c>
      <c r="H4" s="104">
        <v>8.4949999999999998E-2</v>
      </c>
      <c r="I4" s="258">
        <v>7.409155607743946E-2</v>
      </c>
      <c r="J4" s="105">
        <f t="shared" ref="J4:J21" si="0">IF(ISNUMBER($I4),(($I4-$I$23)*$I$27)+$I$23,"-     ")</f>
        <v>7.0532795289977884E-2</v>
      </c>
      <c r="K4" s="106"/>
      <c r="L4" s="106"/>
      <c r="M4" s="106"/>
      <c r="N4" s="107"/>
    </row>
    <row r="5" spans="1:14" ht="18" customHeight="1">
      <c r="A5" s="102">
        <v>1</v>
      </c>
      <c r="B5" s="103">
        <v>1</v>
      </c>
      <c r="C5" s="91" t="s">
        <v>203</v>
      </c>
      <c r="D5" s="103">
        <v>1</v>
      </c>
      <c r="E5" s="103">
        <v>1</v>
      </c>
      <c r="F5" s="103">
        <v>1</v>
      </c>
      <c r="G5" s="103">
        <v>303002</v>
      </c>
      <c r="H5" s="104">
        <v>8.5291000000000006E-2</v>
      </c>
      <c r="I5" s="258">
        <v>6.7395018664813594E-2</v>
      </c>
      <c r="J5" s="105">
        <f t="shared" si="0"/>
        <v>7.0176462199928499E-2</v>
      </c>
      <c r="K5" s="106"/>
      <c r="L5" s="106"/>
      <c r="M5" s="106"/>
      <c r="N5" s="107"/>
    </row>
    <row r="6" spans="1:14" ht="18" customHeight="1">
      <c r="A6" s="102">
        <v>1</v>
      </c>
      <c r="B6" s="103">
        <v>1</v>
      </c>
      <c r="C6" s="91" t="s">
        <v>203</v>
      </c>
      <c r="D6" s="103">
        <v>1</v>
      </c>
      <c r="E6" s="103">
        <v>2</v>
      </c>
      <c r="F6" s="103">
        <v>1</v>
      </c>
      <c r="G6" s="103">
        <v>303003</v>
      </c>
      <c r="H6" s="104">
        <v>8.4219000000000002E-2</v>
      </c>
      <c r="I6" s="258">
        <v>7.0000650427418029E-2</v>
      </c>
      <c r="J6" s="105">
        <f t="shared" si="0"/>
        <v>7.031511188711595E-2</v>
      </c>
      <c r="K6" s="106"/>
      <c r="L6" s="106"/>
      <c r="M6" s="106"/>
      <c r="N6" s="107"/>
    </row>
    <row r="7" spans="1:14" ht="18" customHeight="1">
      <c r="A7" s="102">
        <v>1</v>
      </c>
      <c r="B7" s="103">
        <v>1</v>
      </c>
      <c r="C7" s="91" t="s">
        <v>203</v>
      </c>
      <c r="D7" s="103">
        <v>1</v>
      </c>
      <c r="E7" s="103">
        <v>16</v>
      </c>
      <c r="F7" s="103">
        <v>8</v>
      </c>
      <c r="G7" s="103">
        <v>303004</v>
      </c>
      <c r="H7" s="104">
        <v>8.4808999999999996E-2</v>
      </c>
      <c r="I7" s="258">
        <v>6.4840965079414878E-2</v>
      </c>
      <c r="J7" s="105">
        <f t="shared" si="0"/>
        <v>7.004055706714736E-2</v>
      </c>
      <c r="K7" s="106"/>
      <c r="L7" s="106"/>
      <c r="M7" s="106"/>
      <c r="N7" s="107"/>
    </row>
    <row r="8" spans="1:14" ht="18" customHeight="1">
      <c r="A8" s="102">
        <v>1</v>
      </c>
      <c r="B8" s="103">
        <v>1</v>
      </c>
      <c r="C8" s="91" t="s">
        <v>203</v>
      </c>
      <c r="D8" s="103">
        <v>1</v>
      </c>
      <c r="E8" s="103">
        <v>7</v>
      </c>
      <c r="F8" s="103">
        <v>4</v>
      </c>
      <c r="G8" s="103">
        <v>303005</v>
      </c>
      <c r="H8" s="104">
        <v>8.3907999999999996E-2</v>
      </c>
      <c r="I8" s="258">
        <v>6.2502551356730107E-2</v>
      </c>
      <c r="J8" s="105">
        <f t="shared" si="0"/>
        <v>6.9916126464243972E-2</v>
      </c>
      <c r="K8" s="106"/>
      <c r="L8" s="106"/>
      <c r="M8" s="106"/>
      <c r="N8" s="107"/>
    </row>
    <row r="9" spans="1:14" ht="18" customHeight="1">
      <c r="A9" s="102">
        <v>1</v>
      </c>
      <c r="B9" s="103">
        <v>1</v>
      </c>
      <c r="C9" s="91" t="s">
        <v>203</v>
      </c>
      <c r="D9" s="103">
        <v>1</v>
      </c>
      <c r="E9" s="103">
        <v>13</v>
      </c>
      <c r="F9" s="103">
        <v>7</v>
      </c>
      <c r="G9" s="103">
        <v>303006</v>
      </c>
      <c r="H9" s="104">
        <v>8.4915000000000004E-2</v>
      </c>
      <c r="I9" s="258">
        <v>6.4687909969686236E-2</v>
      </c>
      <c r="J9" s="105">
        <f t="shared" si="0"/>
        <v>7.0032412768558858E-2</v>
      </c>
      <c r="K9" s="106"/>
      <c r="L9" s="106"/>
      <c r="M9" s="106"/>
      <c r="N9" s="107"/>
    </row>
    <row r="10" spans="1:14" ht="18" customHeight="1">
      <c r="A10" s="102">
        <v>1</v>
      </c>
      <c r="B10" s="103">
        <v>1</v>
      </c>
      <c r="C10" s="91" t="s">
        <v>203</v>
      </c>
      <c r="D10" s="103">
        <v>1</v>
      </c>
      <c r="E10" s="103">
        <v>4</v>
      </c>
      <c r="F10" s="103">
        <v>2</v>
      </c>
      <c r="G10" s="103">
        <v>303007</v>
      </c>
      <c r="H10" s="104">
        <v>8.4264000000000006E-2</v>
      </c>
      <c r="I10" s="258">
        <v>6.2918645128368644E-2</v>
      </c>
      <c r="J10" s="105">
        <f t="shared" si="0"/>
        <v>6.9938267455962863E-2</v>
      </c>
      <c r="K10" s="106"/>
      <c r="L10" s="106"/>
      <c r="M10" s="106"/>
      <c r="N10" s="107"/>
    </row>
    <row r="11" spans="1:14" ht="18" customHeight="1">
      <c r="A11" s="102">
        <v>1</v>
      </c>
      <c r="B11" s="103">
        <v>1</v>
      </c>
      <c r="C11" s="91" t="s">
        <v>203</v>
      </c>
      <c r="D11" s="103">
        <v>1</v>
      </c>
      <c r="E11" s="103">
        <v>10</v>
      </c>
      <c r="F11" s="103">
        <v>5</v>
      </c>
      <c r="G11" s="103">
        <v>303008</v>
      </c>
      <c r="H11" s="104">
        <v>8.6732000000000004E-2</v>
      </c>
      <c r="I11" s="258">
        <v>6.9257817915768724E-2</v>
      </c>
      <c r="J11" s="105">
        <f t="shared" si="0"/>
        <v>7.027558462280678E-2</v>
      </c>
      <c r="K11" s="106"/>
      <c r="L11" s="106"/>
      <c r="M11" s="106"/>
      <c r="N11" s="107"/>
    </row>
    <row r="12" spans="1:14" ht="18" customHeight="1">
      <c r="A12" s="102">
        <v>1</v>
      </c>
      <c r="B12" s="103">
        <v>1</v>
      </c>
      <c r="C12" s="91" t="s">
        <v>203</v>
      </c>
      <c r="D12" s="103">
        <v>1</v>
      </c>
      <c r="E12" s="103">
        <v>18</v>
      </c>
      <c r="F12" s="103">
        <v>9</v>
      </c>
      <c r="G12" s="103">
        <v>303009</v>
      </c>
      <c r="H12" s="104">
        <v>8.3738000000000007E-2</v>
      </c>
      <c r="I12" s="258">
        <v>6.2064336742201257E-2</v>
      </c>
      <c r="J12" s="105">
        <f t="shared" si="0"/>
        <v>6.9892808388337238E-2</v>
      </c>
      <c r="K12" s="106"/>
      <c r="L12" s="106"/>
      <c r="M12" s="106"/>
      <c r="N12" s="107"/>
    </row>
    <row r="13" spans="1:14" ht="18" customHeight="1">
      <c r="A13" s="102">
        <v>1</v>
      </c>
      <c r="B13" s="103">
        <v>1</v>
      </c>
      <c r="C13" s="91" t="s">
        <v>203</v>
      </c>
      <c r="D13" s="103">
        <v>1</v>
      </c>
      <c r="E13" s="103">
        <v>17</v>
      </c>
      <c r="F13" s="103">
        <v>9</v>
      </c>
      <c r="G13" s="103">
        <v>303010</v>
      </c>
      <c r="H13" s="104">
        <v>8.7857000000000005E-2</v>
      </c>
      <c r="I13" s="258">
        <v>6.5509230242134231E-2</v>
      </c>
      <c r="J13" s="105">
        <f t="shared" si="0"/>
        <v>7.0076116487745102E-2</v>
      </c>
      <c r="K13" s="106"/>
      <c r="L13" s="106"/>
      <c r="M13" s="106"/>
      <c r="N13" s="107"/>
    </row>
    <row r="14" spans="1:14" ht="18" customHeight="1">
      <c r="A14" s="102">
        <v>1</v>
      </c>
      <c r="B14" s="103">
        <v>1</v>
      </c>
      <c r="C14" s="91" t="s">
        <v>203</v>
      </c>
      <c r="D14" s="103">
        <v>1</v>
      </c>
      <c r="E14" s="103">
        <v>11</v>
      </c>
      <c r="F14" s="103">
        <v>6</v>
      </c>
      <c r="G14" s="103">
        <v>303011</v>
      </c>
      <c r="H14" s="104">
        <v>8.5707000000000005E-2</v>
      </c>
      <c r="I14" s="258">
        <v>7.1686391462483526E-2</v>
      </c>
      <c r="J14" s="105">
        <f t="shared" si="0"/>
        <v>7.0404812769084502E-2</v>
      </c>
      <c r="K14" s="106"/>
      <c r="L14" s="106"/>
      <c r="M14" s="106"/>
      <c r="N14" s="107"/>
    </row>
    <row r="15" spans="1:14" ht="18" customHeight="1">
      <c r="A15" s="102">
        <v>1</v>
      </c>
      <c r="B15" s="103">
        <v>1</v>
      </c>
      <c r="C15" s="91" t="s">
        <v>203</v>
      </c>
      <c r="D15" s="103">
        <v>1</v>
      </c>
      <c r="E15" s="103">
        <v>15</v>
      </c>
      <c r="F15" s="103">
        <v>8</v>
      </c>
      <c r="G15" s="103">
        <v>303012</v>
      </c>
      <c r="H15" s="104">
        <v>8.6718000000000003E-2</v>
      </c>
      <c r="I15" s="258">
        <v>7.208122657042848E-2</v>
      </c>
      <c r="J15" s="105">
        <f t="shared" si="0"/>
        <v>7.042582255450118E-2</v>
      </c>
      <c r="K15" s="106"/>
      <c r="L15" s="106"/>
      <c r="M15" s="106"/>
      <c r="N15" s="107"/>
    </row>
    <row r="16" spans="1:14" ht="18" customHeight="1">
      <c r="A16" s="102">
        <v>1</v>
      </c>
      <c r="B16" s="103">
        <v>1</v>
      </c>
      <c r="C16" s="91" t="s">
        <v>203</v>
      </c>
      <c r="D16" s="103">
        <v>1</v>
      </c>
      <c r="E16" s="103">
        <v>20</v>
      </c>
      <c r="F16" s="103">
        <v>10</v>
      </c>
      <c r="G16" s="103">
        <v>303013</v>
      </c>
      <c r="H16" s="104">
        <v>8.2862000000000005E-2</v>
      </c>
      <c r="I16" s="258">
        <v>8.0994006673125979E-2</v>
      </c>
      <c r="J16" s="105">
        <f t="shared" si="0"/>
        <v>7.0900085338270122E-2</v>
      </c>
      <c r="K16" s="106"/>
      <c r="L16" s="106"/>
      <c r="M16" s="106"/>
      <c r="N16" s="107"/>
    </row>
    <row r="17" spans="1:14" ht="18" customHeight="1">
      <c r="A17" s="102">
        <v>1</v>
      </c>
      <c r="B17" s="103">
        <v>1</v>
      </c>
      <c r="C17" s="91" t="s">
        <v>203</v>
      </c>
      <c r="D17" s="103">
        <v>1</v>
      </c>
      <c r="E17" s="103">
        <v>8</v>
      </c>
      <c r="F17" s="103">
        <v>4</v>
      </c>
      <c r="G17" s="103">
        <v>303014</v>
      </c>
      <c r="H17" s="104">
        <v>8.6104E-2</v>
      </c>
      <c r="I17" s="258">
        <v>6.1328003800471639E-2</v>
      </c>
      <c r="J17" s="105">
        <f t="shared" si="0"/>
        <v>6.9853626976173852E-2</v>
      </c>
      <c r="K17" s="106"/>
      <c r="L17" s="106"/>
      <c r="M17" s="106"/>
      <c r="N17" s="107"/>
    </row>
    <row r="18" spans="1:14" ht="18" customHeight="1">
      <c r="A18" s="102">
        <v>1</v>
      </c>
      <c r="B18" s="103">
        <v>1</v>
      </c>
      <c r="C18" s="91" t="s">
        <v>203</v>
      </c>
      <c r="D18" s="103">
        <v>1</v>
      </c>
      <c r="E18" s="103">
        <v>19</v>
      </c>
      <c r="F18" s="103">
        <v>10</v>
      </c>
      <c r="G18" s="103">
        <v>303015</v>
      </c>
      <c r="H18" s="104">
        <v>8.5153000000000006E-2</v>
      </c>
      <c r="I18" s="258">
        <v>6.0344416033657172E-2</v>
      </c>
      <c r="J18" s="105">
        <f t="shared" si="0"/>
        <v>6.9801288753195662E-2</v>
      </c>
      <c r="K18" s="106"/>
      <c r="L18" s="106"/>
      <c r="M18" s="106"/>
      <c r="N18" s="107"/>
    </row>
    <row r="19" spans="1:14" ht="18" customHeight="1">
      <c r="A19" s="102">
        <v>1</v>
      </c>
      <c r="B19" s="103">
        <v>1</v>
      </c>
      <c r="C19" s="91" t="s">
        <v>203</v>
      </c>
      <c r="D19" s="103">
        <v>1</v>
      </c>
      <c r="E19" s="103">
        <v>5</v>
      </c>
      <c r="F19" s="103">
        <v>3</v>
      </c>
      <c r="G19" s="103">
        <v>303016</v>
      </c>
      <c r="H19" s="104">
        <v>8.6939000000000002E-2</v>
      </c>
      <c r="I19" s="258">
        <v>6.6329845094352038E-2</v>
      </c>
      <c r="J19" s="105">
        <f t="shared" si="0"/>
        <v>7.0119782670432271E-2</v>
      </c>
      <c r="K19" s="106"/>
      <c r="L19" s="106"/>
      <c r="M19" s="106"/>
      <c r="N19" s="107"/>
    </row>
    <row r="20" spans="1:14" ht="18" customHeight="1">
      <c r="A20" s="102">
        <v>1</v>
      </c>
      <c r="B20" s="103">
        <v>1</v>
      </c>
      <c r="C20" s="91" t="s">
        <v>203</v>
      </c>
      <c r="D20" s="103">
        <v>1</v>
      </c>
      <c r="E20" s="103">
        <v>3</v>
      </c>
      <c r="F20" s="103">
        <v>2</v>
      </c>
      <c r="G20" s="103">
        <v>303017</v>
      </c>
      <c r="H20" s="104">
        <v>8.3937999999999999E-2</v>
      </c>
      <c r="I20" s="258">
        <v>6.5942224410144148E-2</v>
      </c>
      <c r="J20" s="105">
        <f t="shared" si="0"/>
        <v>7.009915677563619E-2</v>
      </c>
      <c r="K20" s="106"/>
      <c r="L20" s="106"/>
      <c r="M20" s="106"/>
      <c r="N20" s="107"/>
    </row>
    <row r="21" spans="1:14" ht="18" customHeight="1">
      <c r="A21" s="102">
        <v>1</v>
      </c>
      <c r="B21" s="103">
        <v>1</v>
      </c>
      <c r="C21" s="91" t="s">
        <v>203</v>
      </c>
      <c r="D21" s="103">
        <v>1</v>
      </c>
      <c r="E21" s="103">
        <v>9</v>
      </c>
      <c r="F21" s="103">
        <v>5</v>
      </c>
      <c r="G21" s="103">
        <v>303018</v>
      </c>
      <c r="H21" s="104">
        <v>8.4633E-2</v>
      </c>
      <c r="I21" s="258">
        <v>6.9948514830775507E-2</v>
      </c>
      <c r="J21" s="105">
        <f t="shared" si="0"/>
        <v>7.0312337671561184E-2</v>
      </c>
      <c r="K21" s="106"/>
      <c r="L21" s="106"/>
      <c r="M21" s="106"/>
      <c r="N21" s="107"/>
    </row>
    <row r="22" spans="1:14" ht="18" customHeight="1" thickBot="1">
      <c r="A22" s="102">
        <v>1</v>
      </c>
      <c r="B22" s="103">
        <v>1</v>
      </c>
      <c r="C22" s="91" t="s">
        <v>203</v>
      </c>
      <c r="D22" s="103">
        <v>1</v>
      </c>
      <c r="E22" s="103">
        <v>6</v>
      </c>
      <c r="F22" s="103">
        <v>3</v>
      </c>
      <c r="G22" s="103">
        <v>303019</v>
      </c>
      <c r="H22" s="104">
        <v>8.3166000000000004E-2</v>
      </c>
      <c r="I22" s="258">
        <v>0.12069192464529328</v>
      </c>
      <c r="J22" s="105">
        <f>IF(ISNUMBER($I22),(($I22-$I$23)*$I$27)+$I$23,"-     ")</f>
        <v>7.3012472816741961E-2</v>
      </c>
      <c r="K22" s="106"/>
      <c r="L22" s="106"/>
      <c r="M22" s="106"/>
      <c r="N22" s="107"/>
    </row>
    <row r="23" spans="1:14" ht="18" customHeight="1">
      <c r="A23" s="138" t="s">
        <v>192</v>
      </c>
      <c r="B23" s="122"/>
      <c r="C23" s="123"/>
      <c r="D23" s="122"/>
      <c r="E23" s="122"/>
      <c r="F23" s="124"/>
      <c r="G23" s="122"/>
      <c r="H23" s="125">
        <f>AVERAGE(H$3:H$22)</f>
        <v>8.4944050000000007E-2</v>
      </c>
      <c r="I23" s="108">
        <f>AVERAGE(I$3:I$22)</f>
        <v>7.0332785296036954E-2</v>
      </c>
      <c r="J23" s="109">
        <f>AVERAGE(J$3:J$22)</f>
        <v>7.0332785296036954E-2</v>
      </c>
      <c r="K23" s="123"/>
      <c r="L23" s="123"/>
      <c r="M23" s="123"/>
      <c r="N23" s="126"/>
    </row>
    <row r="24" spans="1:14" ht="18" customHeight="1">
      <c r="A24" s="139" t="s">
        <v>191</v>
      </c>
      <c r="B24" s="121"/>
      <c r="C24" s="120"/>
      <c r="D24" s="121"/>
      <c r="E24" s="121"/>
      <c r="F24" s="121"/>
      <c r="G24" s="121"/>
      <c r="H24" s="127"/>
      <c r="I24" s="110">
        <f>MEDIAN(I$3:I$22)</f>
        <v>6.6862431879582823E-2</v>
      </c>
      <c r="J24" s="111">
        <f>MEDIAN(J$3:J$22)</f>
        <v>7.0148122435180385E-2</v>
      </c>
      <c r="K24" s="120"/>
      <c r="L24" s="120"/>
      <c r="M24" s="120"/>
      <c r="N24" s="128"/>
    </row>
    <row r="25" spans="1:14" ht="18" customHeight="1">
      <c r="A25" s="139" t="s">
        <v>190</v>
      </c>
      <c r="B25" s="121"/>
      <c r="C25" s="120"/>
      <c r="D25" s="121"/>
      <c r="E25" s="121"/>
      <c r="F25" s="121"/>
      <c r="G25" s="121"/>
      <c r="H25" s="127"/>
      <c r="I25" s="110">
        <f>STDEV(I$3:I$22)</f>
        <v>1.2934262909785055E-2</v>
      </c>
      <c r="J25" s="111">
        <f>STDEV(J$3:J$22)</f>
        <v>6.882520900226717E-4</v>
      </c>
      <c r="K25" s="120"/>
      <c r="L25" s="120"/>
      <c r="M25" s="120"/>
      <c r="N25" s="128"/>
    </row>
    <row r="26" spans="1:14" ht="18" customHeight="1" thickBot="1">
      <c r="A26" s="139" t="s">
        <v>189</v>
      </c>
      <c r="B26" s="121"/>
      <c r="C26" s="120"/>
      <c r="D26" s="121"/>
      <c r="E26" s="121"/>
      <c r="F26" s="121"/>
      <c r="G26" s="121"/>
      <c r="H26" s="127"/>
      <c r="I26" s="259">
        <f>I25/I23</f>
        <v>0.1839009056067322</v>
      </c>
      <c r="J26" s="260">
        <f>J25/J23</f>
        <v>9.7856509894462072E-3</v>
      </c>
      <c r="K26" s="120"/>
      <c r="L26" s="120"/>
      <c r="M26" s="120"/>
      <c r="N26" s="128"/>
    </row>
    <row r="27" spans="1:14" ht="18" customHeight="1" thickBot="1">
      <c r="A27" s="140" t="s">
        <v>188</v>
      </c>
      <c r="B27" s="112"/>
      <c r="C27" s="113"/>
      <c r="D27" s="112"/>
      <c r="E27" s="112"/>
      <c r="F27" s="112"/>
      <c r="G27" s="112"/>
      <c r="H27" s="114"/>
      <c r="I27" s="141">
        <f>SQRT(I26*I26*H23/$C$31)/I26</f>
        <v>5.3211543233901162E-2</v>
      </c>
      <c r="J27" s="115"/>
      <c r="K27" s="115"/>
      <c r="L27" s="115"/>
      <c r="M27" s="115"/>
      <c r="N27" s="116"/>
    </row>
    <row r="28" spans="1:14" ht="18" customHeight="1">
      <c r="H28" s="117"/>
    </row>
    <row r="29" spans="1:14" ht="18" customHeight="1">
      <c r="H29" s="117"/>
    </row>
    <row r="30" spans="1:14" ht="18" customHeight="1">
      <c r="A30" s="118" t="s">
        <v>187</v>
      </c>
      <c r="B30" s="119" t="s">
        <v>200</v>
      </c>
      <c r="H30" s="117"/>
    </row>
    <row r="31" spans="1:14" ht="18" customHeight="1">
      <c r="A31" s="91" t="s">
        <v>186</v>
      </c>
      <c r="C31" s="121">
        <v>30</v>
      </c>
      <c r="D31" s="120" t="s">
        <v>185</v>
      </c>
      <c r="H31" s="117"/>
    </row>
    <row r="32" spans="1:14" ht="18" customHeight="1">
      <c r="H32" s="117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Hamidreza.Dehnad,
Printed: 2026-04-01 14:29.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B8450-14E6-4D73-ACE0-35843160997F}">
  <sheetPr codeName="Sheet6"/>
  <dimension ref="A1:BN101"/>
  <sheetViews>
    <sheetView zoomScale="77" zoomScaleNormal="77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0" width="11.28515625" style="2" bestFit="1" customWidth="1"/>
    <col min="31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434</v>
      </c>
      <c r="BM1" s="27" t="s">
        <v>66</v>
      </c>
    </row>
    <row r="2" spans="1:66" ht="15">
      <c r="A2" s="24" t="s">
        <v>98</v>
      </c>
      <c r="B2" s="18" t="s">
        <v>111</v>
      </c>
      <c r="C2" s="15" t="s">
        <v>112</v>
      </c>
      <c r="D2" s="14" t="s">
        <v>222</v>
      </c>
      <c r="E2" s="16" t="s">
        <v>222</v>
      </c>
      <c r="F2" s="17" t="s">
        <v>222</v>
      </c>
      <c r="G2" s="17" t="s">
        <v>222</v>
      </c>
      <c r="H2" s="17" t="s">
        <v>222</v>
      </c>
      <c r="I2" s="17" t="s">
        <v>222</v>
      </c>
      <c r="J2" s="17" t="s">
        <v>222</v>
      </c>
      <c r="K2" s="17" t="s">
        <v>222</v>
      </c>
      <c r="L2" s="17" t="s">
        <v>222</v>
      </c>
      <c r="M2" s="17" t="s">
        <v>222</v>
      </c>
      <c r="N2" s="17" t="s">
        <v>222</v>
      </c>
      <c r="O2" s="17" t="s">
        <v>222</v>
      </c>
      <c r="P2" s="17" t="s">
        <v>222</v>
      </c>
      <c r="Q2" s="17" t="s">
        <v>222</v>
      </c>
      <c r="R2" s="17" t="s">
        <v>222</v>
      </c>
      <c r="S2" s="17" t="s">
        <v>222</v>
      </c>
      <c r="T2" s="17" t="s">
        <v>222</v>
      </c>
      <c r="U2" s="17" t="s">
        <v>222</v>
      </c>
      <c r="V2" s="17" t="s">
        <v>222</v>
      </c>
      <c r="W2" s="17" t="s">
        <v>222</v>
      </c>
      <c r="X2" s="17" t="s">
        <v>222</v>
      </c>
      <c r="Y2" s="17" t="s">
        <v>222</v>
      </c>
      <c r="Z2" s="17" t="s">
        <v>222</v>
      </c>
      <c r="AA2" s="17" t="s">
        <v>222</v>
      </c>
      <c r="AB2" s="17" t="s">
        <v>222</v>
      </c>
      <c r="AC2" s="17" t="s">
        <v>222</v>
      </c>
      <c r="AD2" s="17" t="s">
        <v>222</v>
      </c>
      <c r="AE2" s="149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223</v>
      </c>
      <c r="C3" s="9" t="s">
        <v>223</v>
      </c>
      <c r="D3" s="146" t="s">
        <v>224</v>
      </c>
      <c r="E3" s="147" t="s">
        <v>225</v>
      </c>
      <c r="F3" s="148" t="s">
        <v>226</v>
      </c>
      <c r="G3" s="148" t="s">
        <v>227</v>
      </c>
      <c r="H3" s="148" t="s">
        <v>228</v>
      </c>
      <c r="I3" s="148" t="s">
        <v>229</v>
      </c>
      <c r="J3" s="148" t="s">
        <v>230</v>
      </c>
      <c r="K3" s="148" t="s">
        <v>231</v>
      </c>
      <c r="L3" s="148" t="s">
        <v>232</v>
      </c>
      <c r="M3" s="148" t="s">
        <v>233</v>
      </c>
      <c r="N3" s="148" t="s">
        <v>234</v>
      </c>
      <c r="O3" s="148" t="s">
        <v>235</v>
      </c>
      <c r="P3" s="148" t="s">
        <v>236</v>
      </c>
      <c r="Q3" s="148" t="s">
        <v>237</v>
      </c>
      <c r="R3" s="148" t="s">
        <v>238</v>
      </c>
      <c r="S3" s="148" t="s">
        <v>239</v>
      </c>
      <c r="T3" s="148" t="s">
        <v>240</v>
      </c>
      <c r="U3" s="148" t="s">
        <v>241</v>
      </c>
      <c r="V3" s="148" t="s">
        <v>242</v>
      </c>
      <c r="W3" s="148" t="s">
        <v>243</v>
      </c>
      <c r="X3" s="148" t="s">
        <v>244</v>
      </c>
      <c r="Y3" s="148" t="s">
        <v>245</v>
      </c>
      <c r="Z3" s="148" t="s">
        <v>246</v>
      </c>
      <c r="AA3" s="148" t="s">
        <v>247</v>
      </c>
      <c r="AB3" s="148" t="s">
        <v>248</v>
      </c>
      <c r="AC3" s="148" t="s">
        <v>249</v>
      </c>
      <c r="AD3" s="148" t="s">
        <v>250</v>
      </c>
      <c r="AE3" s="149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9" t="s">
        <v>113</v>
      </c>
      <c r="E4" s="10" t="s">
        <v>251</v>
      </c>
      <c r="F4" s="11" t="s">
        <v>251</v>
      </c>
      <c r="G4" s="11" t="s">
        <v>252</v>
      </c>
      <c r="H4" s="11" t="s">
        <v>251</v>
      </c>
      <c r="I4" s="11" t="s">
        <v>251</v>
      </c>
      <c r="J4" s="11" t="s">
        <v>251</v>
      </c>
      <c r="K4" s="11" t="s">
        <v>253</v>
      </c>
      <c r="L4" s="11" t="s">
        <v>251</v>
      </c>
      <c r="M4" s="11" t="s">
        <v>251</v>
      </c>
      <c r="N4" s="11" t="s">
        <v>251</v>
      </c>
      <c r="O4" s="11" t="s">
        <v>251</v>
      </c>
      <c r="P4" s="11" t="s">
        <v>251</v>
      </c>
      <c r="Q4" s="11" t="s">
        <v>253</v>
      </c>
      <c r="R4" s="11" t="s">
        <v>253</v>
      </c>
      <c r="S4" s="11" t="s">
        <v>251</v>
      </c>
      <c r="T4" s="11" t="s">
        <v>251</v>
      </c>
      <c r="U4" s="11" t="s">
        <v>251</v>
      </c>
      <c r="V4" s="11" t="s">
        <v>251</v>
      </c>
      <c r="W4" s="11" t="s">
        <v>251</v>
      </c>
      <c r="X4" s="11" t="s">
        <v>253</v>
      </c>
      <c r="Y4" s="11" t="s">
        <v>251</v>
      </c>
      <c r="Z4" s="11" t="s">
        <v>251</v>
      </c>
      <c r="AA4" s="11" t="s">
        <v>253</v>
      </c>
      <c r="AB4" s="11" t="s">
        <v>251</v>
      </c>
      <c r="AC4" s="11" t="s">
        <v>251</v>
      </c>
      <c r="AD4" s="11" t="s">
        <v>251</v>
      </c>
      <c r="AE4" s="149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 t="s">
        <v>254</v>
      </c>
      <c r="E5" s="25" t="s">
        <v>255</v>
      </c>
      <c r="F5" s="25" t="s">
        <v>256</v>
      </c>
      <c r="G5" s="25" t="s">
        <v>255</v>
      </c>
      <c r="H5" s="25" t="s">
        <v>115</v>
      </c>
      <c r="I5" s="25" t="s">
        <v>115</v>
      </c>
      <c r="J5" s="25" t="s">
        <v>115</v>
      </c>
      <c r="K5" s="25" t="s">
        <v>255</v>
      </c>
      <c r="L5" s="25" t="s">
        <v>116</v>
      </c>
      <c r="M5" s="25" t="s">
        <v>115</v>
      </c>
      <c r="N5" s="25" t="s">
        <v>115</v>
      </c>
      <c r="O5" s="25" t="s">
        <v>115</v>
      </c>
      <c r="P5" s="25" t="s">
        <v>115</v>
      </c>
      <c r="Q5" s="25" t="s">
        <v>116</v>
      </c>
      <c r="R5" s="25" t="s">
        <v>115</v>
      </c>
      <c r="S5" s="25" t="s">
        <v>115</v>
      </c>
      <c r="T5" s="25" t="s">
        <v>115</v>
      </c>
      <c r="U5" s="25" t="s">
        <v>256</v>
      </c>
      <c r="V5" s="25" t="s">
        <v>115</v>
      </c>
      <c r="W5" s="25" t="s">
        <v>115</v>
      </c>
      <c r="X5" s="25" t="s">
        <v>115</v>
      </c>
      <c r="Y5" s="25" t="s">
        <v>115</v>
      </c>
      <c r="Z5" s="25" t="s">
        <v>255</v>
      </c>
      <c r="AA5" s="25" t="s">
        <v>116</v>
      </c>
      <c r="AB5" s="25" t="s">
        <v>115</v>
      </c>
      <c r="AC5" s="25" t="s">
        <v>255</v>
      </c>
      <c r="AD5" s="25" t="s">
        <v>255</v>
      </c>
      <c r="AE5" s="149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196">
        <v>6.7395018664813594E-2</v>
      </c>
      <c r="E6" s="197">
        <v>6.2E-2</v>
      </c>
      <c r="F6" s="197">
        <v>0.06</v>
      </c>
      <c r="G6" s="198">
        <v>4.1999999999999996E-2</v>
      </c>
      <c r="H6" s="197">
        <v>4.4200000000000003E-2</v>
      </c>
      <c r="I6" s="197">
        <v>5.3999999999999999E-2</v>
      </c>
      <c r="J6" s="197">
        <v>6.7000000000000004E-2</v>
      </c>
      <c r="K6" s="197">
        <v>6.5000000000000002E-2</v>
      </c>
      <c r="L6" s="197">
        <v>7.0000000000000007E-2</v>
      </c>
      <c r="M6" s="197">
        <v>6.2E-2</v>
      </c>
      <c r="N6" s="197">
        <v>6.2E-2</v>
      </c>
      <c r="O6" s="197">
        <v>6.4000000000000001E-2</v>
      </c>
      <c r="P6" s="197">
        <v>6.5000000000000002E-2</v>
      </c>
      <c r="Q6" s="197">
        <v>6.5000000000000002E-2</v>
      </c>
      <c r="R6" s="197">
        <v>5.8000000000000003E-2</v>
      </c>
      <c r="S6" s="197">
        <v>7.3999999999999996E-2</v>
      </c>
      <c r="T6" s="197">
        <v>6.7832857142857153E-2</v>
      </c>
      <c r="U6" s="197">
        <v>4.6574884939513499E-2</v>
      </c>
      <c r="V6" s="197">
        <v>0.06</v>
      </c>
      <c r="W6" s="197">
        <v>6.9000000000000006E-2</v>
      </c>
      <c r="X6" s="197">
        <v>0.06</v>
      </c>
      <c r="Y6" s="197">
        <v>7.0000000000000007E-2</v>
      </c>
      <c r="Z6" s="198">
        <v>0.04</v>
      </c>
      <c r="AA6" s="197">
        <v>5.7000000000000002E-2</v>
      </c>
      <c r="AB6" s="197">
        <v>0.05</v>
      </c>
      <c r="AC6" s="197">
        <v>0.04</v>
      </c>
      <c r="AD6" s="197">
        <v>4.7E-2</v>
      </c>
      <c r="AE6" s="199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0"/>
      <c r="AT6" s="200"/>
      <c r="AU6" s="200"/>
      <c r="AV6" s="200"/>
      <c r="AW6" s="200"/>
      <c r="AX6" s="200"/>
      <c r="AY6" s="200"/>
      <c r="AZ6" s="200"/>
      <c r="BA6" s="200"/>
      <c r="BB6" s="200"/>
      <c r="BC6" s="200"/>
      <c r="BD6" s="200"/>
      <c r="BE6" s="200"/>
      <c r="BF6" s="200"/>
      <c r="BG6" s="200"/>
      <c r="BH6" s="200"/>
      <c r="BI6" s="200"/>
      <c r="BJ6" s="200"/>
      <c r="BK6" s="200"/>
      <c r="BL6" s="200"/>
      <c r="BM6" s="201">
        <v>1</v>
      </c>
    </row>
    <row r="7" spans="1:66">
      <c r="A7" s="29"/>
      <c r="B7" s="19">
        <v>1</v>
      </c>
      <c r="C7" s="9">
        <v>2</v>
      </c>
      <c r="D7" s="202">
        <v>7.0000650427418029E-2</v>
      </c>
      <c r="E7" s="23">
        <v>6.6000000000000003E-2</v>
      </c>
      <c r="F7" s="23">
        <v>0.05</v>
      </c>
      <c r="G7" s="203">
        <v>4.2399999999999993E-2</v>
      </c>
      <c r="H7" s="23">
        <v>4.5400000000000003E-2</v>
      </c>
      <c r="I7" s="23">
        <v>6.1000000000000006E-2</v>
      </c>
      <c r="J7" s="23">
        <v>6.4000000000000001E-2</v>
      </c>
      <c r="K7" s="23">
        <v>6.6000000000000003E-2</v>
      </c>
      <c r="L7" s="23">
        <v>0.06</v>
      </c>
      <c r="M7" s="23">
        <v>6.2E-2</v>
      </c>
      <c r="N7" s="23">
        <v>6.2E-2</v>
      </c>
      <c r="O7" s="23">
        <v>6.3E-2</v>
      </c>
      <c r="P7" s="23">
        <v>6.2E-2</v>
      </c>
      <c r="Q7" s="23">
        <v>6.4000000000000001E-2</v>
      </c>
      <c r="R7" s="23">
        <v>5.6000000000000001E-2</v>
      </c>
      <c r="S7" s="23">
        <v>6.3E-2</v>
      </c>
      <c r="T7" s="23">
        <v>7.1239999999999998E-2</v>
      </c>
      <c r="U7" s="204">
        <v>4.0695005212539E-2</v>
      </c>
      <c r="V7" s="23">
        <v>0.06</v>
      </c>
      <c r="W7" s="23">
        <v>6.6000000000000003E-2</v>
      </c>
      <c r="X7" s="23">
        <v>0.06</v>
      </c>
      <c r="Y7" s="23">
        <v>7.1999999999999995E-2</v>
      </c>
      <c r="Z7" s="203">
        <v>0.04</v>
      </c>
      <c r="AA7" s="23">
        <v>5.5E-2</v>
      </c>
      <c r="AB7" s="23">
        <v>5.7000000000000002E-2</v>
      </c>
      <c r="AC7" s="23">
        <v>0.05</v>
      </c>
      <c r="AD7" s="23">
        <v>5.0999999999999997E-2</v>
      </c>
      <c r="AE7" s="199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  <c r="BH7" s="200"/>
      <c r="BI7" s="200"/>
      <c r="BJ7" s="200"/>
      <c r="BK7" s="200"/>
      <c r="BL7" s="200"/>
      <c r="BM7" s="201" t="e">
        <v>#N/A</v>
      </c>
    </row>
    <row r="8" spans="1:66">
      <c r="A8" s="29"/>
      <c r="B8" s="19">
        <v>1</v>
      </c>
      <c r="C8" s="9">
        <v>3</v>
      </c>
      <c r="D8" s="202">
        <v>6.5942224410144148E-2</v>
      </c>
      <c r="E8" s="23">
        <v>6.4000000000000001E-2</v>
      </c>
      <c r="F8" s="23">
        <v>0.06</v>
      </c>
      <c r="G8" s="203">
        <v>4.2499999999999996E-2</v>
      </c>
      <c r="H8" s="23">
        <v>4.3400000000000001E-2</v>
      </c>
      <c r="I8" s="23">
        <v>5.2999999999999999E-2</v>
      </c>
      <c r="J8" s="23">
        <v>6.3E-2</v>
      </c>
      <c r="K8" s="23">
        <v>6.5000000000000002E-2</v>
      </c>
      <c r="L8" s="23">
        <v>0.06</v>
      </c>
      <c r="M8" s="23">
        <v>6.1000000000000006E-2</v>
      </c>
      <c r="N8" s="23">
        <v>5.8999999999999997E-2</v>
      </c>
      <c r="O8" s="23">
        <v>6.2E-2</v>
      </c>
      <c r="P8" s="23">
        <v>6.4000000000000001E-2</v>
      </c>
      <c r="Q8" s="23">
        <v>6.3E-2</v>
      </c>
      <c r="R8" s="23">
        <v>0.05</v>
      </c>
      <c r="S8" s="23">
        <v>6.8000000000000005E-2</v>
      </c>
      <c r="T8" s="23">
        <v>6.8902857142857141E-2</v>
      </c>
      <c r="U8" s="23">
        <v>4.6925017312543199E-2</v>
      </c>
      <c r="V8" s="23">
        <v>7.0000000000000007E-2</v>
      </c>
      <c r="W8" s="23">
        <v>6.9000000000000006E-2</v>
      </c>
      <c r="X8" s="23">
        <v>0.06</v>
      </c>
      <c r="Y8" s="23">
        <v>7.2999999999999995E-2</v>
      </c>
      <c r="Z8" s="203">
        <v>0.04</v>
      </c>
      <c r="AA8" s="23">
        <v>5.8999999999999997E-2</v>
      </c>
      <c r="AB8" s="23">
        <v>5.2999999999999999E-2</v>
      </c>
      <c r="AC8" s="23">
        <v>0.05</v>
      </c>
      <c r="AD8" s="23">
        <v>4.9000000000000002E-2</v>
      </c>
      <c r="AE8" s="199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0"/>
      <c r="BG8" s="200"/>
      <c r="BH8" s="200"/>
      <c r="BI8" s="200"/>
      <c r="BJ8" s="200"/>
      <c r="BK8" s="200"/>
      <c r="BL8" s="200"/>
      <c r="BM8" s="201">
        <v>16</v>
      </c>
    </row>
    <row r="9" spans="1:66">
      <c r="A9" s="29"/>
      <c r="B9" s="19">
        <v>1</v>
      </c>
      <c r="C9" s="9">
        <v>4</v>
      </c>
      <c r="D9" s="202">
        <v>6.2918645128368644E-2</v>
      </c>
      <c r="E9" s="23">
        <v>6.5000000000000002E-2</v>
      </c>
      <c r="F9" s="23">
        <v>0.06</v>
      </c>
      <c r="G9" s="203">
        <v>3.9599999999999996E-2</v>
      </c>
      <c r="H9" s="23">
        <v>4.82E-2</v>
      </c>
      <c r="I9" s="23">
        <v>5.2000000000000005E-2</v>
      </c>
      <c r="J9" s="23">
        <v>6.5000000000000002E-2</v>
      </c>
      <c r="K9" s="23">
        <v>6.7000000000000004E-2</v>
      </c>
      <c r="L9" s="23">
        <v>7.0000000000000007E-2</v>
      </c>
      <c r="M9" s="23">
        <v>6.5000000000000002E-2</v>
      </c>
      <c r="N9" s="23">
        <v>0.06</v>
      </c>
      <c r="O9" s="23">
        <v>6.5000000000000002E-2</v>
      </c>
      <c r="P9" s="23">
        <v>6.8000000000000005E-2</v>
      </c>
      <c r="Q9" s="23">
        <v>6.3E-2</v>
      </c>
      <c r="R9" s="23">
        <v>5.8000000000000003E-2</v>
      </c>
      <c r="S9" s="23">
        <v>7.1999999999999995E-2</v>
      </c>
      <c r="T9" s="23">
        <v>7.0032857142857133E-2</v>
      </c>
      <c r="U9" s="23">
        <v>4.6149923125960897E-2</v>
      </c>
      <c r="V9" s="23">
        <v>7.0000000000000007E-2</v>
      </c>
      <c r="W9" s="23">
        <v>6.8000000000000005E-2</v>
      </c>
      <c r="X9" s="23">
        <v>5.6000000000000001E-2</v>
      </c>
      <c r="Y9" s="23">
        <v>6.9000000000000006E-2</v>
      </c>
      <c r="Z9" s="203">
        <v>0.04</v>
      </c>
      <c r="AA9" s="23">
        <v>5.3999999999999999E-2</v>
      </c>
      <c r="AB9" s="23">
        <v>5.2999999999999999E-2</v>
      </c>
      <c r="AC9" s="23">
        <v>0.05</v>
      </c>
      <c r="AD9" s="23">
        <v>4.8000000000000001E-2</v>
      </c>
      <c r="AE9" s="199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  <c r="BI9" s="200"/>
      <c r="BJ9" s="200"/>
      <c r="BK9" s="200"/>
      <c r="BL9" s="200"/>
      <c r="BM9" s="201">
        <v>5.9883634014816715E-2</v>
      </c>
      <c r="BN9" s="27"/>
    </row>
    <row r="10" spans="1:66">
      <c r="A10" s="29"/>
      <c r="B10" s="19">
        <v>1</v>
      </c>
      <c r="C10" s="9">
        <v>5</v>
      </c>
      <c r="D10" s="202">
        <v>6.6329845094352038E-2</v>
      </c>
      <c r="E10" s="23">
        <v>6.2E-2</v>
      </c>
      <c r="F10" s="23">
        <v>0.06</v>
      </c>
      <c r="G10" s="203">
        <v>4.1300000000000003E-2</v>
      </c>
      <c r="H10" s="23">
        <v>4.5400000000000003E-2</v>
      </c>
      <c r="I10" s="23">
        <v>5.8999999999999997E-2</v>
      </c>
      <c r="J10" s="23">
        <v>6.3E-2</v>
      </c>
      <c r="K10" s="23">
        <v>6.6000000000000003E-2</v>
      </c>
      <c r="L10" s="23">
        <v>0.06</v>
      </c>
      <c r="M10" s="23">
        <v>6.5000000000000002E-2</v>
      </c>
      <c r="N10" s="23">
        <v>0.06</v>
      </c>
      <c r="O10" s="23">
        <v>6.4000000000000001E-2</v>
      </c>
      <c r="P10" s="23">
        <v>6.8000000000000005E-2</v>
      </c>
      <c r="Q10" s="23">
        <v>6.1000000000000006E-2</v>
      </c>
      <c r="R10" s="23">
        <v>5.1999999999999998E-2</v>
      </c>
      <c r="S10" s="23">
        <v>7.1999999999999995E-2</v>
      </c>
      <c r="T10" s="23">
        <v>6.9425000000000001E-2</v>
      </c>
      <c r="U10" s="23">
        <v>4.58750293751468E-2</v>
      </c>
      <c r="V10" s="23">
        <v>0.06</v>
      </c>
      <c r="W10" s="23">
        <v>6.7000000000000004E-2</v>
      </c>
      <c r="X10" s="23">
        <v>5.8999999999999997E-2</v>
      </c>
      <c r="Y10" s="23">
        <v>7.2999999999999995E-2</v>
      </c>
      <c r="Z10" s="203">
        <v>0.04</v>
      </c>
      <c r="AA10" s="23">
        <v>5.3999999999999999E-2</v>
      </c>
      <c r="AB10" s="23">
        <v>5.2999999999999999E-2</v>
      </c>
      <c r="AC10" s="23">
        <v>0.04</v>
      </c>
      <c r="AD10" s="23">
        <v>4.4999999999999998E-2</v>
      </c>
      <c r="AE10" s="199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  <c r="BI10" s="200"/>
      <c r="BJ10" s="200"/>
      <c r="BK10" s="200"/>
      <c r="BL10" s="200"/>
      <c r="BM10" s="201">
        <v>7</v>
      </c>
    </row>
    <row r="11" spans="1:66">
      <c r="A11" s="29"/>
      <c r="B11" s="19">
        <v>1</v>
      </c>
      <c r="C11" s="9">
        <v>6</v>
      </c>
      <c r="D11" s="202">
        <v>0.12069192464529328</v>
      </c>
      <c r="E11" s="23">
        <v>6.6000000000000003E-2</v>
      </c>
      <c r="F11" s="23">
        <v>0.05</v>
      </c>
      <c r="G11" s="203">
        <v>3.9300000000000002E-2</v>
      </c>
      <c r="H11" s="23">
        <v>4.82E-2</v>
      </c>
      <c r="I11" s="23">
        <v>6.1000000000000006E-2</v>
      </c>
      <c r="J11" s="23">
        <v>5.8999999999999997E-2</v>
      </c>
      <c r="K11" s="23">
        <v>6.7000000000000004E-2</v>
      </c>
      <c r="L11" s="23">
        <v>0.06</v>
      </c>
      <c r="M11" s="23">
        <v>6.3E-2</v>
      </c>
      <c r="N11" s="23">
        <v>6.1000000000000006E-2</v>
      </c>
      <c r="O11" s="23">
        <v>6.3E-2</v>
      </c>
      <c r="P11" s="23">
        <v>6.5000000000000002E-2</v>
      </c>
      <c r="Q11" s="23">
        <v>6.1000000000000006E-2</v>
      </c>
      <c r="R11" s="23">
        <v>4.5999999999999999E-2</v>
      </c>
      <c r="S11" s="23">
        <v>6.8000000000000005E-2</v>
      </c>
      <c r="T11" s="23">
        <v>7.3459999999999998E-2</v>
      </c>
      <c r="U11" s="23">
        <v>4.65999175010312E-2</v>
      </c>
      <c r="V11" s="23">
        <v>0.06</v>
      </c>
      <c r="W11" s="23">
        <v>6.8000000000000005E-2</v>
      </c>
      <c r="X11" s="23">
        <v>5.8000000000000003E-2</v>
      </c>
      <c r="Y11" s="23">
        <v>7.0999999999999994E-2</v>
      </c>
      <c r="Z11" s="203">
        <v>0.04</v>
      </c>
      <c r="AA11" s="23">
        <v>5.7000000000000002E-2</v>
      </c>
      <c r="AB11" s="23">
        <v>5.2999999999999999E-2</v>
      </c>
      <c r="AC11" s="23">
        <v>0.05</v>
      </c>
      <c r="AD11" s="23">
        <v>5.5E-2</v>
      </c>
      <c r="AE11" s="199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200"/>
      <c r="BK11" s="200"/>
      <c r="BL11" s="200"/>
      <c r="BM11" s="56"/>
    </row>
    <row r="12" spans="1:66">
      <c r="A12" s="29"/>
      <c r="B12" s="19"/>
      <c r="C12" s="9">
        <v>7</v>
      </c>
      <c r="D12" s="202">
        <v>6.2502551356730107E-2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199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  <c r="BK12" s="200"/>
      <c r="BL12" s="200"/>
      <c r="BM12" s="56"/>
    </row>
    <row r="13" spans="1:66">
      <c r="A13" s="29"/>
      <c r="B13" s="19"/>
      <c r="C13" s="9">
        <v>8</v>
      </c>
      <c r="D13" s="202">
        <v>6.1328003800471639E-2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199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200"/>
      <c r="BK13" s="200"/>
      <c r="BL13" s="200"/>
      <c r="BM13" s="56"/>
    </row>
    <row r="14" spans="1:66">
      <c r="A14" s="29"/>
      <c r="B14" s="19"/>
      <c r="C14" s="9">
        <v>9</v>
      </c>
      <c r="D14" s="202">
        <v>6.9948514830775507E-2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199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56"/>
    </row>
    <row r="15" spans="1:66">
      <c r="A15" s="29"/>
      <c r="B15" s="19"/>
      <c r="C15" s="9">
        <v>10</v>
      </c>
      <c r="D15" s="202">
        <v>6.9257817915768724E-2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199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0"/>
      <c r="AX15" s="200"/>
      <c r="AY15" s="200"/>
      <c r="AZ15" s="200"/>
      <c r="BA15" s="200"/>
      <c r="BB15" s="200"/>
      <c r="BC15" s="200"/>
      <c r="BD15" s="200"/>
      <c r="BE15" s="200"/>
      <c r="BF15" s="200"/>
      <c r="BG15" s="200"/>
      <c r="BH15" s="200"/>
      <c r="BI15" s="200"/>
      <c r="BJ15" s="200"/>
      <c r="BK15" s="200"/>
      <c r="BL15" s="200"/>
      <c r="BM15" s="56"/>
    </row>
    <row r="16" spans="1:66">
      <c r="A16" s="29"/>
      <c r="B16" s="19"/>
      <c r="C16" s="9">
        <v>11</v>
      </c>
      <c r="D16" s="202">
        <v>7.1686391462483526E-2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199"/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200"/>
      <c r="AU16" s="200"/>
      <c r="AV16" s="200"/>
      <c r="AW16" s="200"/>
      <c r="AX16" s="200"/>
      <c r="AY16" s="200"/>
      <c r="AZ16" s="200"/>
      <c r="BA16" s="200"/>
      <c r="BB16" s="200"/>
      <c r="BC16" s="200"/>
      <c r="BD16" s="200"/>
      <c r="BE16" s="200"/>
      <c r="BF16" s="200"/>
      <c r="BG16" s="200"/>
      <c r="BH16" s="200"/>
      <c r="BI16" s="200"/>
      <c r="BJ16" s="200"/>
      <c r="BK16" s="200"/>
      <c r="BL16" s="200"/>
      <c r="BM16" s="56"/>
    </row>
    <row r="17" spans="1:65">
      <c r="A17" s="29"/>
      <c r="B17" s="19"/>
      <c r="C17" s="9">
        <v>12</v>
      </c>
      <c r="D17" s="202">
        <v>7.4040470796032251E-2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199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0"/>
      <c r="BB17" s="200"/>
      <c r="BC17" s="200"/>
      <c r="BD17" s="200"/>
      <c r="BE17" s="200"/>
      <c r="BF17" s="200"/>
      <c r="BG17" s="200"/>
      <c r="BH17" s="200"/>
      <c r="BI17" s="200"/>
      <c r="BJ17" s="200"/>
      <c r="BK17" s="200"/>
      <c r="BL17" s="200"/>
      <c r="BM17" s="56"/>
    </row>
    <row r="18" spans="1:65">
      <c r="A18" s="29"/>
      <c r="B18" s="19"/>
      <c r="C18" s="9">
        <v>13</v>
      </c>
      <c r="D18" s="202">
        <v>6.4687909969686236E-2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199"/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0"/>
      <c r="AW18" s="200"/>
      <c r="AX18" s="200"/>
      <c r="AY18" s="200"/>
      <c r="AZ18" s="200"/>
      <c r="BA18" s="200"/>
      <c r="BB18" s="200"/>
      <c r="BC18" s="200"/>
      <c r="BD18" s="200"/>
      <c r="BE18" s="200"/>
      <c r="BF18" s="200"/>
      <c r="BG18" s="200"/>
      <c r="BH18" s="200"/>
      <c r="BI18" s="200"/>
      <c r="BJ18" s="200"/>
      <c r="BK18" s="200"/>
      <c r="BL18" s="200"/>
      <c r="BM18" s="56"/>
    </row>
    <row r="19" spans="1:65">
      <c r="A19" s="29"/>
      <c r="B19" s="19"/>
      <c r="C19" s="9">
        <v>14</v>
      </c>
      <c r="D19" s="202">
        <v>7.409155607743946E-2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199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0"/>
      <c r="BF19" s="200"/>
      <c r="BG19" s="200"/>
      <c r="BH19" s="200"/>
      <c r="BI19" s="200"/>
      <c r="BJ19" s="200"/>
      <c r="BK19" s="200"/>
      <c r="BL19" s="200"/>
      <c r="BM19" s="56"/>
    </row>
    <row r="20" spans="1:65">
      <c r="A20" s="29"/>
      <c r="B20" s="19"/>
      <c r="C20" s="9">
        <v>15</v>
      </c>
      <c r="D20" s="202">
        <v>7.208122657042848E-2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199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0"/>
      <c r="BC20" s="200"/>
      <c r="BD20" s="200"/>
      <c r="BE20" s="200"/>
      <c r="BF20" s="200"/>
      <c r="BG20" s="200"/>
      <c r="BH20" s="200"/>
      <c r="BI20" s="200"/>
      <c r="BJ20" s="200"/>
      <c r="BK20" s="200"/>
      <c r="BL20" s="200"/>
      <c r="BM20" s="56"/>
    </row>
    <row r="21" spans="1:65">
      <c r="A21" s="29"/>
      <c r="B21" s="19"/>
      <c r="C21" s="9">
        <v>16</v>
      </c>
      <c r="D21" s="202">
        <v>6.4840965079414878E-2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199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  <c r="BI21" s="200"/>
      <c r="BJ21" s="200"/>
      <c r="BK21" s="200"/>
      <c r="BL21" s="200"/>
      <c r="BM21" s="56"/>
    </row>
    <row r="22" spans="1:65">
      <c r="A22" s="29"/>
      <c r="B22" s="19"/>
      <c r="C22" s="9">
        <v>17</v>
      </c>
      <c r="D22" s="202">
        <v>6.5509230242134231E-2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199"/>
      <c r="AF22" s="200"/>
      <c r="AG22" s="200"/>
      <c r="AH22" s="200"/>
      <c r="AI22" s="200"/>
      <c r="AJ22" s="200"/>
      <c r="AK22" s="200"/>
      <c r="AL22" s="200"/>
      <c r="AM22" s="200"/>
      <c r="AN22" s="200"/>
      <c r="AO22" s="200"/>
      <c r="AP22" s="200"/>
      <c r="AQ22" s="200"/>
      <c r="AR22" s="200"/>
      <c r="AS22" s="200"/>
      <c r="AT22" s="200"/>
      <c r="AU22" s="200"/>
      <c r="AV22" s="200"/>
      <c r="AW22" s="200"/>
      <c r="AX22" s="200"/>
      <c r="AY22" s="200"/>
      <c r="AZ22" s="200"/>
      <c r="BA22" s="200"/>
      <c r="BB22" s="200"/>
      <c r="BC22" s="200"/>
      <c r="BD22" s="200"/>
      <c r="BE22" s="200"/>
      <c r="BF22" s="200"/>
      <c r="BG22" s="200"/>
      <c r="BH22" s="200"/>
      <c r="BI22" s="200"/>
      <c r="BJ22" s="200"/>
      <c r="BK22" s="200"/>
      <c r="BL22" s="200"/>
      <c r="BM22" s="56"/>
    </row>
    <row r="23" spans="1:65">
      <c r="A23" s="29"/>
      <c r="B23" s="19"/>
      <c r="C23" s="9">
        <v>18</v>
      </c>
      <c r="D23" s="202">
        <v>6.2064336742201257E-2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199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0"/>
      <c r="AZ23" s="200"/>
      <c r="BA23" s="200"/>
      <c r="BB23" s="200"/>
      <c r="BC23" s="200"/>
      <c r="BD23" s="200"/>
      <c r="BE23" s="200"/>
      <c r="BF23" s="200"/>
      <c r="BG23" s="200"/>
      <c r="BH23" s="200"/>
      <c r="BI23" s="200"/>
      <c r="BJ23" s="200"/>
      <c r="BK23" s="200"/>
      <c r="BL23" s="200"/>
      <c r="BM23" s="56"/>
    </row>
    <row r="24" spans="1:65">
      <c r="A24" s="29"/>
      <c r="B24" s="19"/>
      <c r="C24" s="9">
        <v>19</v>
      </c>
      <c r="D24" s="202">
        <v>6.0344416033657172E-2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199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  <c r="BI24" s="200"/>
      <c r="BJ24" s="200"/>
      <c r="BK24" s="200"/>
      <c r="BL24" s="200"/>
      <c r="BM24" s="56"/>
    </row>
    <row r="25" spans="1:65">
      <c r="A25" s="29"/>
      <c r="B25" s="19"/>
      <c r="C25" s="9">
        <v>20</v>
      </c>
      <c r="D25" s="202">
        <v>8.0994006673125979E-2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199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0"/>
      <c r="BG25" s="200"/>
      <c r="BH25" s="200"/>
      <c r="BI25" s="200"/>
      <c r="BJ25" s="200"/>
      <c r="BK25" s="200"/>
      <c r="BL25" s="200"/>
      <c r="BM25" s="56"/>
    </row>
    <row r="26" spans="1:65">
      <c r="A26" s="29"/>
      <c r="B26" s="20" t="s">
        <v>257</v>
      </c>
      <c r="C26" s="12"/>
      <c r="D26" s="205">
        <v>7.0332785296036968E-2</v>
      </c>
      <c r="E26" s="205">
        <v>6.4166666666666664E-2</v>
      </c>
      <c r="F26" s="205">
        <v>5.6666666666666664E-2</v>
      </c>
      <c r="G26" s="205">
        <v>4.1183333333333329E-2</v>
      </c>
      <c r="H26" s="205">
        <v>4.58E-2</v>
      </c>
      <c r="I26" s="205">
        <v>5.6666666666666671E-2</v>
      </c>
      <c r="J26" s="205">
        <v>6.3500000000000001E-2</v>
      </c>
      <c r="K26" s="205">
        <v>6.6000000000000003E-2</v>
      </c>
      <c r="L26" s="205">
        <v>6.3333333333333339E-2</v>
      </c>
      <c r="M26" s="205">
        <v>6.3E-2</v>
      </c>
      <c r="N26" s="205">
        <v>6.0666666666666667E-2</v>
      </c>
      <c r="O26" s="205">
        <v>6.3500000000000001E-2</v>
      </c>
      <c r="P26" s="205">
        <v>6.533333333333334E-2</v>
      </c>
      <c r="Q26" s="205">
        <v>6.2833333333333338E-2</v>
      </c>
      <c r="R26" s="205">
        <v>5.3333333333333337E-2</v>
      </c>
      <c r="S26" s="205">
        <v>6.9500000000000006E-2</v>
      </c>
      <c r="T26" s="205">
        <v>7.014892857142857E-2</v>
      </c>
      <c r="U26" s="205">
        <v>4.546996291112243E-2</v>
      </c>
      <c r="V26" s="205">
        <v>6.3333333333333339E-2</v>
      </c>
      <c r="W26" s="205">
        <v>6.7833333333333343E-2</v>
      </c>
      <c r="X26" s="205">
        <v>5.8833333333333328E-2</v>
      </c>
      <c r="Y26" s="205">
        <v>7.1333333333333346E-2</v>
      </c>
      <c r="Z26" s="205">
        <v>0.04</v>
      </c>
      <c r="AA26" s="205">
        <v>5.5999999999999994E-2</v>
      </c>
      <c r="AB26" s="205">
        <v>5.3166666666666668E-2</v>
      </c>
      <c r="AC26" s="205">
        <v>4.6666666666666669E-2</v>
      </c>
      <c r="AD26" s="205">
        <v>4.9166666666666664E-2</v>
      </c>
      <c r="AE26" s="199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  <c r="AT26" s="200"/>
      <c r="AU26" s="200"/>
      <c r="AV26" s="200"/>
      <c r="AW26" s="200"/>
      <c r="AX26" s="200"/>
      <c r="AY26" s="200"/>
      <c r="AZ26" s="200"/>
      <c r="BA26" s="200"/>
      <c r="BB26" s="200"/>
      <c r="BC26" s="200"/>
      <c r="BD26" s="200"/>
      <c r="BE26" s="200"/>
      <c r="BF26" s="200"/>
      <c r="BG26" s="200"/>
      <c r="BH26" s="200"/>
      <c r="BI26" s="200"/>
      <c r="BJ26" s="200"/>
      <c r="BK26" s="200"/>
      <c r="BL26" s="200"/>
      <c r="BM26" s="56"/>
    </row>
    <row r="27" spans="1:65">
      <c r="A27" s="29"/>
      <c r="B27" s="3" t="s">
        <v>258</v>
      </c>
      <c r="C27" s="28"/>
      <c r="D27" s="23">
        <v>6.6862431879582823E-2</v>
      </c>
      <c r="E27" s="23">
        <v>6.4500000000000002E-2</v>
      </c>
      <c r="F27" s="23">
        <v>0.06</v>
      </c>
      <c r="G27" s="23">
        <v>4.165E-2</v>
      </c>
      <c r="H27" s="23">
        <v>4.5400000000000003E-2</v>
      </c>
      <c r="I27" s="23">
        <v>5.6499999999999995E-2</v>
      </c>
      <c r="J27" s="23">
        <v>6.3500000000000001E-2</v>
      </c>
      <c r="K27" s="23">
        <v>6.6000000000000003E-2</v>
      </c>
      <c r="L27" s="23">
        <v>0.06</v>
      </c>
      <c r="M27" s="23">
        <v>6.25E-2</v>
      </c>
      <c r="N27" s="23">
        <v>6.0499999999999998E-2</v>
      </c>
      <c r="O27" s="23">
        <v>6.3500000000000001E-2</v>
      </c>
      <c r="P27" s="23">
        <v>6.5000000000000002E-2</v>
      </c>
      <c r="Q27" s="23">
        <v>6.3E-2</v>
      </c>
      <c r="R27" s="23">
        <v>5.3999999999999999E-2</v>
      </c>
      <c r="S27" s="23">
        <v>7.0000000000000007E-2</v>
      </c>
      <c r="T27" s="23">
        <v>6.9728928571428567E-2</v>
      </c>
      <c r="U27" s="23">
        <v>4.6362404032737198E-2</v>
      </c>
      <c r="V27" s="23">
        <v>0.06</v>
      </c>
      <c r="W27" s="23">
        <v>6.8000000000000005E-2</v>
      </c>
      <c r="X27" s="23">
        <v>5.9499999999999997E-2</v>
      </c>
      <c r="Y27" s="23">
        <v>7.1499999999999994E-2</v>
      </c>
      <c r="Z27" s="23">
        <v>0.04</v>
      </c>
      <c r="AA27" s="23">
        <v>5.6000000000000001E-2</v>
      </c>
      <c r="AB27" s="23">
        <v>5.2999999999999999E-2</v>
      </c>
      <c r="AC27" s="23">
        <v>0.05</v>
      </c>
      <c r="AD27" s="23">
        <v>4.8500000000000001E-2</v>
      </c>
      <c r="AE27" s="199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  <c r="AT27" s="200"/>
      <c r="AU27" s="200"/>
      <c r="AV27" s="200"/>
      <c r="AW27" s="200"/>
      <c r="AX27" s="200"/>
      <c r="AY27" s="200"/>
      <c r="AZ27" s="200"/>
      <c r="BA27" s="200"/>
      <c r="BB27" s="200"/>
      <c r="BC27" s="200"/>
      <c r="BD27" s="200"/>
      <c r="BE27" s="200"/>
      <c r="BF27" s="200"/>
      <c r="BG27" s="200"/>
      <c r="BH27" s="200"/>
      <c r="BI27" s="200"/>
      <c r="BJ27" s="200"/>
      <c r="BK27" s="200"/>
      <c r="BL27" s="200"/>
      <c r="BM27" s="56"/>
    </row>
    <row r="28" spans="1:65">
      <c r="A28" s="29"/>
      <c r="B28" s="3" t="s">
        <v>259</v>
      </c>
      <c r="C28" s="28"/>
      <c r="D28" s="23">
        <v>1.2934262909785027E-2</v>
      </c>
      <c r="E28" s="23">
        <v>1.8348478592697193E-3</v>
      </c>
      <c r="F28" s="23">
        <v>5.1639777949432199E-3</v>
      </c>
      <c r="G28" s="23">
        <v>1.410555446151147E-3</v>
      </c>
      <c r="H28" s="23">
        <v>2.0079840636817803E-3</v>
      </c>
      <c r="I28" s="23">
        <v>4.1311822359545794E-3</v>
      </c>
      <c r="J28" s="23">
        <v>2.6645825188948481E-3</v>
      </c>
      <c r="K28" s="23">
        <v>8.9442719099991667E-4</v>
      </c>
      <c r="L28" s="23">
        <v>5.1639777949432268E-3</v>
      </c>
      <c r="M28" s="23">
        <v>1.6733200530681508E-3</v>
      </c>
      <c r="N28" s="23">
        <v>1.2110601416389982E-3</v>
      </c>
      <c r="O28" s="23">
        <v>1.0488088481701524E-3</v>
      </c>
      <c r="P28" s="23">
        <v>2.3380903889000265E-3</v>
      </c>
      <c r="Q28" s="23">
        <v>1.6020819787597204E-3</v>
      </c>
      <c r="R28" s="23">
        <v>4.8442405665559875E-3</v>
      </c>
      <c r="S28" s="23">
        <v>3.9874804074753736E-3</v>
      </c>
      <c r="T28" s="23">
        <v>1.9803058797950909E-3</v>
      </c>
      <c r="U28" s="23">
        <v>2.3681840778315877E-3</v>
      </c>
      <c r="V28" s="23">
        <v>5.1639777949432268E-3</v>
      </c>
      <c r="W28" s="23">
        <v>1.1690451944500132E-3</v>
      </c>
      <c r="X28" s="23">
        <v>1.6020819787597204E-3</v>
      </c>
      <c r="Y28" s="23">
        <v>1.6329931618554473E-3</v>
      </c>
      <c r="Z28" s="23">
        <v>0</v>
      </c>
      <c r="AA28" s="23">
        <v>1.9999999999999996E-3</v>
      </c>
      <c r="AB28" s="23">
        <v>2.2286019533929039E-3</v>
      </c>
      <c r="AC28" s="23">
        <v>5.1639777949432234E-3</v>
      </c>
      <c r="AD28" s="23">
        <v>3.488074922742725E-3</v>
      </c>
      <c r="AE28" s="199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  <c r="AU28" s="200"/>
      <c r="AV28" s="200"/>
      <c r="AW28" s="200"/>
      <c r="AX28" s="200"/>
      <c r="AY28" s="200"/>
      <c r="AZ28" s="200"/>
      <c r="BA28" s="200"/>
      <c r="BB28" s="200"/>
      <c r="BC28" s="200"/>
      <c r="BD28" s="200"/>
      <c r="BE28" s="200"/>
      <c r="BF28" s="200"/>
      <c r="BG28" s="200"/>
      <c r="BH28" s="200"/>
      <c r="BI28" s="200"/>
      <c r="BJ28" s="200"/>
      <c r="BK28" s="200"/>
      <c r="BL28" s="200"/>
      <c r="BM28" s="56"/>
    </row>
    <row r="29" spans="1:65">
      <c r="A29" s="29"/>
      <c r="B29" s="3" t="s">
        <v>86</v>
      </c>
      <c r="C29" s="28"/>
      <c r="D29" s="13">
        <v>0.18390090560673178</v>
      </c>
      <c r="E29" s="13">
        <v>2.8595031573034588E-2</v>
      </c>
      <c r="F29" s="13">
        <v>9.1129019910762707E-2</v>
      </c>
      <c r="G29" s="13">
        <v>3.4250638109700055E-2</v>
      </c>
      <c r="H29" s="13">
        <v>4.3842446805279045E-2</v>
      </c>
      <c r="I29" s="13">
        <v>7.2903215928610224E-2</v>
      </c>
      <c r="J29" s="13">
        <v>4.1961929431414927E-2</v>
      </c>
      <c r="K29" s="13">
        <v>1.3551927136362373E-2</v>
      </c>
      <c r="L29" s="13">
        <v>8.1536491499103581E-2</v>
      </c>
      <c r="M29" s="13">
        <v>2.656063576298652E-2</v>
      </c>
      <c r="N29" s="13">
        <v>1.9962529807236232E-2</v>
      </c>
      <c r="O29" s="13">
        <v>1.651667477433311E-2</v>
      </c>
      <c r="P29" s="13">
        <v>3.5787097789286113E-2</v>
      </c>
      <c r="Q29" s="13">
        <v>2.5497325921905362E-2</v>
      </c>
      <c r="R29" s="13">
        <v>9.0829510622924756E-2</v>
      </c>
      <c r="S29" s="13">
        <v>5.7373818812595297E-2</v>
      </c>
      <c r="T29" s="13">
        <v>2.8230023182444771E-2</v>
      </c>
      <c r="U29" s="13">
        <v>5.2082384198565181E-2</v>
      </c>
      <c r="V29" s="13">
        <v>8.1536491499103581E-2</v>
      </c>
      <c r="W29" s="13">
        <v>1.7234081490663584E-2</v>
      </c>
      <c r="X29" s="13">
        <v>2.7230855163054742E-2</v>
      </c>
      <c r="Y29" s="13">
        <v>2.2892427502646456E-2</v>
      </c>
      <c r="Z29" s="13">
        <v>0</v>
      </c>
      <c r="AA29" s="13">
        <v>3.5714285714285712E-2</v>
      </c>
      <c r="AB29" s="13">
        <v>4.1917278120242707E-2</v>
      </c>
      <c r="AC29" s="13">
        <v>0.11065666703449764</v>
      </c>
      <c r="AD29" s="13">
        <v>7.0943896733750345E-2</v>
      </c>
      <c r="AE29" s="149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260</v>
      </c>
      <c r="C30" s="28"/>
      <c r="D30" s="13">
        <v>0.17449093484598599</v>
      </c>
      <c r="E30" s="13">
        <v>7.1522590809873332E-2</v>
      </c>
      <c r="F30" s="13">
        <v>-5.372030941465733E-2</v>
      </c>
      <c r="G30" s="13">
        <v>-0.31227731898929956</v>
      </c>
      <c r="H30" s="13">
        <v>-0.23518335596219941</v>
      </c>
      <c r="I30" s="13">
        <v>-5.3720309414657219E-2</v>
      </c>
      <c r="J30" s="13">
        <v>6.0389888567693006E-2</v>
      </c>
      <c r="K30" s="13">
        <v>0.10213752197586978</v>
      </c>
      <c r="L30" s="13">
        <v>5.7606713007147814E-2</v>
      </c>
      <c r="M30" s="13">
        <v>5.2040361886057429E-2</v>
      </c>
      <c r="N30" s="13">
        <v>1.3075904038425845E-2</v>
      </c>
      <c r="O30" s="13">
        <v>6.0389888567693006E-2</v>
      </c>
      <c r="P30" s="13">
        <v>9.1004819733689457E-2</v>
      </c>
      <c r="Q30" s="13">
        <v>4.9257186325512459E-2</v>
      </c>
      <c r="R30" s="13">
        <v>-0.10938382062555974</v>
      </c>
      <c r="S30" s="13">
        <v>0.16058420874731749</v>
      </c>
      <c r="T30" s="13">
        <v>0.17142070159055423</v>
      </c>
      <c r="U30" s="13">
        <v>-0.24069466292122454</v>
      </c>
      <c r="V30" s="13">
        <v>5.7606713007147814E-2</v>
      </c>
      <c r="W30" s="13">
        <v>0.13275245314186623</v>
      </c>
      <c r="X30" s="13">
        <v>-1.7539027127570717E-2</v>
      </c>
      <c r="Y30" s="13">
        <v>0.19119913991331394</v>
      </c>
      <c r="Z30" s="13">
        <v>-0.3320378654691698</v>
      </c>
      <c r="AA30" s="13">
        <v>-6.4853011656837878E-2</v>
      </c>
      <c r="AB30" s="13">
        <v>-0.11216699618610493</v>
      </c>
      <c r="AC30" s="13">
        <v>-0.22071084304736477</v>
      </c>
      <c r="AD30" s="13">
        <v>-0.17896320963918799</v>
      </c>
      <c r="AE30" s="149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5" t="s">
        <v>261</v>
      </c>
      <c r="C31" s="46"/>
      <c r="D31" s="44" t="s">
        <v>262</v>
      </c>
      <c r="E31" s="44">
        <v>0.3</v>
      </c>
      <c r="F31" s="44">
        <v>0.63</v>
      </c>
      <c r="G31" s="44">
        <v>2.56</v>
      </c>
      <c r="H31" s="44">
        <v>1.99</v>
      </c>
      <c r="I31" s="44">
        <v>0.63</v>
      </c>
      <c r="J31" s="44">
        <v>0.22</v>
      </c>
      <c r="K31" s="44">
        <v>0.53</v>
      </c>
      <c r="L31" s="44">
        <v>0.2</v>
      </c>
      <c r="M31" s="44">
        <v>0.16</v>
      </c>
      <c r="N31" s="44">
        <v>0.13</v>
      </c>
      <c r="O31" s="44">
        <v>0.22</v>
      </c>
      <c r="P31" s="44">
        <v>0.45</v>
      </c>
      <c r="Q31" s="44">
        <v>0.13</v>
      </c>
      <c r="R31" s="44">
        <v>1.05</v>
      </c>
      <c r="S31" s="44">
        <v>0.96</v>
      </c>
      <c r="T31" s="44">
        <v>1.05</v>
      </c>
      <c r="U31" s="44">
        <v>2.0299999999999998</v>
      </c>
      <c r="V31" s="44">
        <v>0.2</v>
      </c>
      <c r="W31" s="44">
        <v>0.76</v>
      </c>
      <c r="X31" s="44">
        <v>0.36</v>
      </c>
      <c r="Y31" s="44">
        <v>1.19</v>
      </c>
      <c r="Z31" s="44">
        <v>2.71</v>
      </c>
      <c r="AA31" s="44">
        <v>0.72</v>
      </c>
      <c r="AB31" s="44">
        <v>1.07</v>
      </c>
      <c r="AC31" s="44">
        <v>1.88</v>
      </c>
      <c r="AD31" s="44">
        <v>1.57</v>
      </c>
      <c r="AE31" s="149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AD25">
    <cfRule type="expression" dxfId="17" priority="3">
      <formula>AND($B6&lt;&gt;$B5,NOT(ISBLANK(INDIRECT(Anlyt_LabRefThisCol))))</formula>
    </cfRule>
  </conditionalFormatting>
  <conditionalFormatting sqref="C2:AD31">
    <cfRule type="expression" dxfId="16" priority="1" stopIfTrue="1">
      <formula>AND(ISBLANK(INDIRECT(Anlyt_LabRefLastCol)),ISBLANK(INDIRECT(Anlyt_LabRefThisCol)))</formula>
    </cfRule>
    <cfRule type="expression" dxfId="15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EB506-CC29-450C-989B-629DBE00DB7F}">
  <sheetPr codeName="Sheet12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1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0" width="11.28515625" style="2" bestFit="1" customWidth="1"/>
    <col min="21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435</v>
      </c>
      <c r="BM1" s="27" t="s">
        <v>66</v>
      </c>
    </row>
    <row r="2" spans="1:66" ht="15">
      <c r="A2" s="24" t="s">
        <v>98</v>
      </c>
      <c r="B2" s="18" t="s">
        <v>111</v>
      </c>
      <c r="C2" s="15" t="s">
        <v>112</v>
      </c>
      <c r="D2" s="14" t="s">
        <v>222</v>
      </c>
      <c r="E2" s="16" t="s">
        <v>222</v>
      </c>
      <c r="F2" s="17" t="s">
        <v>222</v>
      </c>
      <c r="G2" s="17" t="s">
        <v>222</v>
      </c>
      <c r="H2" s="17" t="s">
        <v>222</v>
      </c>
      <c r="I2" s="17" t="s">
        <v>222</v>
      </c>
      <c r="J2" s="17" t="s">
        <v>222</v>
      </c>
      <c r="K2" s="17" t="s">
        <v>222</v>
      </c>
      <c r="L2" s="17" t="s">
        <v>222</v>
      </c>
      <c r="M2" s="17" t="s">
        <v>222</v>
      </c>
      <c r="N2" s="17" t="s">
        <v>222</v>
      </c>
      <c r="O2" s="17" t="s">
        <v>222</v>
      </c>
      <c r="P2" s="17" t="s">
        <v>222</v>
      </c>
      <c r="Q2" s="17" t="s">
        <v>222</v>
      </c>
      <c r="R2" s="17" t="s">
        <v>222</v>
      </c>
      <c r="S2" s="17" t="s">
        <v>222</v>
      </c>
      <c r="T2" s="17" t="s">
        <v>222</v>
      </c>
      <c r="U2" s="149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223</v>
      </c>
      <c r="C3" s="9" t="s">
        <v>223</v>
      </c>
      <c r="D3" s="146" t="s">
        <v>224</v>
      </c>
      <c r="E3" s="147" t="s">
        <v>225</v>
      </c>
      <c r="F3" s="148" t="s">
        <v>226</v>
      </c>
      <c r="G3" s="148" t="s">
        <v>228</v>
      </c>
      <c r="H3" s="148" t="s">
        <v>229</v>
      </c>
      <c r="I3" s="148" t="s">
        <v>230</v>
      </c>
      <c r="J3" s="148" t="s">
        <v>231</v>
      </c>
      <c r="K3" s="148" t="s">
        <v>233</v>
      </c>
      <c r="L3" s="148" t="s">
        <v>234</v>
      </c>
      <c r="M3" s="148" t="s">
        <v>235</v>
      </c>
      <c r="N3" s="148" t="s">
        <v>236</v>
      </c>
      <c r="O3" s="148" t="s">
        <v>263</v>
      </c>
      <c r="P3" s="148" t="s">
        <v>237</v>
      </c>
      <c r="Q3" s="148" t="s">
        <v>239</v>
      </c>
      <c r="R3" s="148" t="s">
        <v>241</v>
      </c>
      <c r="S3" s="148" t="s">
        <v>246</v>
      </c>
      <c r="T3" s="148" t="s">
        <v>249</v>
      </c>
      <c r="U3" s="149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9" t="s">
        <v>113</v>
      </c>
      <c r="E4" s="10" t="s">
        <v>264</v>
      </c>
      <c r="F4" s="11" t="s">
        <v>264</v>
      </c>
      <c r="G4" s="11" t="s">
        <v>264</v>
      </c>
      <c r="H4" s="11" t="s">
        <v>265</v>
      </c>
      <c r="I4" s="11" t="s">
        <v>265</v>
      </c>
      <c r="J4" s="11" t="s">
        <v>265</v>
      </c>
      <c r="K4" s="11" t="s">
        <v>265</v>
      </c>
      <c r="L4" s="11" t="s">
        <v>265</v>
      </c>
      <c r="M4" s="11" t="s">
        <v>265</v>
      </c>
      <c r="N4" s="11" t="s">
        <v>265</v>
      </c>
      <c r="O4" s="11" t="s">
        <v>265</v>
      </c>
      <c r="P4" s="11" t="s">
        <v>265</v>
      </c>
      <c r="Q4" s="11" t="s">
        <v>265</v>
      </c>
      <c r="R4" s="11" t="s">
        <v>264</v>
      </c>
      <c r="S4" s="11" t="s">
        <v>264</v>
      </c>
      <c r="T4" s="11" t="s">
        <v>264</v>
      </c>
      <c r="U4" s="149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6" t="s">
        <v>254</v>
      </c>
      <c r="E5" s="25" t="s">
        <v>115</v>
      </c>
      <c r="F5" s="25" t="s">
        <v>115</v>
      </c>
      <c r="G5" s="25" t="s">
        <v>115</v>
      </c>
      <c r="H5" s="25" t="s">
        <v>115</v>
      </c>
      <c r="I5" s="25" t="s">
        <v>266</v>
      </c>
      <c r="J5" s="25" t="s">
        <v>116</v>
      </c>
      <c r="K5" s="25" t="s">
        <v>116</v>
      </c>
      <c r="L5" s="25" t="s">
        <v>116</v>
      </c>
      <c r="M5" s="25" t="s">
        <v>116</v>
      </c>
      <c r="N5" s="25" t="s">
        <v>116</v>
      </c>
      <c r="O5" s="25" t="s">
        <v>116</v>
      </c>
      <c r="P5" s="25" t="s">
        <v>116</v>
      </c>
      <c r="Q5" s="25" t="s">
        <v>115</v>
      </c>
      <c r="R5" s="25" t="s">
        <v>115</v>
      </c>
      <c r="S5" s="25" t="s">
        <v>255</v>
      </c>
      <c r="T5" s="25" t="s">
        <v>255</v>
      </c>
      <c r="U5" s="149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196">
        <v>6.7395018664813594E-2</v>
      </c>
      <c r="E6" s="197">
        <v>0.06</v>
      </c>
      <c r="F6" s="198" t="s">
        <v>206</v>
      </c>
      <c r="G6" s="206">
        <v>4.3999999999999997E-2</v>
      </c>
      <c r="H6" s="197">
        <v>0.06</v>
      </c>
      <c r="I6" s="197">
        <v>6.4400000000000013E-2</v>
      </c>
      <c r="J6" s="197">
        <v>5.8000000000000003E-2</v>
      </c>
      <c r="K6" s="197">
        <v>6.7000000000000004E-2</v>
      </c>
      <c r="L6" s="197">
        <v>6.3E-2</v>
      </c>
      <c r="M6" s="197">
        <v>7.0000000000000007E-2</v>
      </c>
      <c r="N6" s="197">
        <v>6.9000000000000006E-2</v>
      </c>
      <c r="O6" s="197">
        <v>6.9000000000000006E-2</v>
      </c>
      <c r="P6" s="197">
        <v>6.5999999999999989E-2</v>
      </c>
      <c r="Q6" s="197">
        <v>6.0199999999999997E-2</v>
      </c>
      <c r="R6" s="198">
        <v>4.5704063378890797E-2</v>
      </c>
      <c r="S6" s="198">
        <v>0.04</v>
      </c>
      <c r="T6" s="197">
        <v>0.05</v>
      </c>
      <c r="U6" s="199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0"/>
      <c r="AT6" s="200"/>
      <c r="AU6" s="200"/>
      <c r="AV6" s="200"/>
      <c r="AW6" s="200"/>
      <c r="AX6" s="200"/>
      <c r="AY6" s="200"/>
      <c r="AZ6" s="200"/>
      <c r="BA6" s="200"/>
      <c r="BB6" s="200"/>
      <c r="BC6" s="200"/>
      <c r="BD6" s="200"/>
      <c r="BE6" s="200"/>
      <c r="BF6" s="200"/>
      <c r="BG6" s="200"/>
      <c r="BH6" s="200"/>
      <c r="BI6" s="200"/>
      <c r="BJ6" s="200"/>
      <c r="BK6" s="200"/>
      <c r="BL6" s="200"/>
      <c r="BM6" s="201">
        <v>1</v>
      </c>
    </row>
    <row r="7" spans="1:66">
      <c r="A7" s="29"/>
      <c r="B7" s="19">
        <v>1</v>
      </c>
      <c r="C7" s="9">
        <v>2</v>
      </c>
      <c r="D7" s="202">
        <v>7.0000650427418029E-2</v>
      </c>
      <c r="E7" s="23">
        <v>0.06</v>
      </c>
      <c r="F7" s="23">
        <v>0.05</v>
      </c>
      <c r="G7" s="23">
        <v>0.05</v>
      </c>
      <c r="H7" s="23">
        <v>6.08E-2</v>
      </c>
      <c r="I7" s="23">
        <v>6.3399999999999998E-2</v>
      </c>
      <c r="J7" s="23">
        <v>6.2E-2</v>
      </c>
      <c r="K7" s="23">
        <v>6.7000000000000004E-2</v>
      </c>
      <c r="L7" s="23">
        <v>6.2E-2</v>
      </c>
      <c r="M7" s="23">
        <v>7.1999999999999995E-2</v>
      </c>
      <c r="N7" s="23">
        <v>6.1000000000000006E-2</v>
      </c>
      <c r="O7" s="23">
        <v>7.1999999999999995E-2</v>
      </c>
      <c r="P7" s="23">
        <v>6.4000000000000001E-2</v>
      </c>
      <c r="Q7" s="23">
        <v>6.1000000000000006E-2</v>
      </c>
      <c r="R7" s="204">
        <v>4.01101955264664E-2</v>
      </c>
      <c r="S7" s="203">
        <v>0.04</v>
      </c>
      <c r="T7" s="23">
        <v>0.05</v>
      </c>
      <c r="U7" s="199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  <c r="BH7" s="200"/>
      <c r="BI7" s="200"/>
      <c r="BJ7" s="200"/>
      <c r="BK7" s="200"/>
      <c r="BL7" s="200"/>
      <c r="BM7" s="201" t="e">
        <v>#N/A</v>
      </c>
    </row>
    <row r="8" spans="1:66">
      <c r="A8" s="29"/>
      <c r="B8" s="19">
        <v>1</v>
      </c>
      <c r="C8" s="9">
        <v>3</v>
      </c>
      <c r="D8" s="202">
        <v>6.5942224410144148E-2</v>
      </c>
      <c r="E8" s="23">
        <v>0.06</v>
      </c>
      <c r="F8" s="203" t="s">
        <v>206</v>
      </c>
      <c r="G8" s="23">
        <v>0.05</v>
      </c>
      <c r="H8" s="23">
        <v>6.1200000000000004E-2</v>
      </c>
      <c r="I8" s="23">
        <v>6.8900000000000003E-2</v>
      </c>
      <c r="J8" s="23">
        <v>6.3E-2</v>
      </c>
      <c r="K8" s="23">
        <v>6.7000000000000004E-2</v>
      </c>
      <c r="L8" s="23">
        <v>6.2E-2</v>
      </c>
      <c r="M8" s="23">
        <v>7.0999999999999994E-2</v>
      </c>
      <c r="N8" s="23">
        <v>5.8999999999999997E-2</v>
      </c>
      <c r="O8" s="23">
        <v>6.8000000000000005E-2</v>
      </c>
      <c r="P8" s="23">
        <v>6.5000000000000002E-2</v>
      </c>
      <c r="Q8" s="23">
        <v>5.9499999999999997E-2</v>
      </c>
      <c r="R8" s="203">
        <v>4.6739426748566799E-2</v>
      </c>
      <c r="S8" s="203">
        <v>0.04</v>
      </c>
      <c r="T8" s="23">
        <v>0.05</v>
      </c>
      <c r="U8" s="199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0"/>
      <c r="BG8" s="200"/>
      <c r="BH8" s="200"/>
      <c r="BI8" s="200"/>
      <c r="BJ8" s="200"/>
      <c r="BK8" s="200"/>
      <c r="BL8" s="200"/>
      <c r="BM8" s="201">
        <v>16</v>
      </c>
    </row>
    <row r="9" spans="1:66">
      <c r="A9" s="29"/>
      <c r="B9" s="19">
        <v>1</v>
      </c>
      <c r="C9" s="9">
        <v>4</v>
      </c>
      <c r="D9" s="202">
        <v>6.2918645128368644E-2</v>
      </c>
      <c r="E9" s="23">
        <v>0.06</v>
      </c>
      <c r="F9" s="23">
        <v>0.05</v>
      </c>
      <c r="G9" s="23">
        <v>0.05</v>
      </c>
      <c r="H9" s="23">
        <v>6.2899999999999998E-2</v>
      </c>
      <c r="I9" s="23">
        <v>6.8699999999999997E-2</v>
      </c>
      <c r="J9" s="23">
        <v>6.8999999999999992E-2</v>
      </c>
      <c r="K9" s="23">
        <v>5.8000000000000003E-2</v>
      </c>
      <c r="L9" s="23">
        <v>6.5000000000000002E-2</v>
      </c>
      <c r="M9" s="23">
        <v>7.0000000000000007E-2</v>
      </c>
      <c r="N9" s="23">
        <v>6.7000000000000004E-2</v>
      </c>
      <c r="O9" s="23">
        <v>6.6000000000000003E-2</v>
      </c>
      <c r="P9" s="23">
        <v>6.4000000000000001E-2</v>
      </c>
      <c r="Q9" s="23">
        <v>6.0399999999999995E-2</v>
      </c>
      <c r="R9" s="203">
        <v>4.661142235722051E-2</v>
      </c>
      <c r="S9" s="203">
        <v>0.04</v>
      </c>
      <c r="T9" s="23">
        <v>0.06</v>
      </c>
      <c r="U9" s="199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  <c r="BI9" s="200"/>
      <c r="BJ9" s="200"/>
      <c r="BK9" s="200"/>
      <c r="BL9" s="200"/>
      <c r="BM9" s="201">
        <v>6.1271428571428581E-2</v>
      </c>
      <c r="BN9" s="27"/>
    </row>
    <row r="10" spans="1:66">
      <c r="A10" s="29"/>
      <c r="B10" s="19">
        <v>1</v>
      </c>
      <c r="C10" s="9">
        <v>5</v>
      </c>
      <c r="D10" s="202">
        <v>6.6329845094352038E-2</v>
      </c>
      <c r="E10" s="23">
        <v>0.06</v>
      </c>
      <c r="F10" s="23">
        <v>0.05</v>
      </c>
      <c r="G10" s="23">
        <v>4.7E-2</v>
      </c>
      <c r="H10" s="23">
        <v>6.1599999999999995E-2</v>
      </c>
      <c r="I10" s="23">
        <v>6.2400000000000004E-2</v>
      </c>
      <c r="J10" s="23">
        <v>6.2E-2</v>
      </c>
      <c r="K10" s="23">
        <v>6.5000000000000002E-2</v>
      </c>
      <c r="L10" s="23">
        <v>6.2E-2</v>
      </c>
      <c r="M10" s="23">
        <v>7.0000000000000007E-2</v>
      </c>
      <c r="N10" s="23">
        <v>6.1000000000000006E-2</v>
      </c>
      <c r="O10" s="23">
        <v>6.8000000000000005E-2</v>
      </c>
      <c r="P10" s="23">
        <v>6.8999999999999992E-2</v>
      </c>
      <c r="Q10" s="23">
        <v>6.0399999999999995E-2</v>
      </c>
      <c r="R10" s="203">
        <v>4.56333779668898E-2</v>
      </c>
      <c r="S10" s="203">
        <v>0.04</v>
      </c>
      <c r="T10" s="23">
        <v>0.06</v>
      </c>
      <c r="U10" s="199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  <c r="BI10" s="200"/>
      <c r="BJ10" s="200"/>
      <c r="BK10" s="200"/>
      <c r="BL10" s="200"/>
      <c r="BM10" s="201">
        <v>9</v>
      </c>
    </row>
    <row r="11" spans="1:66">
      <c r="A11" s="29"/>
      <c r="B11" s="19">
        <v>1</v>
      </c>
      <c r="C11" s="9">
        <v>6</v>
      </c>
      <c r="D11" s="202">
        <v>0.12069192464529328</v>
      </c>
      <c r="E11" s="23">
        <v>0.06</v>
      </c>
      <c r="F11" s="203" t="s">
        <v>206</v>
      </c>
      <c r="G11" s="23">
        <v>0.05</v>
      </c>
      <c r="H11" s="23">
        <v>5.8700000000000002E-2</v>
      </c>
      <c r="I11" s="23">
        <v>6.2E-2</v>
      </c>
      <c r="J11" s="23">
        <v>5.8999999999999997E-2</v>
      </c>
      <c r="K11" s="23">
        <v>6.7000000000000004E-2</v>
      </c>
      <c r="L11" s="23">
        <v>6.4000000000000001E-2</v>
      </c>
      <c r="M11" s="23">
        <v>7.0999999999999994E-2</v>
      </c>
      <c r="N11" s="23">
        <v>6.6000000000000003E-2</v>
      </c>
      <c r="O11" s="23">
        <v>6.8000000000000005E-2</v>
      </c>
      <c r="P11" s="23">
        <v>6.5000000000000002E-2</v>
      </c>
      <c r="Q11" s="23">
        <v>6.0899999999999996E-2</v>
      </c>
      <c r="R11" s="203">
        <v>4.7065916676041514E-2</v>
      </c>
      <c r="S11" s="203">
        <v>0.04</v>
      </c>
      <c r="T11" s="23">
        <v>0.05</v>
      </c>
      <c r="U11" s="199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200"/>
      <c r="BK11" s="200"/>
      <c r="BL11" s="200"/>
      <c r="BM11" s="56"/>
    </row>
    <row r="12" spans="1:66">
      <c r="A12" s="29"/>
      <c r="B12" s="19"/>
      <c r="C12" s="9">
        <v>7</v>
      </c>
      <c r="D12" s="202">
        <v>6.2502551356730107E-2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199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  <c r="BK12" s="200"/>
      <c r="BL12" s="200"/>
      <c r="BM12" s="56"/>
    </row>
    <row r="13" spans="1:66">
      <c r="A13" s="29"/>
      <c r="B13" s="19"/>
      <c r="C13" s="9">
        <v>8</v>
      </c>
      <c r="D13" s="202">
        <v>6.1328003800471639E-2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199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200"/>
      <c r="BK13" s="200"/>
      <c r="BL13" s="200"/>
      <c r="BM13" s="56"/>
    </row>
    <row r="14" spans="1:66">
      <c r="A14" s="29"/>
      <c r="B14" s="19"/>
      <c r="C14" s="9">
        <v>9</v>
      </c>
      <c r="D14" s="202">
        <v>6.9948514830775507E-2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199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56"/>
    </row>
    <row r="15" spans="1:66">
      <c r="A15" s="29"/>
      <c r="B15" s="19"/>
      <c r="C15" s="9">
        <v>10</v>
      </c>
      <c r="D15" s="202">
        <v>6.9257817915768724E-2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199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00"/>
      <c r="AR15" s="200"/>
      <c r="AS15" s="200"/>
      <c r="AT15" s="200"/>
      <c r="AU15" s="200"/>
      <c r="AV15" s="200"/>
      <c r="AW15" s="200"/>
      <c r="AX15" s="200"/>
      <c r="AY15" s="200"/>
      <c r="AZ15" s="200"/>
      <c r="BA15" s="200"/>
      <c r="BB15" s="200"/>
      <c r="BC15" s="200"/>
      <c r="BD15" s="200"/>
      <c r="BE15" s="200"/>
      <c r="BF15" s="200"/>
      <c r="BG15" s="200"/>
      <c r="BH15" s="200"/>
      <c r="BI15" s="200"/>
      <c r="BJ15" s="200"/>
      <c r="BK15" s="200"/>
      <c r="BL15" s="200"/>
      <c r="BM15" s="56"/>
    </row>
    <row r="16" spans="1:66">
      <c r="A16" s="29"/>
      <c r="B16" s="19"/>
      <c r="C16" s="9">
        <v>11</v>
      </c>
      <c r="D16" s="202">
        <v>7.1686391462483526E-2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199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200"/>
      <c r="AU16" s="200"/>
      <c r="AV16" s="200"/>
      <c r="AW16" s="200"/>
      <c r="AX16" s="200"/>
      <c r="AY16" s="200"/>
      <c r="AZ16" s="200"/>
      <c r="BA16" s="200"/>
      <c r="BB16" s="200"/>
      <c r="BC16" s="200"/>
      <c r="BD16" s="200"/>
      <c r="BE16" s="200"/>
      <c r="BF16" s="200"/>
      <c r="BG16" s="200"/>
      <c r="BH16" s="200"/>
      <c r="BI16" s="200"/>
      <c r="BJ16" s="200"/>
      <c r="BK16" s="200"/>
      <c r="BL16" s="200"/>
      <c r="BM16" s="56"/>
    </row>
    <row r="17" spans="1:65">
      <c r="A17" s="29"/>
      <c r="B17" s="19"/>
      <c r="C17" s="9">
        <v>12</v>
      </c>
      <c r="D17" s="202">
        <v>7.4040470796032251E-2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199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0"/>
      <c r="BB17" s="200"/>
      <c r="BC17" s="200"/>
      <c r="BD17" s="200"/>
      <c r="BE17" s="200"/>
      <c r="BF17" s="200"/>
      <c r="BG17" s="200"/>
      <c r="BH17" s="200"/>
      <c r="BI17" s="200"/>
      <c r="BJ17" s="200"/>
      <c r="BK17" s="200"/>
      <c r="BL17" s="200"/>
      <c r="BM17" s="56"/>
    </row>
    <row r="18" spans="1:65">
      <c r="A18" s="29"/>
      <c r="B18" s="19"/>
      <c r="C18" s="9">
        <v>13</v>
      </c>
      <c r="D18" s="202">
        <v>6.4687909969686236E-2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199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0"/>
      <c r="AW18" s="200"/>
      <c r="AX18" s="200"/>
      <c r="AY18" s="200"/>
      <c r="AZ18" s="200"/>
      <c r="BA18" s="200"/>
      <c r="BB18" s="200"/>
      <c r="BC18" s="200"/>
      <c r="BD18" s="200"/>
      <c r="BE18" s="200"/>
      <c r="BF18" s="200"/>
      <c r="BG18" s="200"/>
      <c r="BH18" s="200"/>
      <c r="BI18" s="200"/>
      <c r="BJ18" s="200"/>
      <c r="BK18" s="200"/>
      <c r="BL18" s="200"/>
      <c r="BM18" s="56"/>
    </row>
    <row r="19" spans="1:65">
      <c r="A19" s="29"/>
      <c r="B19" s="19"/>
      <c r="C19" s="9">
        <v>14</v>
      </c>
      <c r="D19" s="202">
        <v>7.409155607743946E-2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199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0"/>
      <c r="AL19" s="200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0"/>
      <c r="AY19" s="200"/>
      <c r="AZ19" s="200"/>
      <c r="BA19" s="200"/>
      <c r="BB19" s="200"/>
      <c r="BC19" s="200"/>
      <c r="BD19" s="200"/>
      <c r="BE19" s="200"/>
      <c r="BF19" s="200"/>
      <c r="BG19" s="200"/>
      <c r="BH19" s="200"/>
      <c r="BI19" s="200"/>
      <c r="BJ19" s="200"/>
      <c r="BK19" s="200"/>
      <c r="BL19" s="200"/>
      <c r="BM19" s="56"/>
    </row>
    <row r="20" spans="1:65">
      <c r="A20" s="29"/>
      <c r="B20" s="19"/>
      <c r="C20" s="9">
        <v>15</v>
      </c>
      <c r="D20" s="202">
        <v>7.208122657042848E-2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199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  <c r="AT20" s="200"/>
      <c r="AU20" s="200"/>
      <c r="AV20" s="200"/>
      <c r="AW20" s="200"/>
      <c r="AX20" s="200"/>
      <c r="AY20" s="200"/>
      <c r="AZ20" s="200"/>
      <c r="BA20" s="200"/>
      <c r="BB20" s="200"/>
      <c r="BC20" s="200"/>
      <c r="BD20" s="200"/>
      <c r="BE20" s="200"/>
      <c r="BF20" s="200"/>
      <c r="BG20" s="200"/>
      <c r="BH20" s="200"/>
      <c r="BI20" s="200"/>
      <c r="BJ20" s="200"/>
      <c r="BK20" s="200"/>
      <c r="BL20" s="200"/>
      <c r="BM20" s="56"/>
    </row>
    <row r="21" spans="1:65">
      <c r="A21" s="29"/>
      <c r="B21" s="19"/>
      <c r="C21" s="9">
        <v>16</v>
      </c>
      <c r="D21" s="202">
        <v>6.4840965079414878E-2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199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  <c r="AT21" s="200"/>
      <c r="AU21" s="200"/>
      <c r="AV21" s="200"/>
      <c r="AW21" s="200"/>
      <c r="AX21" s="200"/>
      <c r="AY21" s="200"/>
      <c r="AZ21" s="200"/>
      <c r="BA21" s="200"/>
      <c r="BB21" s="200"/>
      <c r="BC21" s="200"/>
      <c r="BD21" s="200"/>
      <c r="BE21" s="200"/>
      <c r="BF21" s="200"/>
      <c r="BG21" s="200"/>
      <c r="BH21" s="200"/>
      <c r="BI21" s="200"/>
      <c r="BJ21" s="200"/>
      <c r="BK21" s="200"/>
      <c r="BL21" s="200"/>
      <c r="BM21" s="56"/>
    </row>
    <row r="22" spans="1:65">
      <c r="A22" s="29"/>
      <c r="B22" s="19"/>
      <c r="C22" s="9">
        <v>17</v>
      </c>
      <c r="D22" s="202">
        <v>6.5509230242134231E-2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199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0"/>
      <c r="AM22" s="200"/>
      <c r="AN22" s="200"/>
      <c r="AO22" s="200"/>
      <c r="AP22" s="200"/>
      <c r="AQ22" s="200"/>
      <c r="AR22" s="200"/>
      <c r="AS22" s="200"/>
      <c r="AT22" s="200"/>
      <c r="AU22" s="200"/>
      <c r="AV22" s="200"/>
      <c r="AW22" s="200"/>
      <c r="AX22" s="200"/>
      <c r="AY22" s="200"/>
      <c r="AZ22" s="200"/>
      <c r="BA22" s="200"/>
      <c r="BB22" s="200"/>
      <c r="BC22" s="200"/>
      <c r="BD22" s="200"/>
      <c r="BE22" s="200"/>
      <c r="BF22" s="200"/>
      <c r="BG22" s="200"/>
      <c r="BH22" s="200"/>
      <c r="BI22" s="200"/>
      <c r="BJ22" s="200"/>
      <c r="BK22" s="200"/>
      <c r="BL22" s="200"/>
      <c r="BM22" s="56"/>
    </row>
    <row r="23" spans="1:65">
      <c r="A23" s="29"/>
      <c r="B23" s="19"/>
      <c r="C23" s="9">
        <v>18</v>
      </c>
      <c r="D23" s="202">
        <v>6.2064336742201257E-2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199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  <c r="AT23" s="200"/>
      <c r="AU23" s="200"/>
      <c r="AV23" s="200"/>
      <c r="AW23" s="200"/>
      <c r="AX23" s="200"/>
      <c r="AY23" s="200"/>
      <c r="AZ23" s="200"/>
      <c r="BA23" s="200"/>
      <c r="BB23" s="200"/>
      <c r="BC23" s="200"/>
      <c r="BD23" s="200"/>
      <c r="BE23" s="200"/>
      <c r="BF23" s="200"/>
      <c r="BG23" s="200"/>
      <c r="BH23" s="200"/>
      <c r="BI23" s="200"/>
      <c r="BJ23" s="200"/>
      <c r="BK23" s="200"/>
      <c r="BL23" s="200"/>
      <c r="BM23" s="56"/>
    </row>
    <row r="24" spans="1:65">
      <c r="A24" s="29"/>
      <c r="B24" s="19"/>
      <c r="C24" s="9">
        <v>19</v>
      </c>
      <c r="D24" s="202">
        <v>6.0344416033657172E-2</v>
      </c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199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0"/>
      <c r="AL24" s="200"/>
      <c r="AM24" s="200"/>
      <c r="AN24" s="200"/>
      <c r="AO24" s="200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  <c r="BI24" s="200"/>
      <c r="BJ24" s="200"/>
      <c r="BK24" s="200"/>
      <c r="BL24" s="200"/>
      <c r="BM24" s="56"/>
    </row>
    <row r="25" spans="1:65">
      <c r="A25" s="29"/>
      <c r="B25" s="19"/>
      <c r="C25" s="9">
        <v>20</v>
      </c>
      <c r="D25" s="202">
        <v>8.0994006673125979E-2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199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0"/>
      <c r="AL25" s="200"/>
      <c r="AM25" s="200"/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0"/>
      <c r="BG25" s="200"/>
      <c r="BH25" s="200"/>
      <c r="BI25" s="200"/>
      <c r="BJ25" s="200"/>
      <c r="BK25" s="200"/>
      <c r="BL25" s="200"/>
      <c r="BM25" s="56"/>
    </row>
    <row r="26" spans="1:65">
      <c r="A26" s="29"/>
      <c r="B26" s="20" t="s">
        <v>257</v>
      </c>
      <c r="C26" s="12"/>
      <c r="D26" s="205">
        <v>7.0332785296036968E-2</v>
      </c>
      <c r="E26" s="205">
        <v>0.06</v>
      </c>
      <c r="F26" s="205">
        <v>5.000000000000001E-2</v>
      </c>
      <c r="G26" s="205">
        <v>4.8499999999999995E-2</v>
      </c>
      <c r="H26" s="205">
        <v>6.0866666666666659E-2</v>
      </c>
      <c r="I26" s="205">
        <v>6.4966666666666673E-2</v>
      </c>
      <c r="J26" s="205">
        <v>6.2166666666666669E-2</v>
      </c>
      <c r="K26" s="205">
        <v>6.5166666666666664E-2</v>
      </c>
      <c r="L26" s="205">
        <v>6.3E-2</v>
      </c>
      <c r="M26" s="205">
        <v>7.0666666666666669E-2</v>
      </c>
      <c r="N26" s="205">
        <v>6.3833333333333339E-2</v>
      </c>
      <c r="O26" s="205">
        <v>6.8500000000000005E-2</v>
      </c>
      <c r="P26" s="205">
        <v>6.5500000000000003E-2</v>
      </c>
      <c r="Q26" s="205">
        <v>6.0400000000000002E-2</v>
      </c>
      <c r="R26" s="205">
        <v>4.5310733775679311E-2</v>
      </c>
      <c r="S26" s="205">
        <v>0.04</v>
      </c>
      <c r="T26" s="205">
        <v>5.3333333333333337E-2</v>
      </c>
      <c r="U26" s="199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  <c r="AT26" s="200"/>
      <c r="AU26" s="200"/>
      <c r="AV26" s="200"/>
      <c r="AW26" s="200"/>
      <c r="AX26" s="200"/>
      <c r="AY26" s="200"/>
      <c r="AZ26" s="200"/>
      <c r="BA26" s="200"/>
      <c r="BB26" s="200"/>
      <c r="BC26" s="200"/>
      <c r="BD26" s="200"/>
      <c r="BE26" s="200"/>
      <c r="BF26" s="200"/>
      <c r="BG26" s="200"/>
      <c r="BH26" s="200"/>
      <c r="BI26" s="200"/>
      <c r="BJ26" s="200"/>
      <c r="BK26" s="200"/>
      <c r="BL26" s="200"/>
      <c r="BM26" s="56"/>
    </row>
    <row r="27" spans="1:65">
      <c r="A27" s="29"/>
      <c r="B27" s="3" t="s">
        <v>258</v>
      </c>
      <c r="C27" s="28"/>
      <c r="D27" s="23">
        <v>6.6862431879582823E-2</v>
      </c>
      <c r="E27" s="23">
        <v>0.06</v>
      </c>
      <c r="F27" s="23">
        <v>0.05</v>
      </c>
      <c r="G27" s="23">
        <v>0.05</v>
      </c>
      <c r="H27" s="23">
        <v>6.0999999999999999E-2</v>
      </c>
      <c r="I27" s="23">
        <v>6.3900000000000012E-2</v>
      </c>
      <c r="J27" s="23">
        <v>6.2E-2</v>
      </c>
      <c r="K27" s="23">
        <v>6.7000000000000004E-2</v>
      </c>
      <c r="L27" s="23">
        <v>6.25E-2</v>
      </c>
      <c r="M27" s="23">
        <v>7.0500000000000007E-2</v>
      </c>
      <c r="N27" s="23">
        <v>6.3500000000000001E-2</v>
      </c>
      <c r="O27" s="23">
        <v>6.8000000000000005E-2</v>
      </c>
      <c r="P27" s="23">
        <v>6.5000000000000002E-2</v>
      </c>
      <c r="Q27" s="23">
        <v>6.0399999999999995E-2</v>
      </c>
      <c r="R27" s="23">
        <v>4.6157742868055657E-2</v>
      </c>
      <c r="S27" s="23">
        <v>0.04</v>
      </c>
      <c r="T27" s="23">
        <v>0.05</v>
      </c>
      <c r="U27" s="199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0"/>
      <c r="AL27" s="200"/>
      <c r="AM27" s="200"/>
      <c r="AN27" s="200"/>
      <c r="AO27" s="200"/>
      <c r="AP27" s="200"/>
      <c r="AQ27" s="200"/>
      <c r="AR27" s="200"/>
      <c r="AS27" s="200"/>
      <c r="AT27" s="200"/>
      <c r="AU27" s="200"/>
      <c r="AV27" s="200"/>
      <c r="AW27" s="200"/>
      <c r="AX27" s="200"/>
      <c r="AY27" s="200"/>
      <c r="AZ27" s="200"/>
      <c r="BA27" s="200"/>
      <c r="BB27" s="200"/>
      <c r="BC27" s="200"/>
      <c r="BD27" s="200"/>
      <c r="BE27" s="200"/>
      <c r="BF27" s="200"/>
      <c r="BG27" s="200"/>
      <c r="BH27" s="200"/>
      <c r="BI27" s="200"/>
      <c r="BJ27" s="200"/>
      <c r="BK27" s="200"/>
      <c r="BL27" s="200"/>
      <c r="BM27" s="56"/>
    </row>
    <row r="28" spans="1:65">
      <c r="A28" s="29"/>
      <c r="B28" s="3" t="s">
        <v>259</v>
      </c>
      <c r="C28" s="28"/>
      <c r="D28" s="23">
        <v>1.2934262909785027E-2</v>
      </c>
      <c r="E28" s="23">
        <v>0</v>
      </c>
      <c r="F28" s="23">
        <v>8.4983747219407389E-18</v>
      </c>
      <c r="G28" s="23">
        <v>2.5099800796022287E-3</v>
      </c>
      <c r="H28" s="23">
        <v>1.4306175822583276E-3</v>
      </c>
      <c r="I28" s="23">
        <v>3.0845853313965334E-3</v>
      </c>
      <c r="J28" s="23">
        <v>3.8686776379877716E-3</v>
      </c>
      <c r="K28" s="23">
        <v>3.6009258068817069E-3</v>
      </c>
      <c r="L28" s="23">
        <v>1.2649110640673528E-3</v>
      </c>
      <c r="M28" s="23">
        <v>8.1649658092771999E-4</v>
      </c>
      <c r="N28" s="23">
        <v>4.0207793606049412E-3</v>
      </c>
      <c r="O28" s="23">
        <v>1.974841765813147E-3</v>
      </c>
      <c r="P28" s="23">
        <v>1.8708286933869663E-3</v>
      </c>
      <c r="Q28" s="23">
        <v>5.4037024344425345E-4</v>
      </c>
      <c r="R28" s="23">
        <v>2.6122031675604594E-3</v>
      </c>
      <c r="S28" s="23">
        <v>0</v>
      </c>
      <c r="T28" s="23">
        <v>5.1639777949432199E-3</v>
      </c>
      <c r="U28" s="199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  <c r="AU28" s="200"/>
      <c r="AV28" s="200"/>
      <c r="AW28" s="200"/>
      <c r="AX28" s="200"/>
      <c r="AY28" s="200"/>
      <c r="AZ28" s="200"/>
      <c r="BA28" s="200"/>
      <c r="BB28" s="200"/>
      <c r="BC28" s="200"/>
      <c r="BD28" s="200"/>
      <c r="BE28" s="200"/>
      <c r="BF28" s="200"/>
      <c r="BG28" s="200"/>
      <c r="BH28" s="200"/>
      <c r="BI28" s="200"/>
      <c r="BJ28" s="200"/>
      <c r="BK28" s="200"/>
      <c r="BL28" s="200"/>
      <c r="BM28" s="56"/>
    </row>
    <row r="29" spans="1:65">
      <c r="A29" s="29"/>
      <c r="B29" s="3" t="s">
        <v>86</v>
      </c>
      <c r="C29" s="28"/>
      <c r="D29" s="13">
        <v>0.18390090560673178</v>
      </c>
      <c r="E29" s="13">
        <v>0</v>
      </c>
      <c r="F29" s="13">
        <v>1.6996749443881474E-16</v>
      </c>
      <c r="G29" s="13">
        <v>5.1752166589736678E-2</v>
      </c>
      <c r="H29" s="13">
        <v>2.3504122381024006E-2</v>
      </c>
      <c r="I29" s="13">
        <v>4.7479507409900458E-2</v>
      </c>
      <c r="J29" s="13">
        <v>6.2230739485057987E-2</v>
      </c>
      <c r="K29" s="13">
        <v>5.5257173507136166E-2</v>
      </c>
      <c r="L29" s="13">
        <v>2.0077953397894491E-2</v>
      </c>
      <c r="M29" s="13">
        <v>1.1554196899920566E-2</v>
      </c>
      <c r="N29" s="13">
        <v>6.2988710609999068E-2</v>
      </c>
      <c r="O29" s="13">
        <v>2.8829806800191926E-2</v>
      </c>
      <c r="P29" s="13">
        <v>2.8562270128045287E-2</v>
      </c>
      <c r="Q29" s="13">
        <v>8.9465272093419441E-3</v>
      </c>
      <c r="R29" s="13">
        <v>5.7650868787354932E-2</v>
      </c>
      <c r="S29" s="13">
        <v>0</v>
      </c>
      <c r="T29" s="13">
        <v>9.682458365518537E-2</v>
      </c>
      <c r="U29" s="149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3" t="s">
        <v>260</v>
      </c>
      <c r="C30" s="28"/>
      <c r="D30" s="13">
        <v>0.14788877843846748</v>
      </c>
      <c r="E30" s="13">
        <v>-2.0750757752389992E-2</v>
      </c>
      <c r="F30" s="13">
        <v>-0.18395896479365814</v>
      </c>
      <c r="G30" s="13">
        <v>-0.20844019584984863</v>
      </c>
      <c r="H30" s="13">
        <v>-6.6060464754801318E-3</v>
      </c>
      <c r="I30" s="13">
        <v>6.0309318411440049E-2</v>
      </c>
      <c r="J30" s="13">
        <v>1.4611020439884825E-2</v>
      </c>
      <c r="K30" s="13">
        <v>6.3573482552265359E-2</v>
      </c>
      <c r="L30" s="13">
        <v>2.8211704359990541E-2</v>
      </c>
      <c r="M30" s="13">
        <v>0.15333799642496304</v>
      </c>
      <c r="N30" s="13">
        <v>4.1812388280096258E-2</v>
      </c>
      <c r="O30" s="13">
        <v>0.11797621823268822</v>
      </c>
      <c r="P30" s="13">
        <v>6.901375612030769E-2</v>
      </c>
      <c r="Q30" s="13">
        <v>-1.4222429470739262E-2</v>
      </c>
      <c r="R30" s="13">
        <v>-0.26049163807471409</v>
      </c>
      <c r="S30" s="13">
        <v>-0.34716717183492662</v>
      </c>
      <c r="T30" s="13">
        <v>-0.1295562291132355</v>
      </c>
      <c r="U30" s="149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45" t="s">
        <v>261</v>
      </c>
      <c r="C31" s="46"/>
      <c r="D31" s="44" t="s">
        <v>262</v>
      </c>
      <c r="E31" s="44">
        <v>0.27</v>
      </c>
      <c r="F31" s="44">
        <v>4.24</v>
      </c>
      <c r="G31" s="44">
        <v>2.2999999999999998</v>
      </c>
      <c r="H31" s="44">
        <v>0.11</v>
      </c>
      <c r="I31" s="44">
        <v>0.61</v>
      </c>
      <c r="J31" s="44">
        <v>0.11</v>
      </c>
      <c r="K31" s="44">
        <v>0.64</v>
      </c>
      <c r="L31" s="44">
        <v>0.26</v>
      </c>
      <c r="M31" s="44">
        <v>1.62</v>
      </c>
      <c r="N31" s="44">
        <v>0.41</v>
      </c>
      <c r="O31" s="44">
        <v>1.23</v>
      </c>
      <c r="P31" s="44">
        <v>0.7</v>
      </c>
      <c r="Q31" s="44">
        <v>0.2</v>
      </c>
      <c r="R31" s="44">
        <v>2.86</v>
      </c>
      <c r="S31" s="44">
        <v>3.8</v>
      </c>
      <c r="T31" s="44">
        <v>1.45</v>
      </c>
      <c r="U31" s="149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BM32" s="55"/>
    </row>
    <row r="33" spans="65:65">
      <c r="BM33" s="55"/>
    </row>
    <row r="34" spans="65:65">
      <c r="BM34" s="55"/>
    </row>
    <row r="35" spans="65:65">
      <c r="BM35" s="55"/>
    </row>
    <row r="36" spans="65:65">
      <c r="BM36" s="55"/>
    </row>
    <row r="37" spans="65:65">
      <c r="BM37" s="55"/>
    </row>
    <row r="38" spans="65:65">
      <c r="BM38" s="55"/>
    </row>
    <row r="39" spans="65:65">
      <c r="BM39" s="55"/>
    </row>
    <row r="40" spans="65:65">
      <c r="BM40" s="55"/>
    </row>
    <row r="41" spans="65:65">
      <c r="BM41" s="55"/>
    </row>
    <row r="42" spans="65:65">
      <c r="BM42" s="55"/>
    </row>
    <row r="43" spans="65:65">
      <c r="BM43" s="55"/>
    </row>
    <row r="44" spans="65:65">
      <c r="BM44" s="55"/>
    </row>
    <row r="45" spans="65:65">
      <c r="BM45" s="55"/>
    </row>
    <row r="46" spans="65:65">
      <c r="BM46" s="55"/>
    </row>
    <row r="47" spans="65:65">
      <c r="BM47" s="55"/>
    </row>
    <row r="48" spans="65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6"/>
    </row>
    <row r="68" spans="65:65">
      <c r="BM68" s="57"/>
    </row>
    <row r="69" spans="65:65">
      <c r="BM69" s="57"/>
    </row>
    <row r="70" spans="65:65">
      <c r="BM70" s="57"/>
    </row>
    <row r="71" spans="65:65">
      <c r="BM71" s="57"/>
    </row>
    <row r="72" spans="65:65">
      <c r="BM72" s="57"/>
    </row>
    <row r="73" spans="65:65">
      <c r="BM73" s="57"/>
    </row>
    <row r="74" spans="65:65">
      <c r="BM74" s="57"/>
    </row>
    <row r="75" spans="65:65">
      <c r="BM75" s="57"/>
    </row>
    <row r="76" spans="65:65">
      <c r="BM76" s="57"/>
    </row>
    <row r="77" spans="65:65">
      <c r="BM77" s="57"/>
    </row>
    <row r="78" spans="65:65">
      <c r="BM78" s="57"/>
    </row>
    <row r="79" spans="65:65">
      <c r="BM79" s="57"/>
    </row>
    <row r="80" spans="65:65">
      <c r="BM80" s="57"/>
    </row>
    <row r="81" spans="65:65">
      <c r="BM81" s="57"/>
    </row>
    <row r="82" spans="65:65">
      <c r="BM82" s="57"/>
    </row>
    <row r="83" spans="65:65">
      <c r="BM83" s="57"/>
    </row>
    <row r="84" spans="65:65">
      <c r="BM84" s="57"/>
    </row>
    <row r="85" spans="65:65">
      <c r="BM85" s="57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</sheetData>
  <dataConsolidate/>
  <conditionalFormatting sqref="B6:C25 E6:T25">
    <cfRule type="expression" dxfId="14" priority="3">
      <formula>AND($B6&lt;&gt;$B5,NOT(ISBLANK(INDIRECT(Anlyt_LabRefThisCol))))</formula>
    </cfRule>
  </conditionalFormatting>
  <conditionalFormatting sqref="C2:T31">
    <cfRule type="expression" dxfId="13" priority="1" stopIfTrue="1">
      <formula>AND(ISBLANK(INDIRECT(Anlyt_LabRefLastCol)),ISBLANK(INDIRECT(Anlyt_LabRefThisCol)))</formula>
    </cfRule>
    <cfRule type="expression" dxfId="12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B1C9D-9374-4938-B047-20EB81652333}">
  <sheetPr codeName="Sheet13"/>
  <dimension ref="A1:BN119"/>
  <sheetViews>
    <sheetView zoomScale="89" zoomScaleNormal="89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6" width="11.28515625" style="2" bestFit="1" customWidth="1"/>
    <col min="27" max="64" width="11.140625" style="2" bestFit="1" customWidth="1"/>
    <col min="65" max="65" width="9.42578125" style="54" bestFit="1" customWidth="1"/>
    <col min="66" max="16384" width="9.140625" style="2"/>
  </cols>
  <sheetData>
    <row r="1" spans="1:66" ht="15">
      <c r="B1" s="8" t="s">
        <v>436</v>
      </c>
      <c r="BM1" s="27" t="s">
        <v>267</v>
      </c>
    </row>
    <row r="2" spans="1:66" ht="15">
      <c r="A2" s="24" t="s">
        <v>110</v>
      </c>
      <c r="B2" s="18" t="s">
        <v>111</v>
      </c>
      <c r="C2" s="15" t="s">
        <v>112</v>
      </c>
      <c r="D2" s="16" t="s">
        <v>222</v>
      </c>
      <c r="E2" s="17" t="s">
        <v>222</v>
      </c>
      <c r="F2" s="17" t="s">
        <v>222</v>
      </c>
      <c r="G2" s="149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223</v>
      </c>
      <c r="C3" s="9" t="s">
        <v>223</v>
      </c>
      <c r="D3" s="147" t="s">
        <v>237</v>
      </c>
      <c r="E3" s="148" t="s">
        <v>238</v>
      </c>
      <c r="F3" s="148" t="s">
        <v>243</v>
      </c>
      <c r="G3" s="149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101</v>
      </c>
      <c r="E4" s="11" t="s">
        <v>101</v>
      </c>
      <c r="F4" s="11" t="s">
        <v>101</v>
      </c>
      <c r="G4" s="14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25"/>
      <c r="F5" s="25"/>
      <c r="G5" s="14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197">
        <v>0.12</v>
      </c>
      <c r="E6" s="197">
        <v>0.15</v>
      </c>
      <c r="F6" s="197">
        <v>0.15</v>
      </c>
      <c r="G6" s="199"/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0"/>
      <c r="AK6" s="200"/>
      <c r="AL6" s="200"/>
      <c r="AM6" s="200"/>
      <c r="AN6" s="200"/>
      <c r="AO6" s="200"/>
      <c r="AP6" s="200"/>
      <c r="AQ6" s="200"/>
      <c r="AR6" s="200"/>
      <c r="AS6" s="200"/>
      <c r="AT6" s="200"/>
      <c r="AU6" s="200"/>
      <c r="AV6" s="200"/>
      <c r="AW6" s="200"/>
      <c r="AX6" s="200"/>
      <c r="AY6" s="200"/>
      <c r="AZ6" s="200"/>
      <c r="BA6" s="200"/>
      <c r="BB6" s="200"/>
      <c r="BC6" s="200"/>
      <c r="BD6" s="200"/>
      <c r="BE6" s="200"/>
      <c r="BF6" s="200"/>
      <c r="BG6" s="200"/>
      <c r="BH6" s="200"/>
      <c r="BI6" s="200"/>
      <c r="BJ6" s="200"/>
      <c r="BK6" s="200"/>
      <c r="BL6" s="200"/>
      <c r="BM6" s="201">
        <v>1</v>
      </c>
    </row>
    <row r="7" spans="1:66">
      <c r="A7" s="29"/>
      <c r="B7" s="19">
        <v>1</v>
      </c>
      <c r="C7" s="9">
        <v>2</v>
      </c>
      <c r="D7" s="23">
        <v>0.12</v>
      </c>
      <c r="E7" s="23">
        <v>0.14000000000000001</v>
      </c>
      <c r="F7" s="23">
        <v>0.14000000000000001</v>
      </c>
      <c r="G7" s="199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0"/>
      <c r="AK7" s="200"/>
      <c r="AL7" s="200"/>
      <c r="AM7" s="200"/>
      <c r="AN7" s="200"/>
      <c r="AO7" s="200"/>
      <c r="AP7" s="200"/>
      <c r="AQ7" s="200"/>
      <c r="AR7" s="200"/>
      <c r="AS7" s="200"/>
      <c r="AT7" s="200"/>
      <c r="AU7" s="200"/>
      <c r="AV7" s="200"/>
      <c r="AW7" s="200"/>
      <c r="AX7" s="200"/>
      <c r="AY7" s="200"/>
      <c r="AZ7" s="200"/>
      <c r="BA7" s="200"/>
      <c r="BB7" s="200"/>
      <c r="BC7" s="200"/>
      <c r="BD7" s="200"/>
      <c r="BE7" s="200"/>
      <c r="BF7" s="200"/>
      <c r="BG7" s="200"/>
      <c r="BH7" s="200"/>
      <c r="BI7" s="200"/>
      <c r="BJ7" s="200"/>
      <c r="BK7" s="200"/>
      <c r="BL7" s="200"/>
      <c r="BM7" s="201">
        <v>1</v>
      </c>
    </row>
    <row r="8" spans="1:66">
      <c r="A8" s="29"/>
      <c r="B8" s="19">
        <v>1</v>
      </c>
      <c r="C8" s="9">
        <v>3</v>
      </c>
      <c r="D8" s="23">
        <v>0.12</v>
      </c>
      <c r="E8" s="23">
        <v>0.14000000000000001</v>
      </c>
      <c r="F8" s="23">
        <v>0.17</v>
      </c>
      <c r="G8" s="199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0"/>
      <c r="BG8" s="200"/>
      <c r="BH8" s="200"/>
      <c r="BI8" s="200"/>
      <c r="BJ8" s="200"/>
      <c r="BK8" s="200"/>
      <c r="BL8" s="200"/>
      <c r="BM8" s="201">
        <v>16</v>
      </c>
    </row>
    <row r="9" spans="1:66">
      <c r="A9" s="29"/>
      <c r="B9" s="19">
        <v>1</v>
      </c>
      <c r="C9" s="9">
        <v>4</v>
      </c>
      <c r="D9" s="23">
        <v>0.12</v>
      </c>
      <c r="E9" s="23">
        <v>0.14000000000000001</v>
      </c>
      <c r="F9" s="23">
        <v>0.15</v>
      </c>
      <c r="G9" s="199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200"/>
      <c r="AM9" s="200"/>
      <c r="AN9" s="200"/>
      <c r="AO9" s="200"/>
      <c r="AP9" s="200"/>
      <c r="AQ9" s="200"/>
      <c r="AR9" s="200"/>
      <c r="AS9" s="200"/>
      <c r="AT9" s="200"/>
      <c r="AU9" s="200"/>
      <c r="AV9" s="200"/>
      <c r="AW9" s="200"/>
      <c r="AX9" s="200"/>
      <c r="AY9" s="200"/>
      <c r="AZ9" s="200"/>
      <c r="BA9" s="200"/>
      <c r="BB9" s="200"/>
      <c r="BC9" s="200"/>
      <c r="BD9" s="200"/>
      <c r="BE9" s="200"/>
      <c r="BF9" s="200"/>
      <c r="BG9" s="200"/>
      <c r="BH9" s="200"/>
      <c r="BI9" s="200"/>
      <c r="BJ9" s="200"/>
      <c r="BK9" s="200"/>
      <c r="BL9" s="200"/>
      <c r="BM9" s="201">
        <v>0.13888888888888901</v>
      </c>
      <c r="BN9" s="27"/>
    </row>
    <row r="10" spans="1:66">
      <c r="A10" s="29"/>
      <c r="B10" s="19">
        <v>1</v>
      </c>
      <c r="C10" s="9">
        <v>5</v>
      </c>
      <c r="D10" s="23">
        <v>0.12</v>
      </c>
      <c r="E10" s="23">
        <v>0.14000000000000001</v>
      </c>
      <c r="F10" s="23">
        <v>0.15</v>
      </c>
      <c r="G10" s="199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  <c r="BI10" s="200"/>
      <c r="BJ10" s="200"/>
      <c r="BK10" s="200"/>
      <c r="BL10" s="200"/>
      <c r="BM10" s="201">
        <v>7</v>
      </c>
    </row>
    <row r="11" spans="1:66">
      <c r="A11" s="29"/>
      <c r="B11" s="19">
        <v>1</v>
      </c>
      <c r="C11" s="9">
        <v>6</v>
      </c>
      <c r="D11" s="23">
        <v>0.13</v>
      </c>
      <c r="E11" s="23">
        <v>0.15</v>
      </c>
      <c r="F11" s="23">
        <v>0.15</v>
      </c>
      <c r="G11" s="199"/>
      <c r="H11" s="200"/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200"/>
      <c r="Z11" s="200"/>
      <c r="AA11" s="200"/>
      <c r="AB11" s="200"/>
      <c r="AC11" s="200"/>
      <c r="AD11" s="200"/>
      <c r="AE11" s="200"/>
      <c r="AF11" s="200"/>
      <c r="AG11" s="200"/>
      <c r="AH11" s="200"/>
      <c r="AI11" s="200"/>
      <c r="AJ11" s="200"/>
      <c r="AK11" s="200"/>
      <c r="AL11" s="200"/>
      <c r="AM11" s="200"/>
      <c r="AN11" s="200"/>
      <c r="AO11" s="200"/>
      <c r="AP11" s="200"/>
      <c r="AQ11" s="200"/>
      <c r="AR11" s="200"/>
      <c r="AS11" s="200"/>
      <c r="AT11" s="200"/>
      <c r="AU11" s="200"/>
      <c r="AV11" s="200"/>
      <c r="AW11" s="200"/>
      <c r="AX11" s="200"/>
      <c r="AY11" s="200"/>
      <c r="AZ11" s="200"/>
      <c r="BA11" s="200"/>
      <c r="BB11" s="200"/>
      <c r="BC11" s="200"/>
      <c r="BD11" s="200"/>
      <c r="BE11" s="200"/>
      <c r="BF11" s="200"/>
      <c r="BG11" s="200"/>
      <c r="BH11" s="200"/>
      <c r="BI11" s="200"/>
      <c r="BJ11" s="200"/>
      <c r="BK11" s="200"/>
      <c r="BL11" s="200"/>
      <c r="BM11" s="56"/>
    </row>
    <row r="12" spans="1:66">
      <c r="A12" s="29"/>
      <c r="B12" s="20" t="s">
        <v>257</v>
      </c>
      <c r="C12" s="12"/>
      <c r="D12" s="205">
        <v>0.12166666666666666</v>
      </c>
      <c r="E12" s="205">
        <v>0.14333333333333334</v>
      </c>
      <c r="F12" s="205">
        <v>0.1516666666666667</v>
      </c>
      <c r="G12" s="199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200"/>
      <c r="AH12" s="200"/>
      <c r="AI12" s="200"/>
      <c r="AJ12" s="200"/>
      <c r="AK12" s="200"/>
      <c r="AL12" s="200"/>
      <c r="AM12" s="200"/>
      <c r="AN12" s="200"/>
      <c r="AO12" s="200"/>
      <c r="AP12" s="200"/>
      <c r="AQ12" s="200"/>
      <c r="AR12" s="200"/>
      <c r="AS12" s="200"/>
      <c r="AT12" s="200"/>
      <c r="AU12" s="200"/>
      <c r="AV12" s="200"/>
      <c r="AW12" s="200"/>
      <c r="AX12" s="200"/>
      <c r="AY12" s="200"/>
      <c r="AZ12" s="200"/>
      <c r="BA12" s="200"/>
      <c r="BB12" s="200"/>
      <c r="BC12" s="200"/>
      <c r="BD12" s="200"/>
      <c r="BE12" s="200"/>
      <c r="BF12" s="200"/>
      <c r="BG12" s="200"/>
      <c r="BH12" s="200"/>
      <c r="BI12" s="200"/>
      <c r="BJ12" s="200"/>
      <c r="BK12" s="200"/>
      <c r="BL12" s="200"/>
      <c r="BM12" s="56"/>
    </row>
    <row r="13" spans="1:66">
      <c r="A13" s="29"/>
      <c r="B13" s="3" t="s">
        <v>258</v>
      </c>
      <c r="C13" s="28"/>
      <c r="D13" s="23">
        <v>0.12</v>
      </c>
      <c r="E13" s="23">
        <v>0.14000000000000001</v>
      </c>
      <c r="F13" s="23">
        <v>0.15</v>
      </c>
      <c r="G13" s="199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0"/>
      <c r="AM13" s="200"/>
      <c r="AN13" s="200"/>
      <c r="AO13" s="200"/>
      <c r="AP13" s="200"/>
      <c r="AQ13" s="200"/>
      <c r="AR13" s="200"/>
      <c r="AS13" s="200"/>
      <c r="AT13" s="200"/>
      <c r="AU13" s="200"/>
      <c r="AV13" s="200"/>
      <c r="AW13" s="200"/>
      <c r="AX13" s="200"/>
      <c r="AY13" s="200"/>
      <c r="AZ13" s="200"/>
      <c r="BA13" s="200"/>
      <c r="BB13" s="200"/>
      <c r="BC13" s="200"/>
      <c r="BD13" s="200"/>
      <c r="BE13" s="200"/>
      <c r="BF13" s="200"/>
      <c r="BG13" s="200"/>
      <c r="BH13" s="200"/>
      <c r="BI13" s="200"/>
      <c r="BJ13" s="200"/>
      <c r="BK13" s="200"/>
      <c r="BL13" s="200"/>
      <c r="BM13" s="56"/>
    </row>
    <row r="14" spans="1:66">
      <c r="A14" s="29"/>
      <c r="B14" s="3" t="s">
        <v>259</v>
      </c>
      <c r="C14" s="28"/>
      <c r="D14" s="23">
        <v>4.0824829046386332E-3</v>
      </c>
      <c r="E14" s="23">
        <v>5.163977794943213E-3</v>
      </c>
      <c r="F14" s="23">
        <v>9.8319208025017535E-3</v>
      </c>
      <c r="G14" s="199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00"/>
      <c r="AT14" s="200"/>
      <c r="AU14" s="200"/>
      <c r="AV14" s="200"/>
      <c r="AW14" s="200"/>
      <c r="AX14" s="200"/>
      <c r="AY14" s="200"/>
      <c r="AZ14" s="200"/>
      <c r="BA14" s="200"/>
      <c r="BB14" s="200"/>
      <c r="BC14" s="200"/>
      <c r="BD14" s="200"/>
      <c r="BE14" s="200"/>
      <c r="BF14" s="200"/>
      <c r="BG14" s="200"/>
      <c r="BH14" s="200"/>
      <c r="BI14" s="200"/>
      <c r="BJ14" s="200"/>
      <c r="BK14" s="200"/>
      <c r="BL14" s="200"/>
      <c r="BM14" s="56"/>
    </row>
    <row r="15" spans="1:66">
      <c r="A15" s="29"/>
      <c r="B15" s="3" t="s">
        <v>86</v>
      </c>
      <c r="C15" s="28"/>
      <c r="D15" s="13">
        <v>3.3554654010728498E-2</v>
      </c>
      <c r="E15" s="13">
        <v>3.6027752057743348E-2</v>
      </c>
      <c r="F15" s="13">
        <v>6.4825851445066487E-2</v>
      </c>
      <c r="G15" s="14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5"/>
    </row>
    <row r="16" spans="1:66">
      <c r="A16" s="29"/>
      <c r="B16" s="3" t="s">
        <v>260</v>
      </c>
      <c r="C16" s="28"/>
      <c r="D16" s="13">
        <v>-0.12400000000000078</v>
      </c>
      <c r="E16" s="13">
        <v>3.199999999999914E-2</v>
      </c>
      <c r="F16" s="13">
        <v>9.1999999999999416E-2</v>
      </c>
      <c r="G16" s="14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5"/>
    </row>
    <row r="17" spans="1:65">
      <c r="A17" s="29"/>
      <c r="B17" s="45" t="s">
        <v>261</v>
      </c>
      <c r="C17" s="46"/>
      <c r="D17" s="44">
        <v>1.75</v>
      </c>
      <c r="E17" s="44">
        <v>0</v>
      </c>
      <c r="F17" s="44">
        <v>0.67</v>
      </c>
      <c r="G17" s="14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5"/>
    </row>
    <row r="18" spans="1:65">
      <c r="B18" s="30"/>
      <c r="C18" s="20"/>
      <c r="D18" s="20"/>
      <c r="E18" s="20"/>
      <c r="F18" s="20"/>
      <c r="BM18" s="55"/>
    </row>
    <row r="19" spans="1:65" ht="15">
      <c r="B19" s="8" t="s">
        <v>437</v>
      </c>
      <c r="BM19" s="27" t="s">
        <v>66</v>
      </c>
    </row>
    <row r="20" spans="1:65" ht="15">
      <c r="A20" s="24" t="s">
        <v>60</v>
      </c>
      <c r="B20" s="18" t="s">
        <v>111</v>
      </c>
      <c r="C20" s="15" t="s">
        <v>112</v>
      </c>
      <c r="D20" s="16" t="s">
        <v>222</v>
      </c>
      <c r="E20" s="17" t="s">
        <v>222</v>
      </c>
      <c r="F20" s="17" t="s">
        <v>222</v>
      </c>
      <c r="G20" s="17" t="s">
        <v>222</v>
      </c>
      <c r="H20" s="17" t="s">
        <v>222</v>
      </c>
      <c r="I20" s="17" t="s">
        <v>222</v>
      </c>
      <c r="J20" s="17" t="s">
        <v>222</v>
      </c>
      <c r="K20" s="17" t="s">
        <v>222</v>
      </c>
      <c r="L20" s="17" t="s">
        <v>222</v>
      </c>
      <c r="M20" s="17" t="s">
        <v>222</v>
      </c>
      <c r="N20" s="17" t="s">
        <v>222</v>
      </c>
      <c r="O20" s="17" t="s">
        <v>222</v>
      </c>
      <c r="P20" s="17" t="s">
        <v>222</v>
      </c>
      <c r="Q20" s="17" t="s">
        <v>222</v>
      </c>
      <c r="R20" s="17" t="s">
        <v>222</v>
      </c>
      <c r="S20" s="17" t="s">
        <v>222</v>
      </c>
      <c r="T20" s="17" t="s">
        <v>222</v>
      </c>
      <c r="U20" s="17" t="s">
        <v>222</v>
      </c>
      <c r="V20" s="17" t="s">
        <v>222</v>
      </c>
      <c r="W20" s="17" t="s">
        <v>222</v>
      </c>
      <c r="X20" s="17" t="s">
        <v>222</v>
      </c>
      <c r="Y20" s="17" t="s">
        <v>222</v>
      </c>
      <c r="Z20" s="17" t="s">
        <v>222</v>
      </c>
      <c r="AA20" s="149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7">
        <v>1</v>
      </c>
    </row>
    <row r="21" spans="1:65">
      <c r="A21" s="29"/>
      <c r="B21" s="19" t="s">
        <v>223</v>
      </c>
      <c r="C21" s="9" t="s">
        <v>223</v>
      </c>
      <c r="D21" s="147" t="s">
        <v>225</v>
      </c>
      <c r="E21" s="148" t="s">
        <v>226</v>
      </c>
      <c r="F21" s="148" t="s">
        <v>227</v>
      </c>
      <c r="G21" s="148" t="s">
        <v>228</v>
      </c>
      <c r="H21" s="148" t="s">
        <v>229</v>
      </c>
      <c r="I21" s="148" t="s">
        <v>230</v>
      </c>
      <c r="J21" s="148" t="s">
        <v>231</v>
      </c>
      <c r="K21" s="148" t="s">
        <v>233</v>
      </c>
      <c r="L21" s="148" t="s">
        <v>234</v>
      </c>
      <c r="M21" s="148" t="s">
        <v>235</v>
      </c>
      <c r="N21" s="148" t="s">
        <v>236</v>
      </c>
      <c r="O21" s="148" t="s">
        <v>263</v>
      </c>
      <c r="P21" s="148" t="s">
        <v>237</v>
      </c>
      <c r="Q21" s="148" t="s">
        <v>238</v>
      </c>
      <c r="R21" s="148" t="s">
        <v>239</v>
      </c>
      <c r="S21" s="148" t="s">
        <v>240</v>
      </c>
      <c r="T21" s="148" t="s">
        <v>241</v>
      </c>
      <c r="U21" s="148" t="s">
        <v>242</v>
      </c>
      <c r="V21" s="148" t="s">
        <v>243</v>
      </c>
      <c r="W21" s="148" t="s">
        <v>244</v>
      </c>
      <c r="X21" s="148" t="s">
        <v>245</v>
      </c>
      <c r="Y21" s="148" t="s">
        <v>246</v>
      </c>
      <c r="Z21" s="148" t="s">
        <v>247</v>
      </c>
      <c r="AA21" s="149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 t="s">
        <v>1</v>
      </c>
    </row>
    <row r="22" spans="1:65">
      <c r="A22" s="29"/>
      <c r="B22" s="19"/>
      <c r="C22" s="9"/>
      <c r="D22" s="10" t="s">
        <v>101</v>
      </c>
      <c r="E22" s="11" t="s">
        <v>101</v>
      </c>
      <c r="F22" s="11" t="s">
        <v>101</v>
      </c>
      <c r="G22" s="11" t="s">
        <v>101</v>
      </c>
      <c r="H22" s="11" t="s">
        <v>101</v>
      </c>
      <c r="I22" s="11" t="s">
        <v>101</v>
      </c>
      <c r="J22" s="11" t="s">
        <v>101</v>
      </c>
      <c r="K22" s="11" t="s">
        <v>101</v>
      </c>
      <c r="L22" s="11" t="s">
        <v>101</v>
      </c>
      <c r="M22" s="11" t="s">
        <v>101</v>
      </c>
      <c r="N22" s="11" t="s">
        <v>101</v>
      </c>
      <c r="O22" s="11" t="s">
        <v>101</v>
      </c>
      <c r="P22" s="11" t="s">
        <v>101</v>
      </c>
      <c r="Q22" s="11" t="s">
        <v>101</v>
      </c>
      <c r="R22" s="11" t="s">
        <v>101</v>
      </c>
      <c r="S22" s="11" t="s">
        <v>101</v>
      </c>
      <c r="T22" s="11" t="s">
        <v>101</v>
      </c>
      <c r="U22" s="11" t="s">
        <v>101</v>
      </c>
      <c r="V22" s="11" t="s">
        <v>101</v>
      </c>
      <c r="W22" s="11" t="s">
        <v>101</v>
      </c>
      <c r="X22" s="11" t="s">
        <v>101</v>
      </c>
      <c r="Y22" s="11" t="s">
        <v>101</v>
      </c>
      <c r="Z22" s="11" t="s">
        <v>101</v>
      </c>
      <c r="AA22" s="149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>
        <v>2</v>
      </c>
    </row>
    <row r="23" spans="1:65">
      <c r="A23" s="29"/>
      <c r="B23" s="19"/>
      <c r="C23" s="9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149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3</v>
      </c>
    </row>
    <row r="24" spans="1:65">
      <c r="A24" s="29"/>
      <c r="B24" s="18">
        <v>1</v>
      </c>
      <c r="C24" s="14">
        <v>1</v>
      </c>
      <c r="D24" s="21">
        <v>1.77</v>
      </c>
      <c r="E24" s="21">
        <v>1.7399999999999998</v>
      </c>
      <c r="F24" s="21">
        <v>1.6991970000000003</v>
      </c>
      <c r="G24" s="21">
        <v>1.8097000000000003</v>
      </c>
      <c r="H24" s="21">
        <v>1.6500000000000001</v>
      </c>
      <c r="I24" s="21">
        <v>1.81</v>
      </c>
      <c r="J24" s="21">
        <v>1.77</v>
      </c>
      <c r="K24" s="21">
        <v>1.7000000000000002</v>
      </c>
      <c r="L24" s="21">
        <v>1.7500000000000002</v>
      </c>
      <c r="M24" s="21">
        <v>1.7500000000000002</v>
      </c>
      <c r="N24" s="21">
        <v>1.72</v>
      </c>
      <c r="O24" s="21">
        <v>1.7500000000000002</v>
      </c>
      <c r="P24" s="21">
        <v>1.78</v>
      </c>
      <c r="Q24" s="21">
        <v>1.71</v>
      </c>
      <c r="R24" s="21">
        <v>1.71</v>
      </c>
      <c r="S24" s="21">
        <v>1.7211500000000002</v>
      </c>
      <c r="T24" s="21">
        <v>1.8590599999999999</v>
      </c>
      <c r="U24" s="21">
        <v>1.78555</v>
      </c>
      <c r="V24" s="21">
        <v>1.7000000000000002</v>
      </c>
      <c r="W24" s="21">
        <v>1.756</v>
      </c>
      <c r="X24" s="21">
        <v>1.72</v>
      </c>
      <c r="Y24" s="21">
        <v>1.7500000000000002</v>
      </c>
      <c r="Z24" s="21">
        <v>1.77</v>
      </c>
      <c r="AA24" s="149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1</v>
      </c>
    </row>
    <row r="25" spans="1:65">
      <c r="A25" s="29"/>
      <c r="B25" s="19">
        <v>1</v>
      </c>
      <c r="C25" s="9">
        <v>2</v>
      </c>
      <c r="D25" s="11">
        <v>1.78</v>
      </c>
      <c r="E25" s="11">
        <v>1.7500000000000002</v>
      </c>
      <c r="F25" s="11">
        <v>1.685103</v>
      </c>
      <c r="G25" s="11">
        <v>1.8568000000000002</v>
      </c>
      <c r="H25" s="11">
        <v>1.68</v>
      </c>
      <c r="I25" s="11">
        <v>1.82</v>
      </c>
      <c r="J25" s="11">
        <v>1.7399999999999998</v>
      </c>
      <c r="K25" s="11">
        <v>1.6399999999999997</v>
      </c>
      <c r="L25" s="11">
        <v>1.77</v>
      </c>
      <c r="M25" s="11">
        <v>1.72</v>
      </c>
      <c r="N25" s="11">
        <v>1.72</v>
      </c>
      <c r="O25" s="11">
        <v>1.66</v>
      </c>
      <c r="P25" s="11">
        <v>1.77</v>
      </c>
      <c r="Q25" s="11">
        <v>1.82</v>
      </c>
      <c r="R25" s="11">
        <v>1.67</v>
      </c>
      <c r="S25" s="11">
        <v>1.7039</v>
      </c>
      <c r="T25" s="11">
        <v>1.8380879999999999</v>
      </c>
      <c r="U25" s="11">
        <v>1.7932400000000002</v>
      </c>
      <c r="V25" s="11">
        <v>1.76</v>
      </c>
      <c r="W25" s="11">
        <v>1.744</v>
      </c>
      <c r="X25" s="11">
        <v>1.72</v>
      </c>
      <c r="Y25" s="11">
        <v>1.72</v>
      </c>
      <c r="Z25" s="11">
        <v>1.79</v>
      </c>
      <c r="AA25" s="149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 t="e">
        <v>#N/A</v>
      </c>
    </row>
    <row r="26" spans="1:65">
      <c r="A26" s="29"/>
      <c r="B26" s="19">
        <v>1</v>
      </c>
      <c r="C26" s="9">
        <v>3</v>
      </c>
      <c r="D26" s="11">
        <v>1.78</v>
      </c>
      <c r="E26" s="11">
        <v>1.76</v>
      </c>
      <c r="F26" s="11">
        <v>1.6797960000000001</v>
      </c>
      <c r="G26" s="11">
        <v>1.8245</v>
      </c>
      <c r="H26" s="11">
        <v>1.69</v>
      </c>
      <c r="I26" s="11">
        <v>1.82</v>
      </c>
      <c r="J26" s="11">
        <v>1.77</v>
      </c>
      <c r="K26" s="11">
        <v>1.67</v>
      </c>
      <c r="L26" s="11">
        <v>1.78</v>
      </c>
      <c r="M26" s="11">
        <v>1.71</v>
      </c>
      <c r="N26" s="11">
        <v>1.7000000000000002</v>
      </c>
      <c r="O26" s="11">
        <v>1.71</v>
      </c>
      <c r="P26" s="11">
        <v>1.79</v>
      </c>
      <c r="Q26" s="11">
        <v>1.82</v>
      </c>
      <c r="R26" s="11">
        <v>1.71</v>
      </c>
      <c r="S26" s="11">
        <v>1.6991499999999999</v>
      </c>
      <c r="T26" s="11">
        <v>1.8382839999999998</v>
      </c>
      <c r="U26" s="11">
        <v>1.7677800000000001</v>
      </c>
      <c r="V26" s="11">
        <v>1.72</v>
      </c>
      <c r="W26" s="11">
        <v>1.76</v>
      </c>
      <c r="X26" s="11">
        <v>1.71</v>
      </c>
      <c r="Y26" s="11">
        <v>1.76</v>
      </c>
      <c r="Z26" s="11">
        <v>1.77</v>
      </c>
      <c r="AA26" s="149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>
        <v>16</v>
      </c>
    </row>
    <row r="27" spans="1:65">
      <c r="A27" s="29"/>
      <c r="B27" s="19">
        <v>1</v>
      </c>
      <c r="C27" s="9">
        <v>4</v>
      </c>
      <c r="D27" s="11">
        <v>1.7399999999999998</v>
      </c>
      <c r="E27" s="11">
        <v>1.73</v>
      </c>
      <c r="F27" s="11">
        <v>1.6510389999999999</v>
      </c>
      <c r="G27" s="11">
        <v>1.8322000000000001</v>
      </c>
      <c r="H27" s="11">
        <v>1.72</v>
      </c>
      <c r="I27" s="11">
        <v>1.81</v>
      </c>
      <c r="J27" s="11">
        <v>1.82</v>
      </c>
      <c r="K27" s="11">
        <v>1.67</v>
      </c>
      <c r="L27" s="11">
        <v>1.77</v>
      </c>
      <c r="M27" s="11">
        <v>1.72</v>
      </c>
      <c r="N27" s="11">
        <v>1.72</v>
      </c>
      <c r="O27" s="11">
        <v>1.66</v>
      </c>
      <c r="P27" s="11">
        <v>1.78</v>
      </c>
      <c r="Q27" s="11">
        <v>1.83</v>
      </c>
      <c r="R27" s="11">
        <v>1.7000000000000002</v>
      </c>
      <c r="S27" s="11">
        <v>1.6960000000000002</v>
      </c>
      <c r="T27" s="11">
        <v>1.8536699999999999</v>
      </c>
      <c r="U27" s="11">
        <v>1.7903899999999999</v>
      </c>
      <c r="V27" s="11">
        <v>1.71</v>
      </c>
      <c r="W27" s="11">
        <v>1.7370000000000001</v>
      </c>
      <c r="X27" s="11">
        <v>1.71</v>
      </c>
      <c r="Y27" s="11">
        <v>1.7399999999999998</v>
      </c>
      <c r="Z27" s="11">
        <v>1.78</v>
      </c>
      <c r="AA27" s="149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1.7438452898550727</v>
      </c>
    </row>
    <row r="28" spans="1:65">
      <c r="A28" s="29"/>
      <c r="B28" s="19">
        <v>1</v>
      </c>
      <c r="C28" s="9">
        <v>5</v>
      </c>
      <c r="D28" s="11">
        <v>1.7500000000000002</v>
      </c>
      <c r="E28" s="11">
        <v>1.7399999999999998</v>
      </c>
      <c r="F28" s="11">
        <v>1.679883</v>
      </c>
      <c r="G28" s="11">
        <v>1.8613000000000002</v>
      </c>
      <c r="H28" s="11">
        <v>1.7000000000000002</v>
      </c>
      <c r="I28" s="11">
        <v>1.83</v>
      </c>
      <c r="J28" s="11">
        <v>1.69</v>
      </c>
      <c r="K28" s="11">
        <v>1.67</v>
      </c>
      <c r="L28" s="11">
        <v>1.7500000000000002</v>
      </c>
      <c r="M28" s="11">
        <v>1.68</v>
      </c>
      <c r="N28" s="11">
        <v>1.68</v>
      </c>
      <c r="O28" s="11">
        <v>1.63</v>
      </c>
      <c r="P28" s="11">
        <v>1.77</v>
      </c>
      <c r="Q28" s="11">
        <v>1.7399999999999998</v>
      </c>
      <c r="R28" s="11">
        <v>1.69</v>
      </c>
      <c r="S28" s="11">
        <v>1.7037</v>
      </c>
      <c r="T28" s="11">
        <v>1.8482800000000001</v>
      </c>
      <c r="U28" s="11">
        <v>1.773765</v>
      </c>
      <c r="V28" s="11">
        <v>1.68</v>
      </c>
      <c r="W28" s="11">
        <v>1.7190000000000001</v>
      </c>
      <c r="X28" s="11">
        <v>1.71</v>
      </c>
      <c r="Y28" s="11">
        <v>1.76</v>
      </c>
      <c r="Z28" s="11">
        <v>1.76</v>
      </c>
      <c r="AA28" s="149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11</v>
      </c>
    </row>
    <row r="29" spans="1:65">
      <c r="A29" s="29"/>
      <c r="B29" s="19">
        <v>1</v>
      </c>
      <c r="C29" s="9">
        <v>6</v>
      </c>
      <c r="D29" s="11">
        <v>1.77</v>
      </c>
      <c r="E29" s="11">
        <v>1.72</v>
      </c>
      <c r="F29" s="11">
        <v>1.648369</v>
      </c>
      <c r="G29" s="11">
        <v>1.8214999999999999</v>
      </c>
      <c r="H29" s="11">
        <v>1.68</v>
      </c>
      <c r="I29" s="11">
        <v>1.83</v>
      </c>
      <c r="J29" s="11">
        <v>1.7500000000000002</v>
      </c>
      <c r="K29" s="11">
        <v>1.72</v>
      </c>
      <c r="L29" s="11">
        <v>1.77</v>
      </c>
      <c r="M29" s="11">
        <v>1.73</v>
      </c>
      <c r="N29" s="11">
        <v>1.69</v>
      </c>
      <c r="O29" s="11">
        <v>1.68</v>
      </c>
      <c r="P29" s="11">
        <v>1.77</v>
      </c>
      <c r="Q29" s="11">
        <v>1.76</v>
      </c>
      <c r="R29" s="11">
        <v>1.7000000000000002</v>
      </c>
      <c r="S29" s="11">
        <v>1.70475</v>
      </c>
      <c r="T29" s="11">
        <v>1.843086</v>
      </c>
      <c r="U29" s="11">
        <v>1.7664200000000001</v>
      </c>
      <c r="V29" s="11">
        <v>1.76</v>
      </c>
      <c r="W29" s="11">
        <v>1.7589999999999999</v>
      </c>
      <c r="X29" s="11">
        <v>1.72</v>
      </c>
      <c r="Y29" s="11">
        <v>1.72</v>
      </c>
      <c r="Z29" s="11">
        <v>1.78</v>
      </c>
      <c r="AA29" s="149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5"/>
    </row>
    <row r="30" spans="1:65">
      <c r="A30" s="29"/>
      <c r="B30" s="20" t="s">
        <v>257</v>
      </c>
      <c r="C30" s="12"/>
      <c r="D30" s="22">
        <v>1.7649999999999999</v>
      </c>
      <c r="E30" s="22">
        <v>1.7400000000000002</v>
      </c>
      <c r="F30" s="22">
        <v>1.6738978333333334</v>
      </c>
      <c r="G30" s="22">
        <v>1.8343333333333336</v>
      </c>
      <c r="H30" s="22">
        <v>1.6866666666666665</v>
      </c>
      <c r="I30" s="22">
        <v>1.82</v>
      </c>
      <c r="J30" s="22">
        <v>1.7566666666666666</v>
      </c>
      <c r="K30" s="22">
        <v>1.6783333333333335</v>
      </c>
      <c r="L30" s="22">
        <v>1.7649999999999999</v>
      </c>
      <c r="M30" s="22">
        <v>1.7183333333333335</v>
      </c>
      <c r="N30" s="22">
        <v>1.7050000000000001</v>
      </c>
      <c r="O30" s="22">
        <v>1.6816666666666666</v>
      </c>
      <c r="P30" s="22">
        <v>1.7766666666666666</v>
      </c>
      <c r="Q30" s="22">
        <v>1.78</v>
      </c>
      <c r="R30" s="22">
        <v>1.6966666666666665</v>
      </c>
      <c r="S30" s="22">
        <v>1.7047749999999999</v>
      </c>
      <c r="T30" s="22">
        <v>1.8467446666666667</v>
      </c>
      <c r="U30" s="22">
        <v>1.7795241666666666</v>
      </c>
      <c r="V30" s="22">
        <v>1.7216666666666667</v>
      </c>
      <c r="W30" s="22">
        <v>1.7458333333333333</v>
      </c>
      <c r="X30" s="22">
        <v>1.7150000000000001</v>
      </c>
      <c r="Y30" s="22">
        <v>1.7416666666666669</v>
      </c>
      <c r="Z30" s="22">
        <v>1.7750000000000001</v>
      </c>
      <c r="AA30" s="149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5"/>
    </row>
    <row r="31" spans="1:65">
      <c r="A31" s="29"/>
      <c r="B31" s="3" t="s">
        <v>258</v>
      </c>
      <c r="C31" s="28"/>
      <c r="D31" s="11">
        <v>1.77</v>
      </c>
      <c r="E31" s="11">
        <v>1.7399999999999998</v>
      </c>
      <c r="F31" s="11">
        <v>1.6798394999999999</v>
      </c>
      <c r="G31" s="11">
        <v>1.8283499999999999</v>
      </c>
      <c r="H31" s="11">
        <v>1.6850000000000001</v>
      </c>
      <c r="I31" s="11">
        <v>1.82</v>
      </c>
      <c r="J31" s="11">
        <v>1.7600000000000002</v>
      </c>
      <c r="K31" s="11">
        <v>1.67</v>
      </c>
      <c r="L31" s="11">
        <v>1.77</v>
      </c>
      <c r="M31" s="11">
        <v>1.72</v>
      </c>
      <c r="N31" s="11">
        <v>1.71</v>
      </c>
      <c r="O31" s="11">
        <v>1.67</v>
      </c>
      <c r="P31" s="11">
        <v>1.7749999999999999</v>
      </c>
      <c r="Q31" s="11">
        <v>1.79</v>
      </c>
      <c r="R31" s="11">
        <v>1.7000000000000002</v>
      </c>
      <c r="S31" s="11">
        <v>1.7038</v>
      </c>
      <c r="T31" s="11">
        <v>1.8456830000000002</v>
      </c>
      <c r="U31" s="11">
        <v>1.7796574999999999</v>
      </c>
      <c r="V31" s="11">
        <v>1.7149999999999999</v>
      </c>
      <c r="W31" s="11">
        <v>1.75</v>
      </c>
      <c r="X31" s="11">
        <v>1.7149999999999999</v>
      </c>
      <c r="Y31" s="11">
        <v>1.7450000000000001</v>
      </c>
      <c r="Z31" s="11">
        <v>1.7749999999999999</v>
      </c>
      <c r="AA31" s="149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5"/>
    </row>
    <row r="32" spans="1:65">
      <c r="A32" s="29"/>
      <c r="B32" s="3" t="s">
        <v>259</v>
      </c>
      <c r="C32" s="28"/>
      <c r="D32" s="23">
        <v>1.6431676725155026E-2</v>
      </c>
      <c r="E32" s="23">
        <v>1.4142135623730994E-2</v>
      </c>
      <c r="F32" s="23">
        <v>2.005224065701065E-2</v>
      </c>
      <c r="G32" s="23">
        <v>2.0516789872362298E-2</v>
      </c>
      <c r="H32" s="23">
        <v>2.3380903889000219E-2</v>
      </c>
      <c r="I32" s="23">
        <v>8.9442719099991665E-3</v>
      </c>
      <c r="J32" s="23">
        <v>4.2739521132865665E-2</v>
      </c>
      <c r="K32" s="23">
        <v>2.7868739954771429E-2</v>
      </c>
      <c r="L32" s="23">
        <v>1.2247448713915792E-2</v>
      </c>
      <c r="M32" s="23">
        <v>2.3166067138525485E-2</v>
      </c>
      <c r="N32" s="23">
        <v>1.7606816861659012E-2</v>
      </c>
      <c r="O32" s="23">
        <v>4.2622372841814853E-2</v>
      </c>
      <c r="P32" s="23">
        <v>8.1649658092772665E-3</v>
      </c>
      <c r="Q32" s="23">
        <v>5.0199601592044604E-2</v>
      </c>
      <c r="R32" s="23">
        <v>1.5055453054181652E-2</v>
      </c>
      <c r="S32" s="23">
        <v>8.7029161779256913E-3</v>
      </c>
      <c r="T32" s="23">
        <v>8.5075440090937576E-3</v>
      </c>
      <c r="U32" s="23">
        <v>1.1707379901868136E-2</v>
      </c>
      <c r="V32" s="23">
        <v>3.2506409624359724E-2</v>
      </c>
      <c r="W32" s="23">
        <v>1.5992706671063062E-2</v>
      </c>
      <c r="X32" s="23">
        <v>5.4772255750516656E-3</v>
      </c>
      <c r="Y32" s="23">
        <v>1.8348478592697219E-2</v>
      </c>
      <c r="Z32" s="23">
        <v>1.0488088481701525E-2</v>
      </c>
      <c r="AA32" s="199"/>
      <c r="AB32" s="200"/>
      <c r="AC32" s="200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  <c r="AQ32" s="200"/>
      <c r="AR32" s="200"/>
      <c r="AS32" s="200"/>
      <c r="AT32" s="200"/>
      <c r="AU32" s="200"/>
      <c r="AV32" s="200"/>
      <c r="AW32" s="200"/>
      <c r="AX32" s="200"/>
      <c r="AY32" s="200"/>
      <c r="AZ32" s="200"/>
      <c r="BA32" s="200"/>
      <c r="BB32" s="200"/>
      <c r="BC32" s="200"/>
      <c r="BD32" s="200"/>
      <c r="BE32" s="200"/>
      <c r="BF32" s="200"/>
      <c r="BG32" s="200"/>
      <c r="BH32" s="200"/>
      <c r="BI32" s="200"/>
      <c r="BJ32" s="200"/>
      <c r="BK32" s="200"/>
      <c r="BL32" s="200"/>
      <c r="BM32" s="56"/>
    </row>
    <row r="33" spans="1:65">
      <c r="A33" s="29"/>
      <c r="B33" s="3" t="s">
        <v>86</v>
      </c>
      <c r="C33" s="28"/>
      <c r="D33" s="13">
        <v>9.3097318556119128E-3</v>
      </c>
      <c r="E33" s="13">
        <v>8.1276641515695362E-3</v>
      </c>
      <c r="F33" s="13">
        <v>1.197936950374051E-2</v>
      </c>
      <c r="G33" s="13">
        <v>1.1184875452859691E-2</v>
      </c>
      <c r="H33" s="13">
        <v>1.3862195981620685E-2</v>
      </c>
      <c r="I33" s="13">
        <v>4.9144351153841571E-3</v>
      </c>
      <c r="J33" s="13">
        <v>2.4329898178101897E-2</v>
      </c>
      <c r="K33" s="13">
        <v>1.6605008910489431E-2</v>
      </c>
      <c r="L33" s="13">
        <v>6.9390644271477581E-3</v>
      </c>
      <c r="M33" s="13">
        <v>1.3481707355106974E-2</v>
      </c>
      <c r="N33" s="13">
        <v>1.0326578804492089E-2</v>
      </c>
      <c r="O33" s="13">
        <v>2.5345315862327959E-2</v>
      </c>
      <c r="P33" s="13">
        <v>4.5956655586926456E-3</v>
      </c>
      <c r="Q33" s="13">
        <v>2.8202023366317192E-2</v>
      </c>
      <c r="R33" s="13">
        <v>8.8735479690658075E-3</v>
      </c>
      <c r="S33" s="13">
        <v>5.1050233479055544E-3</v>
      </c>
      <c r="T33" s="13">
        <v>4.6067787077732226E-3</v>
      </c>
      <c r="U33" s="13">
        <v>6.5789384157664641E-3</v>
      </c>
      <c r="V33" s="13">
        <v>1.8880780033510004E-2</v>
      </c>
      <c r="W33" s="13">
        <v>9.1605002411817051E-3</v>
      </c>
      <c r="X33" s="13">
        <v>3.1937175364732742E-3</v>
      </c>
      <c r="Y33" s="13">
        <v>1.0535011632170651E-2</v>
      </c>
      <c r="Z33" s="13">
        <v>5.9087822432121262E-3</v>
      </c>
      <c r="AA33" s="149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5"/>
    </row>
    <row r="34" spans="1:65">
      <c r="A34" s="29"/>
      <c r="B34" s="3" t="s">
        <v>260</v>
      </c>
      <c r="C34" s="28"/>
      <c r="D34" s="13">
        <v>1.213107049575779E-2</v>
      </c>
      <c r="E34" s="13">
        <v>-2.2050636472413787E-3</v>
      </c>
      <c r="F34" s="13">
        <v>-4.0111044786290906E-2</v>
      </c>
      <c r="G34" s="13">
        <v>5.1889949185676354E-2</v>
      </c>
      <c r="H34" s="13">
        <v>-3.2788816485640249E-2</v>
      </c>
      <c r="I34" s="13">
        <v>4.3670565610356649E-2</v>
      </c>
      <c r="J34" s="13">
        <v>7.3523591147581779E-3</v>
      </c>
      <c r="K34" s="13">
        <v>-3.7567527866639971E-2</v>
      </c>
      <c r="L34" s="13">
        <v>1.213107049575779E-2</v>
      </c>
      <c r="M34" s="13">
        <v>-1.4629713237840902E-2</v>
      </c>
      <c r="N34" s="13">
        <v>-2.2275651447440592E-2</v>
      </c>
      <c r="O34" s="13">
        <v>-3.5656043314240105E-2</v>
      </c>
      <c r="P34" s="13">
        <v>1.8821266429157602E-2</v>
      </c>
      <c r="Q34" s="13">
        <v>2.0732750981557579E-2</v>
      </c>
      <c r="R34" s="13">
        <v>-2.7054362828440537E-2</v>
      </c>
      <c r="S34" s="13">
        <v>-2.2404676654727673E-2</v>
      </c>
      <c r="T34" s="13">
        <v>5.9007170768082151E-2</v>
      </c>
      <c r="U34" s="13">
        <v>2.0459886561702501E-2</v>
      </c>
      <c r="V34" s="13">
        <v>-1.2718228685441035E-2</v>
      </c>
      <c r="W34" s="13">
        <v>1.1400343194583051E-3</v>
      </c>
      <c r="X34" s="13">
        <v>-1.654119779024088E-2</v>
      </c>
      <c r="Y34" s="13">
        <v>-1.2493213710413897E-3</v>
      </c>
      <c r="Z34" s="13">
        <v>1.7865524152957724E-2</v>
      </c>
      <c r="AA34" s="149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5"/>
    </row>
    <row r="35" spans="1:65">
      <c r="A35" s="29"/>
      <c r="B35" s="45" t="s">
        <v>261</v>
      </c>
      <c r="C35" s="46"/>
      <c r="D35" s="44">
        <v>0.43</v>
      </c>
      <c r="E35" s="44">
        <v>0.03</v>
      </c>
      <c r="F35" s="44">
        <v>1.25</v>
      </c>
      <c r="G35" s="44">
        <v>1.7</v>
      </c>
      <c r="H35" s="44">
        <v>1.01</v>
      </c>
      <c r="I35" s="44">
        <v>1.44</v>
      </c>
      <c r="J35" s="44">
        <v>0.28000000000000003</v>
      </c>
      <c r="K35" s="44">
        <v>1.1599999999999999</v>
      </c>
      <c r="L35" s="44">
        <v>0.43</v>
      </c>
      <c r="M35" s="44">
        <v>0.43</v>
      </c>
      <c r="N35" s="44">
        <v>0.67</v>
      </c>
      <c r="O35" s="44">
        <v>1.1000000000000001</v>
      </c>
      <c r="P35" s="44">
        <v>0.64</v>
      </c>
      <c r="Q35" s="44">
        <v>0.7</v>
      </c>
      <c r="R35" s="44">
        <v>0.83</v>
      </c>
      <c r="S35" s="44">
        <v>0.68</v>
      </c>
      <c r="T35" s="44">
        <v>1.93</v>
      </c>
      <c r="U35" s="44">
        <v>0.7</v>
      </c>
      <c r="V35" s="44">
        <v>0.37</v>
      </c>
      <c r="W35" s="44">
        <v>0.08</v>
      </c>
      <c r="X35" s="44">
        <v>0.49</v>
      </c>
      <c r="Y35" s="44">
        <v>0</v>
      </c>
      <c r="Z35" s="44">
        <v>0.61</v>
      </c>
      <c r="AA35" s="149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5"/>
    </row>
    <row r="36" spans="1:65">
      <c r="B36" s="3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BM36" s="55"/>
    </row>
    <row r="37" spans="1:65">
      <c r="BM37" s="55"/>
    </row>
    <row r="38" spans="1:65">
      <c r="BM38" s="55"/>
    </row>
    <row r="39" spans="1:65">
      <c r="BM39" s="55"/>
    </row>
    <row r="40" spans="1:65">
      <c r="BM40" s="55"/>
    </row>
    <row r="41" spans="1:65">
      <c r="BM41" s="55"/>
    </row>
    <row r="42" spans="1:65">
      <c r="BM42" s="55"/>
    </row>
    <row r="43" spans="1:65">
      <c r="BM43" s="55"/>
    </row>
    <row r="44" spans="1:65">
      <c r="BM44" s="55"/>
    </row>
    <row r="45" spans="1:65">
      <c r="BM45" s="55"/>
    </row>
    <row r="46" spans="1:65">
      <c r="BM46" s="55"/>
    </row>
    <row r="47" spans="1:65">
      <c r="BM47" s="55"/>
    </row>
    <row r="48" spans="1:65">
      <c r="BM48" s="55"/>
    </row>
    <row r="49" spans="65:65">
      <c r="BM49" s="55"/>
    </row>
    <row r="50" spans="65:65">
      <c r="BM50" s="55"/>
    </row>
    <row r="51" spans="65:65">
      <c r="BM51" s="55"/>
    </row>
    <row r="52" spans="65:65">
      <c r="BM52" s="55"/>
    </row>
    <row r="53" spans="65:65">
      <c r="BM53" s="55"/>
    </row>
    <row r="54" spans="65:65">
      <c r="BM54" s="55"/>
    </row>
    <row r="55" spans="65:65">
      <c r="BM55" s="55"/>
    </row>
    <row r="56" spans="65:65">
      <c r="BM56" s="55"/>
    </row>
    <row r="57" spans="65:65">
      <c r="BM57" s="55"/>
    </row>
    <row r="58" spans="65:65">
      <c r="BM58" s="55"/>
    </row>
    <row r="59" spans="65:65">
      <c r="BM59" s="55"/>
    </row>
    <row r="60" spans="65:65">
      <c r="BM60" s="55"/>
    </row>
    <row r="61" spans="65:65">
      <c r="BM61" s="55"/>
    </row>
    <row r="62" spans="65:65">
      <c r="BM62" s="55"/>
    </row>
    <row r="63" spans="65:65">
      <c r="BM63" s="55"/>
    </row>
    <row r="64" spans="65:65">
      <c r="BM64" s="55"/>
    </row>
    <row r="65" spans="65:65">
      <c r="BM65" s="55"/>
    </row>
    <row r="66" spans="65:65">
      <c r="BM66" s="55"/>
    </row>
    <row r="67" spans="65:65">
      <c r="BM67" s="55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6"/>
    </row>
    <row r="86" spans="65:65">
      <c r="BM86" s="57"/>
    </row>
    <row r="87" spans="65:65">
      <c r="BM87" s="57"/>
    </row>
    <row r="88" spans="65:65">
      <c r="BM88" s="57"/>
    </row>
    <row r="89" spans="65:65">
      <c r="BM89" s="57"/>
    </row>
    <row r="90" spans="65:65">
      <c r="BM90" s="57"/>
    </row>
    <row r="91" spans="65:65">
      <c r="BM91" s="57"/>
    </row>
    <row r="92" spans="65:65">
      <c r="BM92" s="57"/>
    </row>
    <row r="93" spans="65:65">
      <c r="BM93" s="57"/>
    </row>
    <row r="94" spans="65:65">
      <c r="BM94" s="57"/>
    </row>
    <row r="95" spans="65:65">
      <c r="BM95" s="57"/>
    </row>
    <row r="96" spans="65:65">
      <c r="BM96" s="57"/>
    </row>
    <row r="97" spans="65:65">
      <c r="BM97" s="57"/>
    </row>
    <row r="98" spans="65:65">
      <c r="BM98" s="57"/>
    </row>
    <row r="99" spans="65:65">
      <c r="BM99" s="57"/>
    </row>
    <row r="100" spans="65:65">
      <c r="BM100" s="57"/>
    </row>
    <row r="101" spans="65:65">
      <c r="BM101" s="57"/>
    </row>
    <row r="102" spans="65:65">
      <c r="BM102" s="57"/>
    </row>
    <row r="103" spans="65:65">
      <c r="BM103" s="57"/>
    </row>
    <row r="104" spans="65:65">
      <c r="BM104" s="57"/>
    </row>
    <row r="105" spans="65:65">
      <c r="BM105" s="57"/>
    </row>
    <row r="106" spans="65:65">
      <c r="BM106" s="57"/>
    </row>
    <row r="107" spans="65:65">
      <c r="BM107" s="57"/>
    </row>
    <row r="108" spans="65:65">
      <c r="BM108" s="57"/>
    </row>
    <row r="109" spans="65:65">
      <c r="BM109" s="57"/>
    </row>
    <row r="110" spans="65:65">
      <c r="BM110" s="57"/>
    </row>
    <row r="111" spans="65:65">
      <c r="BM111" s="57"/>
    </row>
    <row r="112" spans="65:65">
      <c r="BM112" s="57"/>
    </row>
    <row r="113" spans="65:65">
      <c r="BM113" s="57"/>
    </row>
    <row r="114" spans="65:65">
      <c r="BM114" s="57"/>
    </row>
    <row r="115" spans="65:65">
      <c r="BM115" s="57"/>
    </row>
    <row r="116" spans="65:65">
      <c r="BM116" s="57"/>
    </row>
    <row r="117" spans="65:65">
      <c r="BM117" s="57"/>
    </row>
    <row r="118" spans="65:65">
      <c r="BM118" s="57"/>
    </row>
    <row r="119" spans="65:65">
      <c r="BM119" s="57"/>
    </row>
  </sheetData>
  <dataConsolidate/>
  <conditionalFormatting sqref="B6:F11 B24:Z29">
    <cfRule type="expression" dxfId="11" priority="6">
      <formula>AND($B6&lt;&gt;$B5,NOT(ISBLANK(INDIRECT(Anlyt_LabRefThisCol))))</formula>
    </cfRule>
  </conditionalFormatting>
  <conditionalFormatting sqref="C2:F17 C20:Z35">
    <cfRule type="expression" dxfId="10" priority="4" stopIfTrue="1">
      <formula>AND(ISBLANK(INDIRECT(Anlyt_LabRefLastCol)),ISBLANK(INDIRECT(Anlyt_LabRefThisCol)))</formula>
    </cfRule>
    <cfRule type="expression" dxfId="9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Uncertainty &amp; Tolerance Limits</vt:lpstr>
      <vt:lpstr>Indicative Values</vt:lpstr>
      <vt:lpstr>Performance Gates</vt:lpstr>
      <vt:lpstr>Abbreviations</vt:lpstr>
      <vt:lpstr>Laboratory List</vt:lpstr>
      <vt:lpstr>Homogeneity</vt:lpstr>
      <vt:lpstr>Fire Assay</vt:lpstr>
      <vt:lpstr>AR Digest 15-50g</vt:lpstr>
      <vt:lpstr>IRC</vt:lpstr>
      <vt:lpstr>Fusion ICP</vt:lpstr>
      <vt:lpstr>4-Acid</vt:lpstr>
      <vt:lpstr>Aqua Regia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</cp:lastModifiedBy>
  <cp:lastPrinted>2021-03-06T02:52:25Z</cp:lastPrinted>
  <dcterms:created xsi:type="dcterms:W3CDTF">2000-11-24T23:59:25Z</dcterms:created>
  <dcterms:modified xsi:type="dcterms:W3CDTF">2026-04-01T20:46:30Z</dcterms:modified>
</cp:coreProperties>
</file>